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osparbdc\ORG2\Bonn Agreement\Publications\AS_Data\2017\"/>
    </mc:Choice>
  </mc:AlternateContent>
  <xr:revisionPtr revIDLastSave="0" documentId="13_ncr:1_{2F8B4DA6-9461-462A-9452-D8E5A6254E6D}" xr6:coauthVersionLast="47" xr6:coauthVersionMax="47" xr10:uidLastSave="{00000000-0000-0000-0000-000000000000}"/>
  <bookViews>
    <workbookView xWindow="-120" yWindow="-120" windowWidth="29040" windowHeight="15840" tabRatio="744" firstSheet="6" activeTab="6" xr2:uid="{00000000-000D-0000-FFFF-FFFF00000000}"/>
  </bookViews>
  <sheets>
    <sheet name="Table No. of flight hours" sheetId="29" r:id="rId1"/>
    <sheet name="Table No.  of slicks" sheetId="2" r:id="rId2"/>
    <sheet name="Table Total flghrs &amp; obs slicks" sheetId="4" r:id="rId3"/>
    <sheet name="Table ratio slicks &amp; flight hrs" sheetId="1" r:id="rId4"/>
    <sheet name="CHECKS" sheetId="34" r:id="rId5"/>
    <sheet name="Summary All Flights" sheetId="33" r:id="rId6"/>
    <sheet name="SatelliteDetections" sheetId="31" r:id="rId7"/>
    <sheet name="ObservedSpills" sheetId="36" r:id="rId8"/>
    <sheet name="TdHSpills" sheetId="37" r:id="rId9"/>
  </sheets>
  <definedNames>
    <definedName name="_xlnm._FilterDatabase" localSheetId="7" hidden="1">ObservedSpills!$A$1:$R$7240</definedName>
    <definedName name="_xlnm._FilterDatabase" localSheetId="8" hidden="1">TdHSpills!$A$1:$N$57</definedName>
    <definedName name="T5_Observed_Spills">ObservedSpills!$A$1:$R$7240</definedName>
    <definedName name="T6_Observed_TdH_Spills">TdHSpills!$A$1:$N$57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1" l="1"/>
  <c r="D9" i="31"/>
  <c r="C9" i="31"/>
  <c r="B9" i="31"/>
  <c r="H59" i="4" l="1"/>
  <c r="H58" i="4"/>
  <c r="H57" i="4"/>
  <c r="H56" i="4"/>
  <c r="I51" i="4"/>
  <c r="I52" i="4"/>
  <c r="I53" i="4"/>
  <c r="I54" i="4"/>
  <c r="I55" i="4"/>
  <c r="I56" i="4"/>
  <c r="I57" i="4"/>
  <c r="I58" i="4"/>
  <c r="I59" i="4"/>
  <c r="I50" i="4"/>
  <c r="J41" i="4"/>
  <c r="J42" i="4"/>
  <c r="J43" i="4"/>
  <c r="J44" i="4"/>
  <c r="J45" i="4"/>
  <c r="J46" i="4"/>
  <c r="J47" i="4"/>
  <c r="J48" i="4"/>
  <c r="J49" i="4"/>
  <c r="J50" i="4"/>
  <c r="J51" i="4"/>
  <c r="J53" i="4"/>
  <c r="J54" i="4"/>
  <c r="J55" i="4"/>
  <c r="J56" i="4"/>
  <c r="J57" i="4"/>
  <c r="J58" i="4"/>
  <c r="J59" i="4"/>
  <c r="J52" i="4"/>
  <c r="H6" i="33"/>
  <c r="H7" i="33"/>
  <c r="H8" i="33"/>
  <c r="H9" i="33"/>
  <c r="H10" i="33"/>
  <c r="H11" i="33"/>
  <c r="J11" i="33" s="1"/>
  <c r="H12" i="33"/>
  <c r="H13" i="33"/>
  <c r="H5" i="33"/>
  <c r="X4" i="34"/>
  <c r="M5" i="33"/>
  <c r="R4" i="34"/>
  <c r="S4" i="34"/>
  <c r="T4" i="34"/>
  <c r="J18" i="34"/>
  <c r="I18" i="34"/>
  <c r="A23" i="34"/>
  <c r="A18" i="34"/>
  <c r="Y13" i="34"/>
  <c r="Z13" i="34"/>
  <c r="A13" i="34"/>
  <c r="A8" i="34"/>
  <c r="A4" i="34"/>
  <c r="P4" i="34"/>
  <c r="Q4" i="34"/>
  <c r="V4" i="34"/>
  <c r="W4" i="34"/>
  <c r="Y4" i="34"/>
  <c r="P5" i="33"/>
  <c r="Q13" i="33"/>
  <c r="Q12" i="33"/>
  <c r="Q11" i="33"/>
  <c r="Q10" i="33"/>
  <c r="Q9" i="33"/>
  <c r="Q8" i="33"/>
  <c r="Q7" i="33"/>
  <c r="Q6" i="33"/>
  <c r="Q5" i="33"/>
  <c r="P13" i="33"/>
  <c r="P12" i="33"/>
  <c r="P11" i="33"/>
  <c r="P10" i="33"/>
  <c r="P9" i="33"/>
  <c r="P8" i="33"/>
  <c r="P7" i="33"/>
  <c r="P6" i="33"/>
  <c r="L18" i="34"/>
  <c r="U6" i="33"/>
  <c r="U7" i="33"/>
  <c r="U8" i="33"/>
  <c r="U9" i="33"/>
  <c r="U10" i="33"/>
  <c r="U11" i="33"/>
  <c r="U12" i="33"/>
  <c r="U13" i="33"/>
  <c r="U5" i="33"/>
  <c r="T6" i="33"/>
  <c r="T7" i="33"/>
  <c r="T8" i="33"/>
  <c r="T9" i="33"/>
  <c r="T10" i="33"/>
  <c r="T11" i="33"/>
  <c r="T12" i="33"/>
  <c r="T13" i="33"/>
  <c r="T5" i="33"/>
  <c r="B5" i="33"/>
  <c r="E5" i="33"/>
  <c r="K5" i="33"/>
  <c r="L5" i="33"/>
  <c r="O5" i="33"/>
  <c r="E18" i="34"/>
  <c r="AC4" i="1"/>
  <c r="AC5" i="1"/>
  <c r="AC6" i="1"/>
  <c r="AC7" i="1"/>
  <c r="AC8" i="1"/>
  <c r="AC9" i="1"/>
  <c r="AC10" i="1"/>
  <c r="AC11" i="1"/>
  <c r="AC13" i="2"/>
  <c r="N4" i="34"/>
  <c r="L4" i="34"/>
  <c r="M4" i="34"/>
  <c r="K4" i="34"/>
  <c r="B8" i="33"/>
  <c r="C8" i="33"/>
  <c r="Q18" i="34"/>
  <c r="P18" i="34"/>
  <c r="O4" i="34"/>
  <c r="AB11" i="1"/>
  <c r="AB10" i="1"/>
  <c r="AB14" i="29"/>
  <c r="AB4" i="1"/>
  <c r="AB5" i="1"/>
  <c r="AB6" i="1"/>
  <c r="AB7" i="1"/>
  <c r="AB8" i="1"/>
  <c r="AB9" i="1"/>
  <c r="AB13" i="2"/>
  <c r="AA6" i="1"/>
  <c r="AA4" i="1"/>
  <c r="AA5" i="1"/>
  <c r="AA7" i="1"/>
  <c r="AA8" i="1"/>
  <c r="AA9" i="1"/>
  <c r="AA10" i="1"/>
  <c r="AA11" i="1"/>
  <c r="Z4" i="1"/>
  <c r="AA13" i="2"/>
  <c r="AA14" i="29"/>
  <c r="M6" i="33"/>
  <c r="M7" i="33"/>
  <c r="M8" i="33"/>
  <c r="M9" i="33"/>
  <c r="M10" i="33"/>
  <c r="M11" i="33"/>
  <c r="M12" i="33"/>
  <c r="M13" i="33"/>
  <c r="L6" i="33"/>
  <c r="L7" i="33"/>
  <c r="L8" i="33"/>
  <c r="L9" i="33"/>
  <c r="L10" i="33"/>
  <c r="L11" i="33"/>
  <c r="L12" i="33"/>
  <c r="L13" i="33"/>
  <c r="K6" i="33"/>
  <c r="K7" i="33"/>
  <c r="K8" i="33"/>
  <c r="K9" i="33"/>
  <c r="K10" i="33"/>
  <c r="K11" i="33"/>
  <c r="K12" i="33"/>
  <c r="K13" i="33"/>
  <c r="I6" i="33"/>
  <c r="I7" i="33"/>
  <c r="J7" i="33" s="1"/>
  <c r="I8" i="33"/>
  <c r="I9" i="33"/>
  <c r="I10" i="33"/>
  <c r="I11" i="33"/>
  <c r="I12" i="33"/>
  <c r="I13" i="33"/>
  <c r="I5" i="33"/>
  <c r="I14" i="33" s="1"/>
  <c r="I29" i="34" s="1"/>
  <c r="D7" i="33"/>
  <c r="D9" i="33"/>
  <c r="C6" i="33"/>
  <c r="C7" i="33"/>
  <c r="C9" i="33"/>
  <c r="C10" i="33"/>
  <c r="C11" i="33"/>
  <c r="C12" i="33"/>
  <c r="C13" i="33"/>
  <c r="C5" i="33"/>
  <c r="B6" i="33"/>
  <c r="B7" i="33"/>
  <c r="B9" i="33"/>
  <c r="B10" i="33"/>
  <c r="B11" i="33"/>
  <c r="B12" i="33"/>
  <c r="B13" i="33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G13" i="34"/>
  <c r="F13" i="34"/>
  <c r="J13" i="33"/>
  <c r="J9" i="33"/>
  <c r="E6" i="33"/>
  <c r="F6" i="33"/>
  <c r="E7" i="33"/>
  <c r="G7" i="33" s="1"/>
  <c r="S7" i="33" s="1"/>
  <c r="F7" i="33"/>
  <c r="E8" i="33"/>
  <c r="F8" i="33"/>
  <c r="E9" i="33"/>
  <c r="F9" i="33"/>
  <c r="E10" i="33"/>
  <c r="F10" i="33"/>
  <c r="E11" i="33"/>
  <c r="G11" i="33" s="1"/>
  <c r="S11" i="33" s="1"/>
  <c r="F11" i="33"/>
  <c r="E12" i="33"/>
  <c r="F12" i="33"/>
  <c r="E13" i="33"/>
  <c r="F13" i="33"/>
  <c r="F5" i="33"/>
  <c r="G5" i="33" s="1"/>
  <c r="S5" i="33" s="1"/>
  <c r="S14" i="33" s="1"/>
  <c r="Z5" i="1"/>
  <c r="Z6" i="1"/>
  <c r="Z7" i="1"/>
  <c r="Z8" i="1"/>
  <c r="Z9" i="1"/>
  <c r="Z10" i="1"/>
  <c r="Z11" i="1"/>
  <c r="Z13" i="2"/>
  <c r="Z14" i="29"/>
  <c r="N5" i="33"/>
  <c r="N6" i="33"/>
  <c r="N7" i="33"/>
  <c r="N8" i="33"/>
  <c r="O8" i="33"/>
  <c r="N9" i="33"/>
  <c r="N10" i="33"/>
  <c r="N11" i="33"/>
  <c r="N12" i="33"/>
  <c r="N13" i="33"/>
  <c r="O9" i="33"/>
  <c r="C23" i="34"/>
  <c r="L23" i="34"/>
  <c r="D23" i="34"/>
  <c r="F23" i="34"/>
  <c r="G23" i="34"/>
  <c r="I23" i="34"/>
  <c r="J23" i="34"/>
  <c r="K23" i="34"/>
  <c r="M23" i="34"/>
  <c r="N23" i="34"/>
  <c r="D12" i="33"/>
  <c r="U18" i="34"/>
  <c r="V18" i="34"/>
  <c r="W18" i="34"/>
  <c r="X18" i="34"/>
  <c r="Y18" i="34"/>
  <c r="Z18" i="34"/>
  <c r="AA18" i="34"/>
  <c r="Y4" i="1"/>
  <c r="Y5" i="1"/>
  <c r="Y6" i="1"/>
  <c r="Y7" i="1"/>
  <c r="Y8" i="1"/>
  <c r="Y9" i="1"/>
  <c r="Y10" i="1"/>
  <c r="Y11" i="1"/>
  <c r="Y13" i="2"/>
  <c r="Y14" i="29"/>
  <c r="X5" i="1"/>
  <c r="X6" i="1"/>
  <c r="X7" i="1"/>
  <c r="X8" i="1"/>
  <c r="X9" i="1"/>
  <c r="X10" i="1"/>
  <c r="X11" i="1"/>
  <c r="X4" i="1"/>
  <c r="W4" i="1"/>
  <c r="O6" i="33"/>
  <c r="O7" i="33"/>
  <c r="O10" i="33"/>
  <c r="O11" i="33"/>
  <c r="O12" i="33"/>
  <c r="O13" i="33"/>
  <c r="G18" i="34"/>
  <c r="F18" i="34"/>
  <c r="S18" i="34"/>
  <c r="R18" i="34"/>
  <c r="O18" i="34"/>
  <c r="N18" i="34"/>
  <c r="M18" i="34"/>
  <c r="D18" i="34"/>
  <c r="C18" i="34"/>
  <c r="B18" i="34"/>
  <c r="H18" i="34"/>
  <c r="T18" i="34"/>
  <c r="G12" i="31"/>
  <c r="G8" i="34" s="1"/>
  <c r="F12" i="31"/>
  <c r="F8" i="34" s="1"/>
  <c r="E12" i="31"/>
  <c r="E8" i="34" s="1"/>
  <c r="D12" i="31"/>
  <c r="D8" i="34" s="1"/>
  <c r="C12" i="31"/>
  <c r="C8" i="34" s="1"/>
  <c r="B12" i="31"/>
  <c r="B8" i="34" s="1"/>
  <c r="X13" i="2"/>
  <c r="D11" i="33"/>
  <c r="B13" i="34"/>
  <c r="C13" i="34"/>
  <c r="D13" i="34"/>
  <c r="E13" i="34"/>
  <c r="D5" i="33"/>
  <c r="D6" i="33"/>
  <c r="D10" i="33"/>
  <c r="D13" i="33"/>
  <c r="B23" i="34"/>
  <c r="W14" i="29"/>
  <c r="X14" i="29"/>
  <c r="R14" i="29"/>
  <c r="S14" i="29"/>
  <c r="T14" i="29"/>
  <c r="U14" i="29"/>
  <c r="V14" i="29"/>
  <c r="Q14" i="29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Q5" i="1"/>
  <c r="R5" i="1"/>
  <c r="S5" i="1"/>
  <c r="T5" i="1"/>
  <c r="U5" i="1"/>
  <c r="V5" i="1"/>
  <c r="Q6" i="1"/>
  <c r="R6" i="1"/>
  <c r="S6" i="1"/>
  <c r="T6" i="1"/>
  <c r="U6" i="1"/>
  <c r="V6" i="1"/>
  <c r="Q7" i="1"/>
  <c r="R7" i="1"/>
  <c r="S7" i="1"/>
  <c r="T7" i="1"/>
  <c r="U7" i="1"/>
  <c r="V7" i="1"/>
  <c r="Q8" i="1"/>
  <c r="R8" i="1"/>
  <c r="S8" i="1"/>
  <c r="T8" i="1"/>
  <c r="U8" i="1"/>
  <c r="V8" i="1"/>
  <c r="Q9" i="1"/>
  <c r="R9" i="1"/>
  <c r="S9" i="1"/>
  <c r="T9" i="1"/>
  <c r="U9" i="1"/>
  <c r="V9" i="1"/>
  <c r="Q10" i="1"/>
  <c r="R10" i="1"/>
  <c r="S10" i="1"/>
  <c r="T10" i="1"/>
  <c r="U10" i="1"/>
  <c r="V10" i="1"/>
  <c r="Q11" i="1"/>
  <c r="R11" i="1"/>
  <c r="S11" i="1"/>
  <c r="T11" i="1"/>
  <c r="U11" i="1"/>
  <c r="V11" i="1"/>
  <c r="W11" i="1"/>
  <c r="Q4" i="1"/>
  <c r="R4" i="1"/>
  <c r="S4" i="1"/>
  <c r="T4" i="1"/>
  <c r="U4" i="1"/>
  <c r="V4" i="1"/>
  <c r="P5" i="1"/>
  <c r="P6" i="1"/>
  <c r="P7" i="1"/>
  <c r="P8" i="1"/>
  <c r="P9" i="1"/>
  <c r="P10" i="1"/>
  <c r="P11" i="1"/>
  <c r="P4" i="1"/>
  <c r="O5" i="1"/>
  <c r="O6" i="1"/>
  <c r="O7" i="1"/>
  <c r="O8" i="1"/>
  <c r="O9" i="1"/>
  <c r="O10" i="1"/>
  <c r="O11" i="1"/>
  <c r="O4" i="1"/>
  <c r="N5" i="1"/>
  <c r="N6" i="1"/>
  <c r="N7" i="1"/>
  <c r="N8" i="1"/>
  <c r="N9" i="1"/>
  <c r="N10" i="1"/>
  <c r="N11" i="1"/>
  <c r="N4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11" i="1"/>
  <c r="L4" i="1"/>
  <c r="K5" i="1"/>
  <c r="K6" i="1"/>
  <c r="K7" i="1"/>
  <c r="K8" i="1"/>
  <c r="K9" i="1"/>
  <c r="K10" i="1"/>
  <c r="K11" i="1"/>
  <c r="K4" i="1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B4" i="34"/>
  <c r="C4" i="34"/>
  <c r="E4" i="34"/>
  <c r="F4" i="34"/>
  <c r="H4" i="34"/>
  <c r="I4" i="34"/>
  <c r="U4" i="34"/>
  <c r="E19" i="4"/>
  <c r="D16" i="4"/>
  <c r="J4" i="34"/>
  <c r="D4" i="34"/>
  <c r="G4" i="34"/>
  <c r="W9" i="1"/>
  <c r="W5" i="1"/>
  <c r="W10" i="1"/>
  <c r="W7" i="1"/>
  <c r="W8" i="1"/>
  <c r="W6" i="1"/>
  <c r="W13" i="2"/>
  <c r="T14" i="33" l="1"/>
  <c r="U14" i="33"/>
  <c r="J10" i="33"/>
  <c r="J12" i="33"/>
  <c r="AD17" i="34"/>
  <c r="G12" i="33"/>
  <c r="S12" i="33" s="1"/>
  <c r="C14" i="33"/>
  <c r="C29" i="34" s="1"/>
  <c r="C31" i="34" s="1"/>
  <c r="H23" i="34"/>
  <c r="AE17" i="34"/>
  <c r="P23" i="34"/>
  <c r="AC3" i="34"/>
  <c r="K14" i="33"/>
  <c r="K29" i="34" s="1"/>
  <c r="Q14" i="33"/>
  <c r="Q29" i="34" s="1"/>
  <c r="Q31" i="34" s="1"/>
  <c r="AD12" i="34"/>
  <c r="N14" i="33"/>
  <c r="N29" i="34" s="1"/>
  <c r="N31" i="34" s="1"/>
  <c r="G9" i="33"/>
  <c r="S9" i="33" s="1"/>
  <c r="AA3" i="34"/>
  <c r="B14" i="33"/>
  <c r="B29" i="34" s="1"/>
  <c r="B31" i="34" s="1"/>
  <c r="J8" i="33"/>
  <c r="G13" i="33"/>
  <c r="S13" i="33" s="1"/>
  <c r="E23" i="34"/>
  <c r="G10" i="33"/>
  <c r="S10" i="33" s="1"/>
  <c r="G6" i="33"/>
  <c r="S6" i="33" s="1"/>
  <c r="L14" i="33"/>
  <c r="L29" i="34" s="1"/>
  <c r="L31" i="34" s="1"/>
  <c r="M14" i="33"/>
  <c r="M29" i="34" s="1"/>
  <c r="M31" i="34" s="1"/>
  <c r="K18" i="34"/>
  <c r="AC17" i="34" s="1"/>
  <c r="J5" i="33"/>
  <c r="J6" i="33"/>
  <c r="AC12" i="34"/>
  <c r="AB12" i="34"/>
  <c r="I31" i="34"/>
  <c r="K31" i="34"/>
  <c r="H14" i="33"/>
  <c r="H29" i="34" s="1"/>
  <c r="H31" i="34" s="1"/>
  <c r="H13" i="34"/>
  <c r="G8" i="33"/>
  <c r="S8" i="33" s="1"/>
  <c r="D8" i="33"/>
  <c r="D14" i="33" s="1"/>
  <c r="D29" i="34" s="1"/>
  <c r="D31" i="34" s="1"/>
  <c r="E14" i="33"/>
  <c r="E29" i="34" s="1"/>
  <c r="E31" i="34" s="1"/>
  <c r="P14" i="33"/>
  <c r="P29" i="34" s="1"/>
  <c r="P31" i="34" s="1"/>
  <c r="O14" i="33"/>
  <c r="O29" i="34" s="1"/>
  <c r="O31" i="34" s="1"/>
  <c r="AB3" i="34"/>
  <c r="AD3" i="34"/>
  <c r="F14" i="33"/>
  <c r="F29" i="34" s="1"/>
  <c r="F31" i="34" s="1"/>
  <c r="J14" i="33" l="1"/>
  <c r="J29" i="34" s="1"/>
  <c r="J31" i="34" s="1"/>
  <c r="G14" i="33"/>
  <c r="G29" i="34" s="1"/>
  <c r="G31" i="34" s="1"/>
</calcChain>
</file>

<file path=xl/sharedStrings.xml><?xml version="1.0" encoding="utf-8"?>
<sst xmlns="http://schemas.openxmlformats.org/spreadsheetml/2006/main" count="24320" uniqueCount="2528">
  <si>
    <t>DK</t>
  </si>
  <si>
    <t>NL</t>
  </si>
  <si>
    <t>N</t>
  </si>
  <si>
    <t>UK</t>
  </si>
  <si>
    <t>NUMBER OF SLICKS</t>
  </si>
  <si>
    <t>NUMBER OF FLIGHT HOURS</t>
  </si>
  <si>
    <t>TOTAL FLIGHT HOURS AND OBSERVED SLICKS</t>
  </si>
  <si>
    <t>Year:</t>
  </si>
  <si>
    <t>Flight Hours</t>
  </si>
  <si>
    <t>RATIO OF SLICKS PER FLIGHT HOUR</t>
  </si>
  <si>
    <t>Country</t>
  </si>
  <si>
    <t>No. of flights</t>
  </si>
  <si>
    <t>Daylight</t>
  </si>
  <si>
    <t>Darkness</t>
  </si>
  <si>
    <t>Sum</t>
  </si>
  <si>
    <t>Overall</t>
  </si>
  <si>
    <t>Rigs</t>
  </si>
  <si>
    <t>Ships</t>
  </si>
  <si>
    <t>Belgium</t>
  </si>
  <si>
    <t>Denmark</t>
  </si>
  <si>
    <t>France</t>
  </si>
  <si>
    <t>Germany</t>
  </si>
  <si>
    <t>Netherlands</t>
  </si>
  <si>
    <t>Norway</t>
  </si>
  <si>
    <t>Sweden</t>
  </si>
  <si>
    <t>Total</t>
  </si>
  <si>
    <t>No. of flight hours</t>
  </si>
  <si>
    <t>No. of detections</t>
  </si>
  <si>
    <t>Satellite detections</t>
  </si>
  <si>
    <t>Detected</t>
  </si>
  <si>
    <t>No. of polluters</t>
  </si>
  <si>
    <t>Unknown</t>
  </si>
  <si>
    <t>Detections confirmed/ observed as oil spills</t>
  </si>
  <si>
    <t>Detections observed/confirmed as oil spills</t>
  </si>
  <si>
    <t>Detections confirmed/observed as mineral oil spills</t>
  </si>
  <si>
    <t>FR</t>
  </si>
  <si>
    <t>SW</t>
  </si>
  <si>
    <t>BE</t>
  </si>
  <si>
    <t>DE</t>
  </si>
  <si>
    <t>Year</t>
  </si>
  <si>
    <t>Spain</t>
  </si>
  <si>
    <t>"Unknown" Detections</t>
  </si>
  <si>
    <t>Detections confirmed/ observed as other substances</t>
  </si>
  <si>
    <t>Confirmed other substances</t>
  </si>
  <si>
    <t>Confirmed "unknown" spills</t>
  </si>
  <si>
    <t>Confirmed mineral oil</t>
  </si>
  <si>
    <t>Confirmed natural phenomena</t>
  </si>
  <si>
    <t>Nothing found</t>
  </si>
  <si>
    <t>Detections confirmed/observed as other substances</t>
  </si>
  <si>
    <t>No. of detections in TdH area</t>
  </si>
  <si>
    <t>No. of detections inside national EEZ</t>
  </si>
  <si>
    <t>No. of polluters (mineral oil)</t>
  </si>
  <si>
    <t>Other</t>
  </si>
  <si>
    <t>Detections confirmed / observed as mineral oil spills</t>
  </si>
  <si>
    <t>No. of polluters (other substances)</t>
  </si>
  <si>
    <t>Unknown detections</t>
  </si>
  <si>
    <t>No. of polluters (unknown detections)</t>
  </si>
  <si>
    <t>Ireland</t>
  </si>
  <si>
    <t>Summary of data relating to all flights</t>
  </si>
  <si>
    <t>Unknown Detections</t>
  </si>
  <si>
    <r>
      <t>Estimated volume m</t>
    </r>
    <r>
      <rPr>
        <b/>
        <vertAlign val="superscript"/>
        <sz val="9"/>
        <rFont val="Calibri"/>
        <family val="2"/>
        <scheme val="minor"/>
      </rPr>
      <t>3</t>
    </r>
  </si>
  <si>
    <t>Oil</t>
  </si>
  <si>
    <t>Ratio: Oil</t>
  </si>
  <si>
    <t>Ratio: Other</t>
  </si>
  <si>
    <t>Ratio: Unknown</t>
  </si>
  <si>
    <t>Detections confirmed as other substances</t>
  </si>
  <si>
    <t>OS</t>
  </si>
  <si>
    <t>UNK</t>
  </si>
  <si>
    <t>Total no. of detections</t>
  </si>
  <si>
    <t>Natural phenomena</t>
  </si>
  <si>
    <r>
      <t>Estimated volume (m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</si>
  <si>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>Difference:</t>
  </si>
  <si>
    <t>T2: Satellite Detections</t>
  </si>
  <si>
    <t>T3: CEPCO</t>
  </si>
  <si>
    <t>T4: TdH</t>
  </si>
  <si>
    <r>
      <t>Estimated min volume (m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</si>
  <si>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Estimated max volume (m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</si>
  <si>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>T6: Super CEPCO</t>
  </si>
  <si>
    <t>T1: Summary National Flights</t>
  </si>
  <si>
    <t>Check (OIL):</t>
  </si>
  <si>
    <t>Check (OS):</t>
  </si>
  <si>
    <t>Check (UNK):</t>
  </si>
  <si>
    <t>TdH</t>
  </si>
  <si>
    <t>Detections</t>
  </si>
  <si>
    <t>Ratio: Detections</t>
  </si>
  <si>
    <t>Decimal</t>
  </si>
  <si>
    <t>Check (All)</t>
  </si>
  <si>
    <t>OIL</t>
  </si>
  <si>
    <t>D</t>
  </si>
  <si>
    <t>FR 17-11</t>
  </si>
  <si>
    <t>FR 17-10</t>
  </si>
  <si>
    <t>SHIP</t>
  </si>
  <si>
    <t>UK-06</t>
  </si>
  <si>
    <t>UK-05</t>
  </si>
  <si>
    <t>UK-04</t>
  </si>
  <si>
    <t>RIG</t>
  </si>
  <si>
    <t>UK-03</t>
  </si>
  <si>
    <t>UK-02</t>
  </si>
  <si>
    <t>UK-01</t>
  </si>
  <si>
    <t>SE-26</t>
  </si>
  <si>
    <t>SE-25</t>
  </si>
  <si>
    <t>SE-24</t>
  </si>
  <si>
    <t>SE-23</t>
  </si>
  <si>
    <t>SE-22</t>
  </si>
  <si>
    <t>SE-21</t>
  </si>
  <si>
    <t>SE-20</t>
  </si>
  <si>
    <t>SE-19</t>
  </si>
  <si>
    <t>SE-18</t>
  </si>
  <si>
    <t>SE-17</t>
  </si>
  <si>
    <t>SE-16</t>
  </si>
  <si>
    <t>SE-15</t>
  </si>
  <si>
    <t>SE-14</t>
  </si>
  <si>
    <t>SE-13</t>
  </si>
  <si>
    <t>SE-12</t>
  </si>
  <si>
    <t>SE-11</t>
  </si>
  <si>
    <t>SE-10</t>
  </si>
  <si>
    <t>SE-09</t>
  </si>
  <si>
    <t>SE-08</t>
  </si>
  <si>
    <t>SE-07</t>
  </si>
  <si>
    <t>SE-06</t>
  </si>
  <si>
    <t>SE-05</t>
  </si>
  <si>
    <t>SE-04</t>
  </si>
  <si>
    <t>SE-03</t>
  </si>
  <si>
    <t>SE-02</t>
  </si>
  <si>
    <t>SE-01</t>
  </si>
  <si>
    <t>NO/DK-35</t>
  </si>
  <si>
    <t>NO/DK-34</t>
  </si>
  <si>
    <t>NO/DK-33</t>
  </si>
  <si>
    <t>NO-32</t>
  </si>
  <si>
    <t>NO-31</t>
  </si>
  <si>
    <t>NO-30</t>
  </si>
  <si>
    <t>NO-29</t>
  </si>
  <si>
    <t>NO-28</t>
  </si>
  <si>
    <t>NO-27</t>
  </si>
  <si>
    <t>NO-26</t>
  </si>
  <si>
    <t>NO-25</t>
  </si>
  <si>
    <t>NO-24</t>
  </si>
  <si>
    <t>NO-23</t>
  </si>
  <si>
    <t>NO-22</t>
  </si>
  <si>
    <t>NO-21</t>
  </si>
  <si>
    <t>NO-20</t>
  </si>
  <si>
    <t>NO-18</t>
  </si>
  <si>
    <t>NO-17</t>
  </si>
  <si>
    <t>NO-14</t>
  </si>
  <si>
    <t>NO-13</t>
  </si>
  <si>
    <t>NO-12</t>
  </si>
  <si>
    <t>NO-11</t>
  </si>
  <si>
    <t>NO-10</t>
  </si>
  <si>
    <t>NO-09</t>
  </si>
  <si>
    <t>NO-08</t>
  </si>
  <si>
    <t>NO-07</t>
  </si>
  <si>
    <t>NO-06</t>
  </si>
  <si>
    <t>NO-05</t>
  </si>
  <si>
    <t>NO-01</t>
  </si>
  <si>
    <t>NL-147</t>
  </si>
  <si>
    <t>NL-146</t>
  </si>
  <si>
    <t>NL-145</t>
  </si>
  <si>
    <t>NL/BE-2</t>
  </si>
  <si>
    <t>NL/GE-31</t>
  </si>
  <si>
    <t>NL-144</t>
  </si>
  <si>
    <t>NL-143</t>
  </si>
  <si>
    <t>NL/GE-30</t>
  </si>
  <si>
    <t>NL-142</t>
  </si>
  <si>
    <t>NL/GE-29</t>
  </si>
  <si>
    <t>NL-141</t>
  </si>
  <si>
    <t>NL-140</t>
  </si>
  <si>
    <t>NL-139</t>
  </si>
  <si>
    <t>NL-138</t>
  </si>
  <si>
    <t>NL-137</t>
  </si>
  <si>
    <t>NL-136</t>
  </si>
  <si>
    <t>NL-135</t>
  </si>
  <si>
    <t>NL-134</t>
  </si>
  <si>
    <t>NL-133</t>
  </si>
  <si>
    <t>NL-132</t>
  </si>
  <si>
    <t>NL-131</t>
  </si>
  <si>
    <t>NL-130</t>
  </si>
  <si>
    <t>NL-129</t>
  </si>
  <si>
    <t>NL/GE-28</t>
  </si>
  <si>
    <t>NL/GE-27</t>
  </si>
  <si>
    <t>NL/GE-26</t>
  </si>
  <si>
    <t>NL/GE-25</t>
  </si>
  <si>
    <t>NL-128</t>
  </si>
  <si>
    <t>NL-127</t>
  </si>
  <si>
    <t>NL-126</t>
  </si>
  <si>
    <t>NL-125</t>
  </si>
  <si>
    <t>NL-124</t>
  </si>
  <si>
    <t>NL-123</t>
  </si>
  <si>
    <t>NL-122</t>
  </si>
  <si>
    <t>NL-121</t>
  </si>
  <si>
    <t>NL-120</t>
  </si>
  <si>
    <t>NL-119</t>
  </si>
  <si>
    <t>NL-118</t>
  </si>
  <si>
    <t>NL-117</t>
  </si>
  <si>
    <t>NL-116</t>
  </si>
  <si>
    <t>NL-115</t>
  </si>
  <si>
    <t>NL-114</t>
  </si>
  <si>
    <t>NL-113</t>
  </si>
  <si>
    <t>NL-112</t>
  </si>
  <si>
    <t>NL-111</t>
  </si>
  <si>
    <t>NL-110</t>
  </si>
  <si>
    <t>NL-109</t>
  </si>
  <si>
    <t>NL-108</t>
  </si>
  <si>
    <t>NL/GE-24</t>
  </si>
  <si>
    <t>NL-107</t>
  </si>
  <si>
    <t>NL-106</t>
  </si>
  <si>
    <t>NL-105</t>
  </si>
  <si>
    <t>NL-104</t>
  </si>
  <si>
    <t>NL-103</t>
  </si>
  <si>
    <t>NL-102</t>
  </si>
  <si>
    <t>NL-101</t>
  </si>
  <si>
    <t>NL-100</t>
  </si>
  <si>
    <t>NL-99</t>
  </si>
  <si>
    <t>NL-98</t>
  </si>
  <si>
    <t>NL-97</t>
  </si>
  <si>
    <t>NL-96</t>
  </si>
  <si>
    <t>NL-95</t>
  </si>
  <si>
    <t>NL-94</t>
  </si>
  <si>
    <t>NL/GE-23</t>
  </si>
  <si>
    <t>NL-93</t>
  </si>
  <si>
    <t>NL-92</t>
  </si>
  <si>
    <t>NL-91</t>
  </si>
  <si>
    <t>NL-90</t>
  </si>
  <si>
    <t>NL/GE-22</t>
  </si>
  <si>
    <t>NL/GE-21</t>
  </si>
  <si>
    <t>NL/GE-20</t>
  </si>
  <si>
    <t>NL/GE-19</t>
  </si>
  <si>
    <t>NL/GE-18</t>
  </si>
  <si>
    <t>NL/GE-17</t>
  </si>
  <si>
    <t>NL/GE-16</t>
  </si>
  <si>
    <t>OTHER</t>
  </si>
  <si>
    <t>NL-89</t>
  </si>
  <si>
    <t>NL-88</t>
  </si>
  <si>
    <t>NL-87</t>
  </si>
  <si>
    <t>NL-86</t>
  </si>
  <si>
    <t>NL-85</t>
  </si>
  <si>
    <t>NL-84</t>
  </si>
  <si>
    <t>NL/GE-15</t>
  </si>
  <si>
    <t>NL-83</t>
  </si>
  <si>
    <t>NL-82</t>
  </si>
  <si>
    <t>NL-81</t>
  </si>
  <si>
    <t>NL-80</t>
  </si>
  <si>
    <t>NL-79</t>
  </si>
  <si>
    <t>NL-78</t>
  </si>
  <si>
    <t>NL-77</t>
  </si>
  <si>
    <t>NL-76</t>
  </si>
  <si>
    <t>NL-75</t>
  </si>
  <si>
    <t>NL-74</t>
  </si>
  <si>
    <t>NL/GE-14</t>
  </si>
  <si>
    <t>NL/GE-13</t>
  </si>
  <si>
    <t>NL-73</t>
  </si>
  <si>
    <t>NL-72</t>
  </si>
  <si>
    <t>NL-71</t>
  </si>
  <si>
    <t>NL-70</t>
  </si>
  <si>
    <t>NL/GE-12</t>
  </si>
  <si>
    <t>NL-69</t>
  </si>
  <si>
    <t>NL-68</t>
  </si>
  <si>
    <t>NL-67</t>
  </si>
  <si>
    <t>NL/BE-1</t>
  </si>
  <si>
    <t>NL-66</t>
  </si>
  <si>
    <t>NL-65</t>
  </si>
  <si>
    <t>NL-64</t>
  </si>
  <si>
    <t>NL-63</t>
  </si>
  <si>
    <t>NL-62</t>
  </si>
  <si>
    <t>NL-61</t>
  </si>
  <si>
    <t>NL-60</t>
  </si>
  <si>
    <t>NL-59</t>
  </si>
  <si>
    <t>NL-58</t>
  </si>
  <si>
    <t>NL-57</t>
  </si>
  <si>
    <t>NL-56</t>
  </si>
  <si>
    <t>NL-55</t>
  </si>
  <si>
    <t>NL-54</t>
  </si>
  <si>
    <t>NL-53</t>
  </si>
  <si>
    <t>NL-52</t>
  </si>
  <si>
    <t>NL-51</t>
  </si>
  <si>
    <t>NL-50</t>
  </si>
  <si>
    <t>NL-49</t>
  </si>
  <si>
    <t>NL-48</t>
  </si>
  <si>
    <t>NL-47</t>
  </si>
  <si>
    <t>NL-46</t>
  </si>
  <si>
    <t>NL-45</t>
  </si>
  <si>
    <t>NL-44</t>
  </si>
  <si>
    <t>NL-43</t>
  </si>
  <si>
    <t>NL-42</t>
  </si>
  <si>
    <t>NL-41</t>
  </si>
  <si>
    <t>NL-40</t>
  </si>
  <si>
    <t>NL-39</t>
  </si>
  <si>
    <t>NL-38</t>
  </si>
  <si>
    <t>NL-37</t>
  </si>
  <si>
    <t>NL-36</t>
  </si>
  <si>
    <t>NL-35</t>
  </si>
  <si>
    <t>NL-34</t>
  </si>
  <si>
    <t>NL-33</t>
  </si>
  <si>
    <t>NL-32</t>
  </si>
  <si>
    <t>NL-31</t>
  </si>
  <si>
    <t>NL/GE-11</t>
  </si>
  <si>
    <t>NL/GE-10</t>
  </si>
  <si>
    <t>NL-30</t>
  </si>
  <si>
    <t>NL-29</t>
  </si>
  <si>
    <t>NL-28</t>
  </si>
  <si>
    <t>NL-27</t>
  </si>
  <si>
    <t>NL-26</t>
  </si>
  <si>
    <t>NL-25</t>
  </si>
  <si>
    <t>NL-24</t>
  </si>
  <si>
    <t>NL/GE-9</t>
  </si>
  <si>
    <t>NL/GE-8</t>
  </si>
  <si>
    <t>NL-23</t>
  </si>
  <si>
    <t>NL-22</t>
  </si>
  <si>
    <t>NL-21</t>
  </si>
  <si>
    <t>NL-20</t>
  </si>
  <si>
    <t>NL-19</t>
  </si>
  <si>
    <t>NL-18</t>
  </si>
  <si>
    <t>NL-17</t>
  </si>
  <si>
    <t>NL-16</t>
  </si>
  <si>
    <t>NL-15</t>
  </si>
  <si>
    <t>NL-14</t>
  </si>
  <si>
    <t>NL-13</t>
  </si>
  <si>
    <t>NL-12</t>
  </si>
  <si>
    <t>NL-11</t>
  </si>
  <si>
    <t>NL-10</t>
  </si>
  <si>
    <t>NL-09</t>
  </si>
  <si>
    <t>NL/GE-7</t>
  </si>
  <si>
    <t>NL-08</t>
  </si>
  <si>
    <t>NL-07</t>
  </si>
  <si>
    <t>NL-06</t>
  </si>
  <si>
    <t>NL-05</t>
  </si>
  <si>
    <t>NL-04</t>
  </si>
  <si>
    <t>NL-03</t>
  </si>
  <si>
    <t>NL/GE-6</t>
  </si>
  <si>
    <t>NL/GE-5</t>
  </si>
  <si>
    <t>NL/GE-4</t>
  </si>
  <si>
    <t>NL/GE-3</t>
  </si>
  <si>
    <t>NL/GE-2</t>
  </si>
  <si>
    <t>NL-02</t>
  </si>
  <si>
    <t>NL-01</t>
  </si>
  <si>
    <t>NL/GE-1</t>
  </si>
  <si>
    <t>SP-06</t>
  </si>
  <si>
    <t>SP-05</t>
  </si>
  <si>
    <t>SP-04</t>
  </si>
  <si>
    <t>SP-03</t>
  </si>
  <si>
    <t>SP-02</t>
  </si>
  <si>
    <t>SP-01</t>
  </si>
  <si>
    <t>DK-52</t>
  </si>
  <si>
    <t>DK-48</t>
  </si>
  <si>
    <t>DK-47</t>
  </si>
  <si>
    <t>DK-46</t>
  </si>
  <si>
    <t>DK-41</t>
  </si>
  <si>
    <t>DK-40</t>
  </si>
  <si>
    <t>DK-39</t>
  </si>
  <si>
    <t>DK-38</t>
  </si>
  <si>
    <t>DK-37</t>
  </si>
  <si>
    <t>DK-36</t>
  </si>
  <si>
    <t>DK-35</t>
  </si>
  <si>
    <t>DK-32</t>
  </si>
  <si>
    <t>DK-31</t>
  </si>
  <si>
    <t>DK-30</t>
  </si>
  <si>
    <t>DK-29</t>
  </si>
  <si>
    <t>DK-28</t>
  </si>
  <si>
    <t>DK-22</t>
  </si>
  <si>
    <t>DK-21</t>
  </si>
  <si>
    <t>DK-20</t>
  </si>
  <si>
    <t>DK-14</t>
  </si>
  <si>
    <t>DK-13</t>
  </si>
  <si>
    <t>DK-12</t>
  </si>
  <si>
    <t>DK-11</t>
  </si>
  <si>
    <t>DK-9</t>
  </si>
  <si>
    <t>DK-5</t>
  </si>
  <si>
    <t>DK-4</t>
  </si>
  <si>
    <t>DK-3</t>
  </si>
  <si>
    <t>DK-1</t>
  </si>
  <si>
    <t>GE-41/NL-07</t>
  </si>
  <si>
    <t>GE-40/NL-06</t>
  </si>
  <si>
    <t>GE-39/NL-05</t>
  </si>
  <si>
    <t>GE-38/NL-04</t>
  </si>
  <si>
    <t>GE-37/NL-03</t>
  </si>
  <si>
    <t>GE-36/NL-02</t>
  </si>
  <si>
    <t>GE-36/NL-01</t>
  </si>
  <si>
    <t>GE-35</t>
  </si>
  <si>
    <t>GE-34</t>
  </si>
  <si>
    <t>GE-33</t>
  </si>
  <si>
    <t>GE-32</t>
  </si>
  <si>
    <t>GE-31</t>
  </si>
  <si>
    <t>GE-30</t>
  </si>
  <si>
    <t>GE-29</t>
  </si>
  <si>
    <t>GE-28</t>
  </si>
  <si>
    <t>GE-27</t>
  </si>
  <si>
    <t>GE-26</t>
  </si>
  <si>
    <t>GE-25</t>
  </si>
  <si>
    <t>GE-24</t>
  </si>
  <si>
    <t>GE-23</t>
  </si>
  <si>
    <t>GE-22</t>
  </si>
  <si>
    <t>GE-21</t>
  </si>
  <si>
    <t>GE-20</t>
  </si>
  <si>
    <t>GE-19</t>
  </si>
  <si>
    <t>GE-18</t>
  </si>
  <si>
    <t>GE-17</t>
  </si>
  <si>
    <t>GE-16</t>
  </si>
  <si>
    <t>GE-15</t>
  </si>
  <si>
    <t>GE-14</t>
  </si>
  <si>
    <t>GE-13</t>
  </si>
  <si>
    <t>GE-12</t>
  </si>
  <si>
    <t>GE-11</t>
  </si>
  <si>
    <t>GE-10</t>
  </si>
  <si>
    <t>GE-09</t>
  </si>
  <si>
    <t>GE-08</t>
  </si>
  <si>
    <t>GE-07</t>
  </si>
  <si>
    <t>GE-06</t>
  </si>
  <si>
    <t>GE-05</t>
  </si>
  <si>
    <t>GE-04</t>
  </si>
  <si>
    <t>GE-03</t>
  </si>
  <si>
    <t>GE-02</t>
  </si>
  <si>
    <t>GE-01</t>
  </si>
  <si>
    <t>BE-02</t>
  </si>
  <si>
    <t>BE-01</t>
  </si>
  <si>
    <t>United Kingdom</t>
  </si>
  <si>
    <t>NO 31</t>
  </si>
  <si>
    <t>NO-16</t>
  </si>
  <si>
    <t>NO-15</t>
  </si>
  <si>
    <t>NO-9</t>
  </si>
  <si>
    <t>NO-04</t>
  </si>
  <si>
    <t>NO-03</t>
  </si>
  <si>
    <t>NL-164</t>
  </si>
  <si>
    <t>NL-163</t>
  </si>
  <si>
    <t>NL-162</t>
  </si>
  <si>
    <t>NL-161</t>
  </si>
  <si>
    <t>NL-160</t>
  </si>
  <si>
    <t>NL-159</t>
  </si>
  <si>
    <t>NL-158</t>
  </si>
  <si>
    <t>NL-157</t>
  </si>
  <si>
    <t>NL-156</t>
  </si>
  <si>
    <t>NL-155</t>
  </si>
  <si>
    <t>NL-154</t>
  </si>
  <si>
    <t>NL-153</t>
  </si>
  <si>
    <t>NL-152</t>
  </si>
  <si>
    <t>NL-151</t>
  </si>
  <si>
    <t>NL-150</t>
  </si>
  <si>
    <t>NL-149</t>
  </si>
  <si>
    <t>NL-148</t>
  </si>
  <si>
    <t>C</t>
  </si>
  <si>
    <t>CEPCO-17</t>
  </si>
  <si>
    <t>CEPCO-16</t>
  </si>
  <si>
    <t>CEPCO-15</t>
  </si>
  <si>
    <t>CEPCO-14</t>
  </si>
  <si>
    <t>CEPCO-13</t>
  </si>
  <si>
    <t>CEPCO-12</t>
  </si>
  <si>
    <t>CEPCO-11</t>
  </si>
  <si>
    <t>CEPCO-10</t>
  </si>
  <si>
    <t>CEPCO-9</t>
  </si>
  <si>
    <t>CEPCO-8</t>
  </si>
  <si>
    <t>CEPCO-7</t>
  </si>
  <si>
    <t>CEPCO-6</t>
  </si>
  <si>
    <t>CEPCO-5</t>
  </si>
  <si>
    <t>CEPCO-4</t>
  </si>
  <si>
    <t>CEPCO-3</t>
  </si>
  <si>
    <t>CEPCO-2</t>
  </si>
  <si>
    <t>CEPCO-1</t>
  </si>
  <si>
    <t>NL-667</t>
  </si>
  <si>
    <t>NL-2</t>
  </si>
  <si>
    <t>GE/NL-38</t>
  </si>
  <si>
    <t>GE/NL-37</t>
  </si>
  <si>
    <t>GE/NL-36</t>
  </si>
  <si>
    <t>GE/NL-35</t>
  </si>
  <si>
    <t>GE/NL-34</t>
  </si>
  <si>
    <t>FR-04</t>
  </si>
  <si>
    <t>FR-03</t>
  </si>
  <si>
    <t>FR-02</t>
  </si>
  <si>
    <t>FR-01</t>
  </si>
  <si>
    <t>DK-84</t>
  </si>
  <si>
    <t>DK-83</t>
  </si>
  <si>
    <t>DK-82</t>
  </si>
  <si>
    <t>DK-81</t>
  </si>
  <si>
    <t>DK-80</t>
  </si>
  <si>
    <t>DK-77</t>
  </si>
  <si>
    <t>DK-76</t>
  </si>
  <si>
    <t>DK-75</t>
  </si>
  <si>
    <t>DK-74</t>
  </si>
  <si>
    <t>DK-69</t>
  </si>
  <si>
    <t>DK-67</t>
  </si>
  <si>
    <t>DK-66</t>
  </si>
  <si>
    <t>DK-65</t>
  </si>
  <si>
    <t>DK-64</t>
  </si>
  <si>
    <t>DK-59</t>
  </si>
  <si>
    <t>DK-58</t>
  </si>
  <si>
    <t>DK-54</t>
  </si>
  <si>
    <t>DK-53</t>
  </si>
  <si>
    <t>DK-51</t>
  </si>
  <si>
    <t>DK-50</t>
  </si>
  <si>
    <t>DK-49</t>
  </si>
  <si>
    <t>DK-45</t>
  </si>
  <si>
    <t>DK-44</t>
  </si>
  <si>
    <t>DK-43</t>
  </si>
  <si>
    <t>DK-42</t>
  </si>
  <si>
    <t>DK-34</t>
  </si>
  <si>
    <t>DK-33</t>
  </si>
  <si>
    <t>DK-27</t>
  </si>
  <si>
    <t>DK-26</t>
  </si>
  <si>
    <t>DK-25</t>
  </si>
  <si>
    <t>DK-24</t>
  </si>
  <si>
    <t>DK-23</t>
  </si>
  <si>
    <t>DK-19</t>
  </si>
  <si>
    <t>DK-18</t>
  </si>
  <si>
    <t>DK-17</t>
  </si>
  <si>
    <t>DK-8</t>
  </si>
  <si>
    <t>BE-07</t>
  </si>
  <si>
    <t>BE-06</t>
  </si>
  <si>
    <t>BE-05</t>
  </si>
  <si>
    <t>BE-04</t>
  </si>
  <si>
    <t>BE-03</t>
  </si>
  <si>
    <t>UK-10</t>
  </si>
  <si>
    <t>UK-09</t>
  </si>
  <si>
    <t>UK-08</t>
  </si>
  <si>
    <t>UK-07</t>
  </si>
  <si>
    <t>NO-19</t>
  </si>
  <si>
    <t>NO-02</t>
  </si>
  <si>
    <t>GE/NDL-5</t>
  </si>
  <si>
    <t>GE/NDL-11</t>
  </si>
  <si>
    <t>GE/NDL-12</t>
  </si>
  <si>
    <t>GE/NDL-10</t>
  </si>
  <si>
    <t>GE/NDL-6</t>
  </si>
  <si>
    <t>GE/NDL-2</t>
  </si>
  <si>
    <t>GE/NDL-3</t>
  </si>
  <si>
    <t>GE/NDL-4</t>
  </si>
  <si>
    <t>GE/NDL-1</t>
  </si>
  <si>
    <t>GE/NDL-13</t>
  </si>
  <si>
    <t>BE/NDL-1</t>
  </si>
  <si>
    <t>GE/DNK-24</t>
  </si>
  <si>
    <t>GE/NDL-23</t>
  </si>
  <si>
    <t>GE/NDL-22</t>
  </si>
  <si>
    <t>Fr-09</t>
  </si>
  <si>
    <t>Fr-08</t>
  </si>
  <si>
    <t>Fr-07</t>
  </si>
  <si>
    <t>Fr-06</t>
  </si>
  <si>
    <t>Fr-05</t>
  </si>
  <si>
    <t>Fr-04</t>
  </si>
  <si>
    <t>Fr-02</t>
  </si>
  <si>
    <t>Fr-01</t>
  </si>
  <si>
    <t>DK-93</t>
  </si>
  <si>
    <t>DK-88</t>
  </si>
  <si>
    <t>DK-79</t>
  </si>
  <si>
    <t>DK-78</t>
  </si>
  <si>
    <t>DK-73</t>
  </si>
  <si>
    <t>DK-72</t>
  </si>
  <si>
    <t>DK-71</t>
  </si>
  <si>
    <t>DK-70</t>
  </si>
  <si>
    <t>DK-68</t>
  </si>
  <si>
    <t>DK-63</t>
  </si>
  <si>
    <t>DK-60</t>
  </si>
  <si>
    <t>OTH</t>
  </si>
  <si>
    <t>DK-57</t>
  </si>
  <si>
    <t>DK-55</t>
  </si>
  <si>
    <t>DK-15</t>
  </si>
  <si>
    <t>DK-7</t>
  </si>
  <si>
    <t>DK-6</t>
  </si>
  <si>
    <t>DK-2</t>
  </si>
  <si>
    <t>BE-O1</t>
  </si>
  <si>
    <t>DK-62</t>
  </si>
  <si>
    <t>DK-61</t>
  </si>
  <si>
    <t>FISH</t>
  </si>
  <si>
    <t>VEG</t>
  </si>
  <si>
    <t>DK-16</t>
  </si>
  <si>
    <t>DK-10</t>
  </si>
  <si>
    <t>UNKNOWN</t>
  </si>
  <si>
    <t>SE-9</t>
  </si>
  <si>
    <t>SE-8</t>
  </si>
  <si>
    <t>SE-7</t>
  </si>
  <si>
    <t>SE-6</t>
  </si>
  <si>
    <t>SE-5</t>
  </si>
  <si>
    <t>SE-4</t>
  </si>
  <si>
    <t>SE-3</t>
  </si>
  <si>
    <t>SE-2</t>
  </si>
  <si>
    <t>SE-1</t>
  </si>
  <si>
    <t>NO-39</t>
  </si>
  <si>
    <t>NO-38</t>
  </si>
  <si>
    <t>NO-37</t>
  </si>
  <si>
    <t>NO-36</t>
  </si>
  <si>
    <t>NO-35</t>
  </si>
  <si>
    <t>NO-34</t>
  </si>
  <si>
    <t>GE/NDL-17</t>
  </si>
  <si>
    <t>GE/NDL-19</t>
  </si>
  <si>
    <t>GE/NDL-18</t>
  </si>
  <si>
    <t>GE/NDL-8</t>
  </si>
  <si>
    <t>GE/NDL-14</t>
  </si>
  <si>
    <t>B-1</t>
  </si>
  <si>
    <t>GE/NDL-15</t>
  </si>
  <si>
    <t>GE/NDL-7</t>
  </si>
  <si>
    <t>GE/NDL-9</t>
  </si>
  <si>
    <t>Ir - 01</t>
  </si>
  <si>
    <t>Non oil GE-24</t>
  </si>
  <si>
    <t>Non oil GE-23</t>
  </si>
  <si>
    <t>Non oil GE-22</t>
  </si>
  <si>
    <t>Non oil GE-21</t>
  </si>
  <si>
    <t>Non oil GE-20</t>
  </si>
  <si>
    <t>Non oil NL/GE-19</t>
  </si>
  <si>
    <t>Non oil GE-18</t>
  </si>
  <si>
    <t>Non oil GE-17</t>
  </si>
  <si>
    <t>Non oil GE-16</t>
  </si>
  <si>
    <t>Non oil GE-15</t>
  </si>
  <si>
    <t>Non oil GE-14</t>
  </si>
  <si>
    <t>Non oil GE-13</t>
  </si>
  <si>
    <t>Non oil GE-12</t>
  </si>
  <si>
    <t>Non oil GE-11</t>
  </si>
  <si>
    <t>Non oil GE-10</t>
  </si>
  <si>
    <t>Non oil GE-9</t>
  </si>
  <si>
    <t>Non oil GE-8</t>
  </si>
  <si>
    <t>Non oil GE-7</t>
  </si>
  <si>
    <t>Non oil GE-6</t>
  </si>
  <si>
    <t>Non oil GE-5</t>
  </si>
  <si>
    <t>Non oil GE-4</t>
  </si>
  <si>
    <t>Non oil GE-3</t>
  </si>
  <si>
    <t>Non oil GE-2</t>
  </si>
  <si>
    <t>Non oil GE-1</t>
  </si>
  <si>
    <t>DNK/GE-8</t>
  </si>
  <si>
    <t>GE-7</t>
  </si>
  <si>
    <t>GE-6</t>
  </si>
  <si>
    <t>GE-5</t>
  </si>
  <si>
    <t>GE-4</t>
  </si>
  <si>
    <t>GE-3</t>
  </si>
  <si>
    <t>GE-2</t>
  </si>
  <si>
    <t>GE-1</t>
  </si>
  <si>
    <t>UK-14</t>
  </si>
  <si>
    <t>UK-13</t>
  </si>
  <si>
    <t>UK-12</t>
  </si>
  <si>
    <t>UK-11</t>
  </si>
  <si>
    <t>NO-72</t>
  </si>
  <si>
    <t>NO-68</t>
  </si>
  <si>
    <t>NO-64</t>
  </si>
  <si>
    <t>NO-63</t>
  </si>
  <si>
    <t>NO-59</t>
  </si>
  <si>
    <t>NO-58</t>
  </si>
  <si>
    <t>NO-57</t>
  </si>
  <si>
    <t>NO-56</t>
  </si>
  <si>
    <t>NO-53</t>
  </si>
  <si>
    <t>NO-52</t>
  </si>
  <si>
    <t>NO-51</t>
  </si>
  <si>
    <t>NO-50</t>
  </si>
  <si>
    <t>NO-49</t>
  </si>
  <si>
    <t>NO-48</t>
  </si>
  <si>
    <t>NO-47</t>
  </si>
  <si>
    <t>NO-46</t>
  </si>
  <si>
    <t>NO-45</t>
  </si>
  <si>
    <t>NO-43</t>
  </si>
  <si>
    <t>NO-42</t>
  </si>
  <si>
    <t>NO-41</t>
  </si>
  <si>
    <t>NO-40</t>
  </si>
  <si>
    <t>NL-9</t>
  </si>
  <si>
    <t>NL-8</t>
  </si>
  <si>
    <t>NL-7</t>
  </si>
  <si>
    <t>NL-6</t>
  </si>
  <si>
    <t>NL-5</t>
  </si>
  <si>
    <t>NL-4</t>
  </si>
  <si>
    <t>NL-3</t>
  </si>
  <si>
    <t>NL-1</t>
  </si>
  <si>
    <t>FR-33</t>
  </si>
  <si>
    <t>FR-32</t>
  </si>
  <si>
    <t>FR-31</t>
  </si>
  <si>
    <t>FR-30</t>
  </si>
  <si>
    <t>FR-29</t>
  </si>
  <si>
    <t>FR-28</t>
  </si>
  <si>
    <t>FR-27</t>
  </si>
  <si>
    <t>FR-26</t>
  </si>
  <si>
    <t>FR-25</t>
  </si>
  <si>
    <t>FR-24</t>
  </si>
  <si>
    <t>FR-23</t>
  </si>
  <si>
    <t>FR-22</t>
  </si>
  <si>
    <t>FR-21</t>
  </si>
  <si>
    <t>FR-20</t>
  </si>
  <si>
    <t>FR-19</t>
  </si>
  <si>
    <t>FR-18</t>
  </si>
  <si>
    <t>FR-17</t>
  </si>
  <si>
    <t>FR-16</t>
  </si>
  <si>
    <t>FR-15</t>
  </si>
  <si>
    <t>FR-14</t>
  </si>
  <si>
    <t>FR-13</t>
  </si>
  <si>
    <t>FR-12</t>
  </si>
  <si>
    <t>FR-11</t>
  </si>
  <si>
    <t>FR-10</t>
  </si>
  <si>
    <t>FR-09</t>
  </si>
  <si>
    <t>FR-08</t>
  </si>
  <si>
    <t>FR-07</t>
  </si>
  <si>
    <t>FR-06</t>
  </si>
  <si>
    <t>FR-05</t>
  </si>
  <si>
    <t>13218</t>
  </si>
  <si>
    <t>13216</t>
  </si>
  <si>
    <t>13163</t>
  </si>
  <si>
    <t>13150</t>
  </si>
  <si>
    <t>13115</t>
  </si>
  <si>
    <t>13113</t>
  </si>
  <si>
    <t>13062</t>
  </si>
  <si>
    <t>13010</t>
  </si>
  <si>
    <t>UK75</t>
  </si>
  <si>
    <t>UK74</t>
  </si>
  <si>
    <t>UK73</t>
  </si>
  <si>
    <t>UK72</t>
  </si>
  <si>
    <t>UK71</t>
  </si>
  <si>
    <t>UK70</t>
  </si>
  <si>
    <t>UK69</t>
  </si>
  <si>
    <t>UK68</t>
  </si>
  <si>
    <t>UK67</t>
  </si>
  <si>
    <t>UK66</t>
  </si>
  <si>
    <t>UK65</t>
  </si>
  <si>
    <t>UK64</t>
  </si>
  <si>
    <t>UK63</t>
  </si>
  <si>
    <t>UK62</t>
  </si>
  <si>
    <t>UK61</t>
  </si>
  <si>
    <t>UK60</t>
  </si>
  <si>
    <t>UK59</t>
  </si>
  <si>
    <t>UK58</t>
  </si>
  <si>
    <t>UK57</t>
  </si>
  <si>
    <t>UK56</t>
  </si>
  <si>
    <t>UK55</t>
  </si>
  <si>
    <t>UK54</t>
  </si>
  <si>
    <t>UK53</t>
  </si>
  <si>
    <t>UK52</t>
  </si>
  <si>
    <t>UK51</t>
  </si>
  <si>
    <t>UK50</t>
  </si>
  <si>
    <t>UK49</t>
  </si>
  <si>
    <t>UK48</t>
  </si>
  <si>
    <t>UK47</t>
  </si>
  <si>
    <t>UK46</t>
  </si>
  <si>
    <t>UK45</t>
  </si>
  <si>
    <t>UK44</t>
  </si>
  <si>
    <t>UK43</t>
  </si>
  <si>
    <t>UK42</t>
  </si>
  <si>
    <t>UK41</t>
  </si>
  <si>
    <t>UK40</t>
  </si>
  <si>
    <t>UK39</t>
  </si>
  <si>
    <t>UK38</t>
  </si>
  <si>
    <t>UK37</t>
  </si>
  <si>
    <t>UK36</t>
  </si>
  <si>
    <t>UK35</t>
  </si>
  <si>
    <t>UK34</t>
  </si>
  <si>
    <t>UK33</t>
  </si>
  <si>
    <t>UK32</t>
  </si>
  <si>
    <t>UK31</t>
  </si>
  <si>
    <t>UK30</t>
  </si>
  <si>
    <t>UK29</t>
  </si>
  <si>
    <t>UK28</t>
  </si>
  <si>
    <t>UK27</t>
  </si>
  <si>
    <t>UK26</t>
  </si>
  <si>
    <t>UK25</t>
  </si>
  <si>
    <t>UK24</t>
  </si>
  <si>
    <t>UK23</t>
  </si>
  <si>
    <t>UK22</t>
  </si>
  <si>
    <t>UK21</t>
  </si>
  <si>
    <t>UK20</t>
  </si>
  <si>
    <t>UK19</t>
  </si>
  <si>
    <t>UK18</t>
  </si>
  <si>
    <t>UK17</t>
  </si>
  <si>
    <t>UK16</t>
  </si>
  <si>
    <t>UK15</t>
  </si>
  <si>
    <t>UK14</t>
  </si>
  <si>
    <t>UK13</t>
  </si>
  <si>
    <t>UK12</t>
  </si>
  <si>
    <t>UK11</t>
  </si>
  <si>
    <t>UK10</t>
  </si>
  <si>
    <t>UK09</t>
  </si>
  <si>
    <t>UK08</t>
  </si>
  <si>
    <t>UK07</t>
  </si>
  <si>
    <t>UK06</t>
  </si>
  <si>
    <t>UK05</t>
  </si>
  <si>
    <t>UK04</t>
  </si>
  <si>
    <t>UK03</t>
  </si>
  <si>
    <t>UK02</t>
  </si>
  <si>
    <t>UK01</t>
  </si>
  <si>
    <t>SE08</t>
  </si>
  <si>
    <t>SE07</t>
  </si>
  <si>
    <t>SE06</t>
  </si>
  <si>
    <t>SE05</t>
  </si>
  <si>
    <t>SE04</t>
  </si>
  <si>
    <t>SE03</t>
  </si>
  <si>
    <t>SE02</t>
  </si>
  <si>
    <t>SE01</t>
  </si>
  <si>
    <t>NL222</t>
  </si>
  <si>
    <t>NL223</t>
  </si>
  <si>
    <t>NL226</t>
  </si>
  <si>
    <t>NL221</t>
  </si>
  <si>
    <t>NL225</t>
  </si>
  <si>
    <t>NL227</t>
  </si>
  <si>
    <t>NL220</t>
  </si>
  <si>
    <t>NL219</t>
  </si>
  <si>
    <t>NL224</t>
  </si>
  <si>
    <t>NL218</t>
  </si>
  <si>
    <t>NL217</t>
  </si>
  <si>
    <t>NL228</t>
  </si>
  <si>
    <t>NL216</t>
  </si>
  <si>
    <t>NL229</t>
  </si>
  <si>
    <t>NL215</t>
  </si>
  <si>
    <t>NL230</t>
  </si>
  <si>
    <t>NL212</t>
  </si>
  <si>
    <t>NL211</t>
  </si>
  <si>
    <t>NL213</t>
  </si>
  <si>
    <t>NL214</t>
  </si>
  <si>
    <t>NL208</t>
  </si>
  <si>
    <t>NL205</t>
  </si>
  <si>
    <t>NL210</t>
  </si>
  <si>
    <t>NL207</t>
  </si>
  <si>
    <t>NL206</t>
  </si>
  <si>
    <t>NL209</t>
  </si>
  <si>
    <t>NL204</t>
  </si>
  <si>
    <t>NL231</t>
  </si>
  <si>
    <t>NL232</t>
  </si>
  <si>
    <t>NL326</t>
  </si>
  <si>
    <t>NL233</t>
  </si>
  <si>
    <t>NL119</t>
  </si>
  <si>
    <t>NL72</t>
  </si>
  <si>
    <t>NL316</t>
  </si>
  <si>
    <t>NL317</t>
  </si>
  <si>
    <t>NL57</t>
  </si>
  <si>
    <t>NL283</t>
  </si>
  <si>
    <t>NL340</t>
  </si>
  <si>
    <t>NL270</t>
  </si>
  <si>
    <t>NL244</t>
  </si>
  <si>
    <t>NL361</t>
  </si>
  <si>
    <t>NL346</t>
  </si>
  <si>
    <t>NL118</t>
  </si>
  <si>
    <t>NL362</t>
  </si>
  <si>
    <t>NL360</t>
  </si>
  <si>
    <t>NL03</t>
  </si>
  <si>
    <t>NL315</t>
  </si>
  <si>
    <t>NL164</t>
  </si>
  <si>
    <t>NL56</t>
  </si>
  <si>
    <t>NL38</t>
  </si>
  <si>
    <t>NL334</t>
  </si>
  <si>
    <t>NL333</t>
  </si>
  <si>
    <t>NL64</t>
  </si>
  <si>
    <t>NL62</t>
  </si>
  <si>
    <t>NL76</t>
  </si>
  <si>
    <t>NL330</t>
  </si>
  <si>
    <t>NL120</t>
  </si>
  <si>
    <t>NL41</t>
  </si>
  <si>
    <t>NL262</t>
  </si>
  <si>
    <t>NL236</t>
  </si>
  <si>
    <t>NL203</t>
  </si>
  <si>
    <t>NL93</t>
  </si>
  <si>
    <t>NL40</t>
  </si>
  <si>
    <t>NL264</t>
  </si>
  <si>
    <t>NL263</t>
  </si>
  <si>
    <t>NL322</t>
  </si>
  <si>
    <t>NL237</t>
  </si>
  <si>
    <t>NL94</t>
  </si>
  <si>
    <t>NL17</t>
  </si>
  <si>
    <t>NL335</t>
  </si>
  <si>
    <t>NL55</t>
  </si>
  <si>
    <t>NL155</t>
  </si>
  <si>
    <t>NL247</t>
  </si>
  <si>
    <t>NL265</t>
  </si>
  <si>
    <t>NL115</t>
  </si>
  <si>
    <t>NL359</t>
  </si>
  <si>
    <t>NL188</t>
  </si>
  <si>
    <t>NL261</t>
  </si>
  <si>
    <t>NL54</t>
  </si>
  <si>
    <t>NL15</t>
  </si>
  <si>
    <t>NL348</t>
  </si>
  <si>
    <t>NL342</t>
  </si>
  <si>
    <t>NL172</t>
  </si>
  <si>
    <t>NL127</t>
  </si>
  <si>
    <t>NL82</t>
  </si>
  <si>
    <t>NL363</t>
  </si>
  <si>
    <t>NL52</t>
  </si>
  <si>
    <t>NL184</t>
  </si>
  <si>
    <t>NL358</t>
  </si>
  <si>
    <t>NL256</t>
  </si>
  <si>
    <t>NL181</t>
  </si>
  <si>
    <t>NL173</t>
  </si>
  <si>
    <t>NL77</t>
  </si>
  <si>
    <t>NL268</t>
  </si>
  <si>
    <t>NL138</t>
  </si>
  <si>
    <t>NL121</t>
  </si>
  <si>
    <t>NL65</t>
  </si>
  <si>
    <t>NL04</t>
  </si>
  <si>
    <t>NL196</t>
  </si>
  <si>
    <t>NL78</t>
  </si>
  <si>
    <t>NL167</t>
  </si>
  <si>
    <t>NL58</t>
  </si>
  <si>
    <t>NL53</t>
  </si>
  <si>
    <t>NL242</t>
  </si>
  <si>
    <t>NL241</t>
  </si>
  <si>
    <t>NL323</t>
  </si>
  <si>
    <t>NL266</t>
  </si>
  <si>
    <t>NL79</t>
  </si>
  <si>
    <t>NL10</t>
  </si>
  <si>
    <t>NL170</t>
  </si>
  <si>
    <t>NL139</t>
  </si>
  <si>
    <t>NL39</t>
  </si>
  <si>
    <t>NL141</t>
  </si>
  <si>
    <t>NL314</t>
  </si>
  <si>
    <t>NL364</t>
  </si>
  <si>
    <t>NL106</t>
  </si>
  <si>
    <t>NL105</t>
  </si>
  <si>
    <t>NL70</t>
  </si>
  <si>
    <t>NL01</t>
  </si>
  <si>
    <t>NL63</t>
  </si>
  <si>
    <t>NL07</t>
  </si>
  <si>
    <t>NL324</t>
  </si>
  <si>
    <t>NL195</t>
  </si>
  <si>
    <t>NL325</t>
  </si>
  <si>
    <t>NL279</t>
  </si>
  <si>
    <t>NL197</t>
  </si>
  <si>
    <t>NL267</t>
  </si>
  <si>
    <t>NL116</t>
  </si>
  <si>
    <t>NL357</t>
  </si>
  <si>
    <t>NL260</t>
  </si>
  <si>
    <t>NL151</t>
  </si>
  <si>
    <t>NL130</t>
  </si>
  <si>
    <t>NL313</t>
  </si>
  <si>
    <t>NL252</t>
  </si>
  <si>
    <t>NL84</t>
  </si>
  <si>
    <t>NL163</t>
  </si>
  <si>
    <t>NL117</t>
  </si>
  <si>
    <t>NL37</t>
  </si>
  <si>
    <t>NL341</t>
  </si>
  <si>
    <t>NL36</t>
  </si>
  <si>
    <t>NL202</t>
  </si>
  <si>
    <t>NL89</t>
  </si>
  <si>
    <t>NL81</t>
  </si>
  <si>
    <t>NL284</t>
  </si>
  <si>
    <t>NL180</t>
  </si>
  <si>
    <t>NL251</t>
  </si>
  <si>
    <t>NL85</t>
  </si>
  <si>
    <t>NL179</t>
  </si>
  <si>
    <t>NL312</t>
  </si>
  <si>
    <t>NL104</t>
  </si>
  <si>
    <t>NL201</t>
  </si>
  <si>
    <t>NL344</t>
  </si>
  <si>
    <t>NL280</t>
  </si>
  <si>
    <t>NL329</t>
  </si>
  <si>
    <t>NL35</t>
  </si>
  <si>
    <t>NL366</t>
  </si>
  <si>
    <t>NL59</t>
  </si>
  <si>
    <t>NL288</t>
  </si>
  <si>
    <t>NL178</t>
  </si>
  <si>
    <t>NL153</t>
  </si>
  <si>
    <t>NL152</t>
  </si>
  <si>
    <t>NL34</t>
  </si>
  <si>
    <t>NL154</t>
  </si>
  <si>
    <t>NL356</t>
  </si>
  <si>
    <t>NL194</t>
  </si>
  <si>
    <t>NL240</t>
  </si>
  <si>
    <t>NL33</t>
  </si>
  <si>
    <t>NL355</t>
  </si>
  <si>
    <t>NL347</t>
  </si>
  <si>
    <t>NL61</t>
  </si>
  <si>
    <t>NL287</t>
  </si>
  <si>
    <t>NL135</t>
  </si>
  <si>
    <t>NL26</t>
  </si>
  <si>
    <t>NL168</t>
  </si>
  <si>
    <t>NL80</t>
  </si>
  <si>
    <t>NL200</t>
  </si>
  <si>
    <t>NL126</t>
  </si>
  <si>
    <t>NL32</t>
  </si>
  <si>
    <t>NL234</t>
  </si>
  <si>
    <t>NL182</t>
  </si>
  <si>
    <t>NL289</t>
  </si>
  <si>
    <t>NL66</t>
  </si>
  <si>
    <t>NL286</t>
  </si>
  <si>
    <t>NL248</t>
  </si>
  <si>
    <t>NL113</t>
  </si>
  <si>
    <t>NL112</t>
  </si>
  <si>
    <t>NL176</t>
  </si>
  <si>
    <t>NL69</t>
  </si>
  <si>
    <t>NL245</t>
  </si>
  <si>
    <t>NL239</t>
  </si>
  <si>
    <t>NL177</t>
  </si>
  <si>
    <t>NL125</t>
  </si>
  <si>
    <t>NL292</t>
  </si>
  <si>
    <t>NL249</t>
  </si>
  <si>
    <t>NL183</t>
  </si>
  <si>
    <t>NL124</t>
  </si>
  <si>
    <t>NL11</t>
  </si>
  <si>
    <t>NL321</t>
  </si>
  <si>
    <t>NL327</t>
  </si>
  <si>
    <t>NL255</t>
  </si>
  <si>
    <t>NL309</t>
  </si>
  <si>
    <t>NL311</t>
  </si>
  <si>
    <t>NL67</t>
  </si>
  <si>
    <t>NL345</t>
  </si>
  <si>
    <t>NL310</t>
  </si>
  <si>
    <t>NL165</t>
  </si>
  <si>
    <t>NL91</t>
  </si>
  <si>
    <t>NL171</t>
  </si>
  <si>
    <t>NL320</t>
  </si>
  <si>
    <t>NL169</t>
  </si>
  <si>
    <t>NL60</t>
  </si>
  <si>
    <t>NL285</t>
  </si>
  <si>
    <t>NL16</t>
  </si>
  <si>
    <t>NL293</t>
  </si>
  <si>
    <t>NL258</t>
  </si>
  <si>
    <t>NL332</t>
  </si>
  <si>
    <t>NL259</t>
  </si>
  <si>
    <t>NL175</t>
  </si>
  <si>
    <t>NL307</t>
  </si>
  <si>
    <t>NL140</t>
  </si>
  <si>
    <t>NL308</t>
  </si>
  <si>
    <t>NL44</t>
  </si>
  <si>
    <t>NL343</t>
  </si>
  <si>
    <t>NL319</t>
  </si>
  <si>
    <t>NL257</t>
  </si>
  <si>
    <t>NL134</t>
  </si>
  <si>
    <t>NL101</t>
  </si>
  <si>
    <t>NL246</t>
  </si>
  <si>
    <t>NL162</t>
  </si>
  <si>
    <t>NL123</t>
  </si>
  <si>
    <t>NL06</t>
  </si>
  <si>
    <t>NL235</t>
  </si>
  <si>
    <t>NL128</t>
  </si>
  <si>
    <t>NL277</t>
  </si>
  <si>
    <t>NL68</t>
  </si>
  <si>
    <t>NL303</t>
  </si>
  <si>
    <t>NL302</t>
  </si>
  <si>
    <t>NL271</t>
  </si>
  <si>
    <t>NL166</t>
  </si>
  <si>
    <t>NL144</t>
  </si>
  <si>
    <t>NL45</t>
  </si>
  <si>
    <t>NL22</t>
  </si>
  <si>
    <t>NL350</t>
  </si>
  <si>
    <t>NL114</t>
  </si>
  <si>
    <t>NL109</t>
  </si>
  <si>
    <t>NL25</t>
  </si>
  <si>
    <t>NL272</t>
  </si>
  <si>
    <t>NL51</t>
  </si>
  <si>
    <t>NL46</t>
  </si>
  <si>
    <t>NL102</t>
  </si>
  <si>
    <t>NL12</t>
  </si>
  <si>
    <t>NL353</t>
  </si>
  <si>
    <t>NL354</t>
  </si>
  <si>
    <t>NL318</t>
  </si>
  <si>
    <t>NL301</t>
  </si>
  <si>
    <t>NL190</t>
  </si>
  <si>
    <t>NL336</t>
  </si>
  <si>
    <t>NL71</t>
  </si>
  <si>
    <t>NL24</t>
  </si>
  <si>
    <t>NL42</t>
  </si>
  <si>
    <t>NL161</t>
  </si>
  <si>
    <t>NL131</t>
  </si>
  <si>
    <t>NL47</t>
  </si>
  <si>
    <t>NL304</t>
  </si>
  <si>
    <t>NL149</t>
  </si>
  <si>
    <t>NL159</t>
  </si>
  <si>
    <t>NL108</t>
  </si>
  <si>
    <t>NL243</t>
  </si>
  <si>
    <t>NL238</t>
  </si>
  <si>
    <t>NL133</t>
  </si>
  <si>
    <t>NL73</t>
  </si>
  <si>
    <t>NL294</t>
  </si>
  <si>
    <t>NL250</t>
  </si>
  <si>
    <t>NL48</t>
  </si>
  <si>
    <t>NL86</t>
  </si>
  <si>
    <t>NL74</t>
  </si>
  <si>
    <t>NL28</t>
  </si>
  <si>
    <t>NL305</t>
  </si>
  <si>
    <t>NL199</t>
  </si>
  <si>
    <t>NL143</t>
  </si>
  <si>
    <t>NL142</t>
  </si>
  <si>
    <t>NL129</t>
  </si>
  <si>
    <t>NL87</t>
  </si>
  <si>
    <t>NL83</t>
  </si>
  <si>
    <t>NL43</t>
  </si>
  <si>
    <t>NL90</t>
  </si>
  <si>
    <t>NL158</t>
  </si>
  <si>
    <t>NL157</t>
  </si>
  <si>
    <t>NL148</t>
  </si>
  <si>
    <t>NL132</t>
  </si>
  <si>
    <t>NL146</t>
  </si>
  <si>
    <t>NL107</t>
  </si>
  <si>
    <t>NL331</t>
  </si>
  <si>
    <t>NL278</t>
  </si>
  <si>
    <t>NL156</t>
  </si>
  <si>
    <t>NL111</t>
  </si>
  <si>
    <t>NL02</t>
  </si>
  <si>
    <t>NL92</t>
  </si>
  <si>
    <t>NL09</t>
  </si>
  <si>
    <t>NL253</t>
  </si>
  <si>
    <t>NL187</t>
  </si>
  <si>
    <t>NL306</t>
  </si>
  <si>
    <t>NL273</t>
  </si>
  <si>
    <t>NL192</t>
  </si>
  <si>
    <t>NL328</t>
  </si>
  <si>
    <t>NL21</t>
  </si>
  <si>
    <t>NL13</t>
  </si>
  <si>
    <t>NL339</t>
  </si>
  <si>
    <t>NL269</t>
  </si>
  <si>
    <t>NL295</t>
  </si>
  <si>
    <t>NL103</t>
  </si>
  <si>
    <t>NL274</t>
  </si>
  <si>
    <t>NL191</t>
  </si>
  <si>
    <t>NL198</t>
  </si>
  <si>
    <t>NL185</t>
  </si>
  <si>
    <t>NL297</t>
  </si>
  <si>
    <t>NL174</t>
  </si>
  <si>
    <t>NL352</t>
  </si>
  <si>
    <t>NL275</t>
  </si>
  <si>
    <t>NL136</t>
  </si>
  <si>
    <t>NL99</t>
  </si>
  <si>
    <t>NL98</t>
  </si>
  <si>
    <t>NL299</t>
  </si>
  <si>
    <t>NL49</t>
  </si>
  <si>
    <t>NL96</t>
  </si>
  <si>
    <t>NL29</t>
  </si>
  <si>
    <t>NL338</t>
  </si>
  <si>
    <t>NL254</t>
  </si>
  <si>
    <t>NL150</t>
  </si>
  <si>
    <t>NL100</t>
  </si>
  <si>
    <t>NL08</t>
  </si>
  <si>
    <t>NL282</t>
  </si>
  <si>
    <t>NL186</t>
  </si>
  <si>
    <t>NL88</t>
  </si>
  <si>
    <t>NL110</t>
  </si>
  <si>
    <t>NL20</t>
  </si>
  <si>
    <t>NL31</t>
  </si>
  <si>
    <t>NL298</t>
  </si>
  <si>
    <t>NL75</t>
  </si>
  <si>
    <t>NL276</t>
  </si>
  <si>
    <t>NL122</t>
  </si>
  <si>
    <t>NL160</t>
  </si>
  <si>
    <t>NL351</t>
  </si>
  <si>
    <t>NL14</t>
  </si>
  <si>
    <t>NL97</t>
  </si>
  <si>
    <t>NL50</t>
  </si>
  <si>
    <t>NL296</t>
  </si>
  <si>
    <t>NL365</t>
  </si>
  <si>
    <t>NL189</t>
  </si>
  <si>
    <t>NL337</t>
  </si>
  <si>
    <t>NL05</t>
  </si>
  <si>
    <t>NL95</t>
  </si>
  <si>
    <t>NL27</t>
  </si>
  <si>
    <t>NL291</t>
  </si>
  <si>
    <t>NL281</t>
  </si>
  <si>
    <t>NL137</t>
  </si>
  <si>
    <t>NL300</t>
  </si>
  <si>
    <t>NL349</t>
  </si>
  <si>
    <t>NL145</t>
  </si>
  <si>
    <t>NL23</t>
  </si>
  <si>
    <t>NL290</t>
  </si>
  <si>
    <t>NL193</t>
  </si>
  <si>
    <t>NL147</t>
  </si>
  <si>
    <t>NL19</t>
  </si>
  <si>
    <t>NL30</t>
  </si>
  <si>
    <t>NL18</t>
  </si>
  <si>
    <t>NO74</t>
  </si>
  <si>
    <t>NO73</t>
  </si>
  <si>
    <t>NO72</t>
  </si>
  <si>
    <t>NO71</t>
  </si>
  <si>
    <t>NO70</t>
  </si>
  <si>
    <t>NO69</t>
  </si>
  <si>
    <t>NO68</t>
  </si>
  <si>
    <t>NO67</t>
  </si>
  <si>
    <t>NO66</t>
  </si>
  <si>
    <t>NO65</t>
  </si>
  <si>
    <t>NO64</t>
  </si>
  <si>
    <t>NO63</t>
  </si>
  <si>
    <t>NO62</t>
  </si>
  <si>
    <t>NO61</t>
  </si>
  <si>
    <t>NO60</t>
  </si>
  <si>
    <t>NO59</t>
  </si>
  <si>
    <t>NO58</t>
  </si>
  <si>
    <t>NO57</t>
  </si>
  <si>
    <t>NO56</t>
  </si>
  <si>
    <t>NO55</t>
  </si>
  <si>
    <t>NO54</t>
  </si>
  <si>
    <t>NO53</t>
  </si>
  <si>
    <t>NO52</t>
  </si>
  <si>
    <t>NO51</t>
  </si>
  <si>
    <t>NO50</t>
  </si>
  <si>
    <t>NO49</t>
  </si>
  <si>
    <t>NO48</t>
  </si>
  <si>
    <t>NO47</t>
  </si>
  <si>
    <t>NO46</t>
  </si>
  <si>
    <t>NO45</t>
  </si>
  <si>
    <t>NO44</t>
  </si>
  <si>
    <t>NO43</t>
  </si>
  <si>
    <t>NO42</t>
  </si>
  <si>
    <t>NO41</t>
  </si>
  <si>
    <t>NO40</t>
  </si>
  <si>
    <t>NO39</t>
  </si>
  <si>
    <t>NO38</t>
  </si>
  <si>
    <t>NO37</t>
  </si>
  <si>
    <t>NO36</t>
  </si>
  <si>
    <t>NO35</t>
  </si>
  <si>
    <t>NO34</t>
  </si>
  <si>
    <t>NO33</t>
  </si>
  <si>
    <t>NO32</t>
  </si>
  <si>
    <t>NO31</t>
  </si>
  <si>
    <t>NO30</t>
  </si>
  <si>
    <t>NO29</t>
  </si>
  <si>
    <t>NO28</t>
  </si>
  <si>
    <t>NO27</t>
  </si>
  <si>
    <t>NO26</t>
  </si>
  <si>
    <t>NO25</t>
  </si>
  <si>
    <t>NO24</t>
  </si>
  <si>
    <t>NO23</t>
  </si>
  <si>
    <t>NO22</t>
  </si>
  <si>
    <t>NO21</t>
  </si>
  <si>
    <t>NO20</t>
  </si>
  <si>
    <t>NO19</t>
  </si>
  <si>
    <t>NO18</t>
  </si>
  <si>
    <t>NO17</t>
  </si>
  <si>
    <t>NO16</t>
  </si>
  <si>
    <t>NO15</t>
  </si>
  <si>
    <t>NO14</t>
  </si>
  <si>
    <t>NO13</t>
  </si>
  <si>
    <t>NO12</t>
  </si>
  <si>
    <t>NO11</t>
  </si>
  <si>
    <t>NO10</t>
  </si>
  <si>
    <t>NO08</t>
  </si>
  <si>
    <t>NO07</t>
  </si>
  <si>
    <t>NO06</t>
  </si>
  <si>
    <t>NO05</t>
  </si>
  <si>
    <t>NO04</t>
  </si>
  <si>
    <t>NO03</t>
  </si>
  <si>
    <t>NO02</t>
  </si>
  <si>
    <t>NO01</t>
  </si>
  <si>
    <t>DE-120-NL</t>
  </si>
  <si>
    <t>DE-119-DE</t>
  </si>
  <si>
    <t>DE-118-NL</t>
  </si>
  <si>
    <t>DE-117-DE</t>
  </si>
  <si>
    <t>DE-116-NL</t>
  </si>
  <si>
    <t>DE-115-DE</t>
  </si>
  <si>
    <t>DE-114-DE</t>
  </si>
  <si>
    <t>DE-113-DE</t>
  </si>
  <si>
    <t>DE-112-DE</t>
  </si>
  <si>
    <t>DE-111-DK</t>
  </si>
  <si>
    <t>DE-110-DK</t>
  </si>
  <si>
    <t>DE-109-DK</t>
  </si>
  <si>
    <t>DE-108-DK</t>
  </si>
  <si>
    <t>DE-107-DE</t>
  </si>
  <si>
    <t>DE-106-NL</t>
  </si>
  <si>
    <t>DE-105-DE</t>
  </si>
  <si>
    <t>DE-104-DK</t>
  </si>
  <si>
    <t>DE-103-UK</t>
  </si>
  <si>
    <t>DE-102-UK</t>
  </si>
  <si>
    <t>DE-101-UK</t>
  </si>
  <si>
    <t>DE-100-UK</t>
  </si>
  <si>
    <t>DE-99-UK</t>
  </si>
  <si>
    <t>DE-98-UK</t>
  </si>
  <si>
    <t>DE-97-NL</t>
  </si>
  <si>
    <t>DE-96-DE</t>
  </si>
  <si>
    <t>DE-95-DE</t>
  </si>
  <si>
    <t>DE-94-NL</t>
  </si>
  <si>
    <t>DE-93-NL</t>
  </si>
  <si>
    <t>DE-92-DE</t>
  </si>
  <si>
    <t>DE-91-NL</t>
  </si>
  <si>
    <t>DE-90-NL</t>
  </si>
  <si>
    <t>DE-89-NL</t>
  </si>
  <si>
    <t>DE-88-DE</t>
  </si>
  <si>
    <t>DE-87-NL</t>
  </si>
  <si>
    <t>DE-86-DK</t>
  </si>
  <si>
    <t>DE-85-DK</t>
  </si>
  <si>
    <t>DE-84-NL</t>
  </si>
  <si>
    <t>DE-83-DK</t>
  </si>
  <si>
    <t>DE-82-NL</t>
  </si>
  <si>
    <t>DE-81-NL</t>
  </si>
  <si>
    <t>DE-80-DK</t>
  </si>
  <si>
    <t>DE-79-DE</t>
  </si>
  <si>
    <t>DE-78-DE</t>
  </si>
  <si>
    <t>DE-77-DK</t>
  </si>
  <si>
    <t>DE-76-DE</t>
  </si>
  <si>
    <t>DE-75-DE</t>
  </si>
  <si>
    <t>DE-74-DE</t>
  </si>
  <si>
    <t>DE-73-DE</t>
  </si>
  <si>
    <t>DE-72-DE</t>
  </si>
  <si>
    <t>DE-71-NL</t>
  </si>
  <si>
    <t>DE-70-NL</t>
  </si>
  <si>
    <t>DE-69-DE</t>
  </si>
  <si>
    <t>DE-68-NL</t>
  </si>
  <si>
    <t>DE-67-DK</t>
  </si>
  <si>
    <t>DE-66-DK</t>
  </si>
  <si>
    <t>DE-65-DK</t>
  </si>
  <si>
    <t>DE-64-DE</t>
  </si>
  <si>
    <t>DE-63-DE</t>
  </si>
  <si>
    <t>DE-62-DE</t>
  </si>
  <si>
    <t>DE-61-DE</t>
  </si>
  <si>
    <t>DE-60-DE</t>
  </si>
  <si>
    <t>DE-59-N</t>
  </si>
  <si>
    <t>DE-58-DE</t>
  </si>
  <si>
    <t>DE-57-NL</t>
  </si>
  <si>
    <t>DE-56-NL</t>
  </si>
  <si>
    <t>DE-55-NL</t>
  </si>
  <si>
    <t>DE-54-NL</t>
  </si>
  <si>
    <t>DE-53-DE</t>
  </si>
  <si>
    <t>DE-52-DK</t>
  </si>
  <si>
    <t>DE-51-DK</t>
  </si>
  <si>
    <t>DE-50-DK</t>
  </si>
  <si>
    <t>DE-49-DE</t>
  </si>
  <si>
    <t>DE-48-DE</t>
  </si>
  <si>
    <t>DE-47-DE</t>
  </si>
  <si>
    <t>DE-46-DE</t>
  </si>
  <si>
    <t>DE-45-DE</t>
  </si>
  <si>
    <t>DE-44-DK</t>
  </si>
  <si>
    <t>DE-43-DK</t>
  </si>
  <si>
    <t>DE-42-DE</t>
  </si>
  <si>
    <t>DE-41-DE</t>
  </si>
  <si>
    <t>DE-40-DE</t>
  </si>
  <si>
    <t>DE-39-DE</t>
  </si>
  <si>
    <t>DE-38-DE</t>
  </si>
  <si>
    <t>DE-37-DE</t>
  </si>
  <si>
    <t>DE-36-DE</t>
  </si>
  <si>
    <t>DE-35-DE</t>
  </si>
  <si>
    <t>DE-34-DE</t>
  </si>
  <si>
    <t>DE-33-DE</t>
  </si>
  <si>
    <t>DE-32-NL</t>
  </si>
  <si>
    <t>DE-31-NL</t>
  </si>
  <si>
    <t>DE-30-DE</t>
  </si>
  <si>
    <t>DE-29-NL</t>
  </si>
  <si>
    <t>DE-28-DE</t>
  </si>
  <si>
    <t>DE-27-DE</t>
  </si>
  <si>
    <t>DE-26-DE</t>
  </si>
  <si>
    <t>DE-25-DK</t>
  </si>
  <si>
    <t>DE-24-NL</t>
  </si>
  <si>
    <t>DE-23-DK</t>
  </si>
  <si>
    <t>DE-22-DE</t>
  </si>
  <si>
    <t>DE21-NL</t>
  </si>
  <si>
    <t>DE-20-DE</t>
  </si>
  <si>
    <t>DE-19-NL</t>
  </si>
  <si>
    <t>DE-18-NL</t>
  </si>
  <si>
    <t>DE-17-NL</t>
  </si>
  <si>
    <t>DE-16-DK</t>
  </si>
  <si>
    <t>DE-15-DE</t>
  </si>
  <si>
    <t>DE-14-NL</t>
  </si>
  <si>
    <t>DE-13-DE</t>
  </si>
  <si>
    <t>DE-12-DE</t>
  </si>
  <si>
    <t>DE-11-NL</t>
  </si>
  <si>
    <t>DE-10-DE</t>
  </si>
  <si>
    <t>DE-9-NL</t>
  </si>
  <si>
    <t>DE-8-DE</t>
  </si>
  <si>
    <t>DE-7-NL</t>
  </si>
  <si>
    <t>DE-6-DE</t>
  </si>
  <si>
    <t>DE-5-DE</t>
  </si>
  <si>
    <t>DE-4-DE</t>
  </si>
  <si>
    <t>DE-3-DE</t>
  </si>
  <si>
    <t>DE-2-NL</t>
  </si>
  <si>
    <t>DE-1-NL</t>
  </si>
  <si>
    <t>FR23</t>
  </si>
  <si>
    <t>FR22</t>
  </si>
  <si>
    <t>FR21</t>
  </si>
  <si>
    <t>FR20</t>
  </si>
  <si>
    <t>FR19</t>
  </si>
  <si>
    <t>FR18</t>
  </si>
  <si>
    <t>FR17</t>
  </si>
  <si>
    <t>FR16</t>
  </si>
  <si>
    <t>FR15</t>
  </si>
  <si>
    <t>FR14</t>
  </si>
  <si>
    <t>FR13</t>
  </si>
  <si>
    <t>FR12</t>
  </si>
  <si>
    <t>FR11</t>
  </si>
  <si>
    <t>FR10</t>
  </si>
  <si>
    <t>FR09</t>
  </si>
  <si>
    <t>FR08</t>
  </si>
  <si>
    <t>FR07</t>
  </si>
  <si>
    <t>FR06</t>
  </si>
  <si>
    <t>FR05</t>
  </si>
  <si>
    <t>FR04</t>
  </si>
  <si>
    <t>FR03</t>
  </si>
  <si>
    <t>FR02</t>
  </si>
  <si>
    <t>FR01</t>
  </si>
  <si>
    <t>DK30</t>
  </si>
  <si>
    <t>DK29</t>
  </si>
  <si>
    <t>DK28</t>
  </si>
  <si>
    <t>DK27</t>
  </si>
  <si>
    <t>DK26</t>
  </si>
  <si>
    <t>DK25</t>
  </si>
  <si>
    <t>DK24</t>
  </si>
  <si>
    <t>DK23</t>
  </si>
  <si>
    <t>DK22</t>
  </si>
  <si>
    <t>DK21</t>
  </si>
  <si>
    <t>DK20</t>
  </si>
  <si>
    <t>DK19</t>
  </si>
  <si>
    <t>DK18</t>
  </si>
  <si>
    <t>DK17</t>
  </si>
  <si>
    <t>DK16</t>
  </si>
  <si>
    <t>DK15</t>
  </si>
  <si>
    <t>DK14</t>
  </si>
  <si>
    <t>DK13</t>
  </si>
  <si>
    <t>DK12</t>
  </si>
  <si>
    <t>DK11</t>
  </si>
  <si>
    <t>DK10</t>
  </si>
  <si>
    <t>DK09</t>
  </si>
  <si>
    <t>DK08</t>
  </si>
  <si>
    <t>DK07</t>
  </si>
  <si>
    <t>DK06</t>
  </si>
  <si>
    <t>DK05</t>
  </si>
  <si>
    <t>DK04</t>
  </si>
  <si>
    <t>DK03</t>
  </si>
  <si>
    <t>DK02</t>
  </si>
  <si>
    <t>DK01</t>
  </si>
  <si>
    <t>BE51</t>
  </si>
  <si>
    <t>BE50</t>
  </si>
  <si>
    <t>BE49</t>
  </si>
  <si>
    <t>BE48</t>
  </si>
  <si>
    <t>BE47</t>
  </si>
  <si>
    <t>BE46</t>
  </si>
  <si>
    <t>BE45</t>
  </si>
  <si>
    <t>BE44</t>
  </si>
  <si>
    <t>BE43</t>
  </si>
  <si>
    <t>BE42</t>
  </si>
  <si>
    <t>BE41</t>
  </si>
  <si>
    <t>BE40</t>
  </si>
  <si>
    <t>BE39</t>
  </si>
  <si>
    <t>BE38</t>
  </si>
  <si>
    <t>BE37</t>
  </si>
  <si>
    <t>BE36</t>
  </si>
  <si>
    <t>BE35</t>
  </si>
  <si>
    <t>BE34</t>
  </si>
  <si>
    <t>BE33</t>
  </si>
  <si>
    <t>BE32</t>
  </si>
  <si>
    <t>BE31</t>
  </si>
  <si>
    <t>BE30</t>
  </si>
  <si>
    <t>BE29</t>
  </si>
  <si>
    <t>BE28</t>
  </si>
  <si>
    <t>BE27</t>
  </si>
  <si>
    <t>BE26</t>
  </si>
  <si>
    <t>BE25</t>
  </si>
  <si>
    <t>BE24</t>
  </si>
  <si>
    <t>BE23</t>
  </si>
  <si>
    <t>BE22</t>
  </si>
  <si>
    <t>BE21</t>
  </si>
  <si>
    <t>BE20</t>
  </si>
  <si>
    <t>BE19</t>
  </si>
  <si>
    <t>BE18</t>
  </si>
  <si>
    <t>BE17</t>
  </si>
  <si>
    <t>BE16</t>
  </si>
  <si>
    <t>BE15</t>
  </si>
  <si>
    <t>BE14</t>
  </si>
  <si>
    <t>BE13</t>
  </si>
  <si>
    <t>BE12</t>
  </si>
  <si>
    <t>BE11</t>
  </si>
  <si>
    <t>BE10</t>
  </si>
  <si>
    <t>BE09</t>
  </si>
  <si>
    <t>BE08</t>
  </si>
  <si>
    <t>BE07</t>
  </si>
  <si>
    <t>BE06</t>
  </si>
  <si>
    <t>BE05</t>
  </si>
  <si>
    <t>BE04</t>
  </si>
  <si>
    <t>BE03</t>
  </si>
  <si>
    <t>BE02</t>
  </si>
  <si>
    <t>BE01</t>
  </si>
  <si>
    <t>SE15</t>
  </si>
  <si>
    <t>SE14</t>
  </si>
  <si>
    <t>SE13</t>
  </si>
  <si>
    <t>SE12</t>
  </si>
  <si>
    <t>SE11</t>
  </si>
  <si>
    <t>SE10</t>
  </si>
  <si>
    <t>SE09</t>
  </si>
  <si>
    <t>NO09</t>
  </si>
  <si>
    <t>DE93</t>
  </si>
  <si>
    <t>DE92</t>
  </si>
  <si>
    <t>DE91</t>
  </si>
  <si>
    <t>DE90</t>
  </si>
  <si>
    <t>DE89</t>
  </si>
  <si>
    <t>DE88</t>
  </si>
  <si>
    <t>DE87</t>
  </si>
  <si>
    <t>DE86</t>
  </si>
  <si>
    <t>DE85</t>
  </si>
  <si>
    <t>DE84</t>
  </si>
  <si>
    <t>DE83</t>
  </si>
  <si>
    <t>DE82</t>
  </si>
  <si>
    <t>DE81</t>
  </si>
  <si>
    <t>DE80</t>
  </si>
  <si>
    <t>DE79</t>
  </si>
  <si>
    <t>DE78</t>
  </si>
  <si>
    <t>DE77</t>
  </si>
  <si>
    <t>DE76</t>
  </si>
  <si>
    <t>DE75</t>
  </si>
  <si>
    <t>DE74</t>
  </si>
  <si>
    <t>DE73</t>
  </si>
  <si>
    <t>DE72</t>
  </si>
  <si>
    <t>DE71</t>
  </si>
  <si>
    <t>DE70</t>
  </si>
  <si>
    <t>DE69</t>
  </si>
  <si>
    <t>DE68</t>
  </si>
  <si>
    <t>DE67</t>
  </si>
  <si>
    <t>DE66</t>
  </si>
  <si>
    <t>DE65</t>
  </si>
  <si>
    <t>DE64</t>
  </si>
  <si>
    <t>DE63</t>
  </si>
  <si>
    <t>DE62</t>
  </si>
  <si>
    <t>DE61</t>
  </si>
  <si>
    <t>DE60</t>
  </si>
  <si>
    <t>DE59</t>
  </si>
  <si>
    <t>DE58</t>
  </si>
  <si>
    <t>DE57</t>
  </si>
  <si>
    <t>DE56</t>
  </si>
  <si>
    <t>DE55</t>
  </si>
  <si>
    <t>DE54</t>
  </si>
  <si>
    <t>DE53</t>
  </si>
  <si>
    <t>DE52</t>
  </si>
  <si>
    <t>DE51</t>
  </si>
  <si>
    <t>DE50</t>
  </si>
  <si>
    <t>DE49</t>
  </si>
  <si>
    <t>DE48</t>
  </si>
  <si>
    <t>DE47</t>
  </si>
  <si>
    <t>DE46</t>
  </si>
  <si>
    <t>DE45</t>
  </si>
  <si>
    <t>DE44</t>
  </si>
  <si>
    <t>DE43</t>
  </si>
  <si>
    <t>DE42</t>
  </si>
  <si>
    <t>DE41</t>
  </si>
  <si>
    <t>DE40</t>
  </si>
  <si>
    <t>DE39</t>
  </si>
  <si>
    <t>DE38</t>
  </si>
  <si>
    <t>DE37</t>
  </si>
  <si>
    <t>DE36</t>
  </si>
  <si>
    <t>DE35</t>
  </si>
  <si>
    <t>DE34</t>
  </si>
  <si>
    <t>DE33</t>
  </si>
  <si>
    <t>DE32</t>
  </si>
  <si>
    <t>DE31</t>
  </si>
  <si>
    <t>DE30</t>
  </si>
  <si>
    <t>DE29</t>
  </si>
  <si>
    <t>DE28</t>
  </si>
  <si>
    <t>DE27</t>
  </si>
  <si>
    <t>DE26</t>
  </si>
  <si>
    <t>DE25</t>
  </si>
  <si>
    <t>DE24</t>
  </si>
  <si>
    <t>DE23</t>
  </si>
  <si>
    <t>DE22</t>
  </si>
  <si>
    <t>DE21</t>
  </si>
  <si>
    <t>DE20</t>
  </si>
  <si>
    <t>DE19</t>
  </si>
  <si>
    <t>DE18</t>
  </si>
  <si>
    <t>DE17</t>
  </si>
  <si>
    <t>DE16</t>
  </si>
  <si>
    <t>DE15</t>
  </si>
  <si>
    <t>DE14</t>
  </si>
  <si>
    <t>DE13</t>
  </si>
  <si>
    <t>DE12</t>
  </si>
  <si>
    <t>DE11</t>
  </si>
  <si>
    <t>DE10</t>
  </si>
  <si>
    <t>DE09</t>
  </si>
  <si>
    <t>DE08</t>
  </si>
  <si>
    <t>DE07</t>
  </si>
  <si>
    <t>DE06</t>
  </si>
  <si>
    <t>DE05</t>
  </si>
  <si>
    <t>DE04</t>
  </si>
  <si>
    <t>DE03</t>
  </si>
  <si>
    <t>DE02</t>
  </si>
  <si>
    <t>DE01</t>
  </si>
  <si>
    <t>DK157</t>
  </si>
  <si>
    <t>DK156</t>
  </si>
  <si>
    <t>DK150</t>
  </si>
  <si>
    <t>DK149</t>
  </si>
  <si>
    <t>DK148</t>
  </si>
  <si>
    <t>DK142</t>
  </si>
  <si>
    <t>DK138</t>
  </si>
  <si>
    <t>DK137</t>
  </si>
  <si>
    <t>DK127</t>
  </si>
  <si>
    <t>DK126</t>
  </si>
  <si>
    <t>DK125</t>
  </si>
  <si>
    <t>DK124</t>
  </si>
  <si>
    <t>DK123</t>
  </si>
  <si>
    <t>DK122</t>
  </si>
  <si>
    <t>DK121</t>
  </si>
  <si>
    <t>DK120</t>
  </si>
  <si>
    <t>DK117</t>
  </si>
  <si>
    <t>DK114</t>
  </si>
  <si>
    <t>DK113</t>
  </si>
  <si>
    <t>DK112</t>
  </si>
  <si>
    <t>DK111</t>
  </si>
  <si>
    <t>DK110</t>
  </si>
  <si>
    <t>DK109</t>
  </si>
  <si>
    <t>DK108</t>
  </si>
  <si>
    <t>DK107</t>
  </si>
  <si>
    <t>DK105</t>
  </si>
  <si>
    <t>DK104</t>
  </si>
  <si>
    <t>DK100</t>
  </si>
  <si>
    <t>DK99</t>
  </si>
  <si>
    <t>DK98</t>
  </si>
  <si>
    <t>DK97</t>
  </si>
  <si>
    <t>DK95</t>
  </si>
  <si>
    <t>DK94</t>
  </si>
  <si>
    <t>DK89</t>
  </si>
  <si>
    <t>DK88</t>
  </si>
  <si>
    <t>DK87</t>
  </si>
  <si>
    <t>DK86</t>
  </si>
  <si>
    <t>DK85</t>
  </si>
  <si>
    <t>DK84</t>
  </si>
  <si>
    <t>DK82</t>
  </si>
  <si>
    <t>DK81</t>
  </si>
  <si>
    <t>DK80</t>
  </si>
  <si>
    <t>DK79</t>
  </si>
  <si>
    <t>DK78</t>
  </si>
  <si>
    <t>DK77</t>
  </si>
  <si>
    <t>DK76</t>
  </si>
  <si>
    <t>DK75</t>
  </si>
  <si>
    <t>DK74</t>
  </si>
  <si>
    <t>DK73</t>
  </si>
  <si>
    <t>DK71</t>
  </si>
  <si>
    <t>DK70</t>
  </si>
  <si>
    <t>DK69</t>
  </si>
  <si>
    <t>DK68</t>
  </si>
  <si>
    <t>DK67</t>
  </si>
  <si>
    <t>DK66</t>
  </si>
  <si>
    <t>DK65</t>
  </si>
  <si>
    <t>DK64</t>
  </si>
  <si>
    <t>DK63</t>
  </si>
  <si>
    <t>DK62</t>
  </si>
  <si>
    <t>DK61</t>
  </si>
  <si>
    <t>DK60</t>
  </si>
  <si>
    <t>DK57</t>
  </si>
  <si>
    <t>DK56</t>
  </si>
  <si>
    <t>DK55</t>
  </si>
  <si>
    <t>DK54</t>
  </si>
  <si>
    <t>DK53</t>
  </si>
  <si>
    <t>DK52</t>
  </si>
  <si>
    <t>DK46</t>
  </si>
  <si>
    <t>DK45</t>
  </si>
  <si>
    <t>DK44</t>
  </si>
  <si>
    <t>DK43</t>
  </si>
  <si>
    <t>DK42</t>
  </si>
  <si>
    <t>DK37</t>
  </si>
  <si>
    <t>DK36</t>
  </si>
  <si>
    <t>DK35</t>
  </si>
  <si>
    <t>DK34</t>
  </si>
  <si>
    <t>DK33</t>
  </si>
  <si>
    <t>DK32</t>
  </si>
  <si>
    <t>DK31</t>
  </si>
  <si>
    <t>BE54</t>
  </si>
  <si>
    <t>BE53</t>
  </si>
  <si>
    <t>BE52</t>
  </si>
  <si>
    <t>NO118</t>
  </si>
  <si>
    <t>NO115</t>
  </si>
  <si>
    <t>NO108</t>
  </si>
  <si>
    <t>NO107</t>
  </si>
  <si>
    <t>NO104</t>
  </si>
  <si>
    <t>NO94</t>
  </si>
  <si>
    <t>NO93</t>
  </si>
  <si>
    <t>NO92</t>
  </si>
  <si>
    <t>NO91</t>
  </si>
  <si>
    <t>NO88</t>
  </si>
  <si>
    <t>NO87</t>
  </si>
  <si>
    <t>NO86</t>
  </si>
  <si>
    <t>NO85</t>
  </si>
  <si>
    <t>NO84</t>
  </si>
  <si>
    <t>NO83</t>
  </si>
  <si>
    <t>NO82</t>
  </si>
  <si>
    <t>NO80</t>
  </si>
  <si>
    <t>NO79</t>
  </si>
  <si>
    <t>NO77</t>
  </si>
  <si>
    <t>NO76</t>
  </si>
  <si>
    <t>DK72</t>
  </si>
  <si>
    <t>DK59</t>
  </si>
  <si>
    <t>DK58</t>
  </si>
  <si>
    <t>DK51</t>
  </si>
  <si>
    <t>DK50</t>
  </si>
  <si>
    <t>DK49</t>
  </si>
  <si>
    <t>DK48</t>
  </si>
  <si>
    <t>DK47</t>
  </si>
  <si>
    <t>DK41</t>
  </si>
  <si>
    <t>DK40</t>
  </si>
  <si>
    <t>DK39</t>
  </si>
  <si>
    <t>DK38</t>
  </si>
  <si>
    <t>DE94</t>
  </si>
  <si>
    <t>FR54</t>
  </si>
  <si>
    <t>FR53</t>
  </si>
  <si>
    <t>FR52</t>
  </si>
  <si>
    <t>FR51</t>
  </si>
  <si>
    <t>FR50</t>
  </si>
  <si>
    <t>FR49</t>
  </si>
  <si>
    <t>FR48</t>
  </si>
  <si>
    <t>FR47</t>
  </si>
  <si>
    <t>FR46</t>
  </si>
  <si>
    <t>FR45</t>
  </si>
  <si>
    <t>FR44</t>
  </si>
  <si>
    <t>FR43</t>
  </si>
  <si>
    <t>FR42</t>
  </si>
  <si>
    <t>FR41</t>
  </si>
  <si>
    <t>FR40</t>
  </si>
  <si>
    <t>FR39</t>
  </si>
  <si>
    <t>FR38</t>
  </si>
  <si>
    <t>FR37</t>
  </si>
  <si>
    <t>FR36</t>
  </si>
  <si>
    <t>FR35</t>
  </si>
  <si>
    <t>FR34</t>
  </si>
  <si>
    <t>FR33</t>
  </si>
  <si>
    <t>FR32</t>
  </si>
  <si>
    <t>FR31</t>
  </si>
  <si>
    <t>FR30</t>
  </si>
  <si>
    <t>FR29</t>
  </si>
  <si>
    <t>FR28</t>
  </si>
  <si>
    <t>FR27</t>
  </si>
  <si>
    <t>FR26</t>
  </si>
  <si>
    <t>FR25</t>
  </si>
  <si>
    <t>FR24</t>
  </si>
  <si>
    <t>DE144</t>
  </si>
  <si>
    <t>DE143</t>
  </si>
  <si>
    <t>DE142</t>
  </si>
  <si>
    <t>DE141</t>
  </si>
  <si>
    <t>DE140</t>
  </si>
  <si>
    <t>DE139</t>
  </si>
  <si>
    <t>DE138</t>
  </si>
  <si>
    <t>DE137</t>
  </si>
  <si>
    <t>DE136</t>
  </si>
  <si>
    <t>DE135</t>
  </si>
  <si>
    <t>DE134</t>
  </si>
  <si>
    <t>DE133</t>
  </si>
  <si>
    <t>DE132</t>
  </si>
  <si>
    <t>DE131</t>
  </si>
  <si>
    <t>DE130</t>
  </si>
  <si>
    <t>DE129</t>
  </si>
  <si>
    <t>DE128</t>
  </si>
  <si>
    <t>DE127</t>
  </si>
  <si>
    <t>DE126</t>
  </si>
  <si>
    <t>DE125</t>
  </si>
  <si>
    <t>DE124</t>
  </si>
  <si>
    <t>DE123</t>
  </si>
  <si>
    <t>DE122</t>
  </si>
  <si>
    <t>DE121</t>
  </si>
  <si>
    <t>DE120</t>
  </si>
  <si>
    <t>DE119</t>
  </si>
  <si>
    <t>DE118</t>
  </si>
  <si>
    <t>DE117</t>
  </si>
  <si>
    <t>DE116</t>
  </si>
  <si>
    <t>DE115</t>
  </si>
  <si>
    <t>DE114</t>
  </si>
  <si>
    <t>DE113</t>
  </si>
  <si>
    <t>DE112</t>
  </si>
  <si>
    <t>DE111</t>
  </si>
  <si>
    <t>DE110</t>
  </si>
  <si>
    <t>DE109</t>
  </si>
  <si>
    <t>DE108</t>
  </si>
  <si>
    <t>DE107</t>
  </si>
  <si>
    <t>DE106</t>
  </si>
  <si>
    <t>DE105</t>
  </si>
  <si>
    <t>DE104</t>
  </si>
  <si>
    <t>DE103</t>
  </si>
  <si>
    <t>DE102</t>
  </si>
  <si>
    <t>DE101</t>
  </si>
  <si>
    <t>DE100</t>
  </si>
  <si>
    <t>DE99</t>
  </si>
  <si>
    <t>DE98</t>
  </si>
  <si>
    <t>DE97</t>
  </si>
  <si>
    <t>DE96</t>
  </si>
  <si>
    <t>DE95</t>
  </si>
  <si>
    <t>BE82</t>
  </si>
  <si>
    <t>BE81</t>
  </si>
  <si>
    <t>BE80</t>
  </si>
  <si>
    <t>BE79</t>
  </si>
  <si>
    <t>BE78</t>
  </si>
  <si>
    <t>BE77</t>
  </si>
  <si>
    <t>BE76</t>
  </si>
  <si>
    <t>BE75</t>
  </si>
  <si>
    <t>BE74</t>
  </si>
  <si>
    <t>BE73</t>
  </si>
  <si>
    <t>BE72</t>
  </si>
  <si>
    <t>BE71</t>
  </si>
  <si>
    <t>BE70</t>
  </si>
  <si>
    <t>BE69</t>
  </si>
  <si>
    <t>BE68</t>
  </si>
  <si>
    <t>BE67</t>
  </si>
  <si>
    <t>BE66</t>
  </si>
  <si>
    <t>BE65</t>
  </si>
  <si>
    <t>BE64</t>
  </si>
  <si>
    <t>BE63</t>
  </si>
  <si>
    <t>BE62</t>
  </si>
  <si>
    <t>BE61</t>
  </si>
  <si>
    <t>BE60</t>
  </si>
  <si>
    <t>BE59</t>
  </si>
  <si>
    <t>BE58</t>
  </si>
  <si>
    <t>BE57</t>
  </si>
  <si>
    <t>BE56</t>
  </si>
  <si>
    <t>BE55</t>
  </si>
  <si>
    <t>UK 46</t>
  </si>
  <si>
    <t>UK 45</t>
  </si>
  <si>
    <t>UK 44</t>
  </si>
  <si>
    <t>UK 43</t>
  </si>
  <si>
    <t>UK 42</t>
  </si>
  <si>
    <t>UK 41</t>
  </si>
  <si>
    <t>UK 40</t>
  </si>
  <si>
    <t>UK 39</t>
  </si>
  <si>
    <t>UK 38</t>
  </si>
  <si>
    <t>UK 37</t>
  </si>
  <si>
    <t>UK 36</t>
  </si>
  <si>
    <t>UK 35</t>
  </si>
  <si>
    <t>UK 34</t>
  </si>
  <si>
    <t>UK 33</t>
  </si>
  <si>
    <t>UK 32</t>
  </si>
  <si>
    <t>UK 31</t>
  </si>
  <si>
    <t>UK 30</t>
  </si>
  <si>
    <t>UK 29</t>
  </si>
  <si>
    <t>UK 28</t>
  </si>
  <si>
    <t>UK 27</t>
  </si>
  <si>
    <t>UK 26</t>
  </si>
  <si>
    <t>UK 25</t>
  </si>
  <si>
    <t>UK 24</t>
  </si>
  <si>
    <t>UK 23</t>
  </si>
  <si>
    <t>UK 22</t>
  </si>
  <si>
    <t>UK 21</t>
  </si>
  <si>
    <t>UK 20</t>
  </si>
  <si>
    <t>UK 19</t>
  </si>
  <si>
    <t>UK 18</t>
  </si>
  <si>
    <t>UK 17</t>
  </si>
  <si>
    <t>UK 16</t>
  </si>
  <si>
    <t>UK 15</t>
  </si>
  <si>
    <t>UK 14</t>
  </si>
  <si>
    <t>UK 13</t>
  </si>
  <si>
    <t>UK 12</t>
  </si>
  <si>
    <t>UK 11</t>
  </si>
  <si>
    <t>UK 10</t>
  </si>
  <si>
    <t>UK 09</t>
  </si>
  <si>
    <t>UK 08</t>
  </si>
  <si>
    <t>UK 07</t>
  </si>
  <si>
    <t>UK 06</t>
  </si>
  <si>
    <t>UK 05</t>
  </si>
  <si>
    <t>UK 04</t>
  </si>
  <si>
    <t>UK 03</t>
  </si>
  <si>
    <t>UK 02</t>
  </si>
  <si>
    <t>UK 01</t>
  </si>
  <si>
    <t>04KRVOLJA129</t>
  </si>
  <si>
    <t>04KRVOLJQ068</t>
  </si>
  <si>
    <t>04KRVOLJA 059</t>
  </si>
  <si>
    <t>04KRVOLJA058</t>
  </si>
  <si>
    <t>04KRVOLJA057</t>
  </si>
  <si>
    <t>045RVOLJA042</t>
  </si>
  <si>
    <t>04KRVOLJA026</t>
  </si>
  <si>
    <t>04KRVOLJA018</t>
  </si>
  <si>
    <t>04KRVOLJA012</t>
  </si>
  <si>
    <t>04KRVOLJA002</t>
  </si>
  <si>
    <t>NL-BA-GER-38</t>
  </si>
  <si>
    <t>NL-BA-GER-37</t>
  </si>
  <si>
    <t>NL-BA-GER-36</t>
  </si>
  <si>
    <t>NL-BA-GER-35</t>
  </si>
  <si>
    <t>NL-BA-GER-34</t>
  </si>
  <si>
    <t>NL-BA-GER-33</t>
  </si>
  <si>
    <t>NL-BA-GER-32</t>
  </si>
  <si>
    <t>NL-BA-GER-31</t>
  </si>
  <si>
    <t>NL-BA-GER-30</t>
  </si>
  <si>
    <t>NL-BA-GER-29</t>
  </si>
  <si>
    <t>NL-BA-GER-28</t>
  </si>
  <si>
    <t>NL-BA-GER-27</t>
  </si>
  <si>
    <t>NL-BA-GER-26</t>
  </si>
  <si>
    <t>NL-BA-GER-25</t>
  </si>
  <si>
    <t>NL-BA-GER-24</t>
  </si>
  <si>
    <t>NL-BA-GER-23</t>
  </si>
  <si>
    <t>NL-BA-GER-22</t>
  </si>
  <si>
    <t>NL-BA-GER-21</t>
  </si>
  <si>
    <t>NL-BA-BEL-20</t>
  </si>
  <si>
    <t>NL-BA-GER-19</t>
  </si>
  <si>
    <t>NL-BA-GER-18</t>
  </si>
  <si>
    <t>NL-BA-UK-17</t>
  </si>
  <si>
    <t>NL-BA-GER-16</t>
  </si>
  <si>
    <t>NL-BA-GER-15</t>
  </si>
  <si>
    <t>NL-BA-UK-14</t>
  </si>
  <si>
    <t>NL-BA-UK-13</t>
  </si>
  <si>
    <t>NL-BA-UK-12</t>
  </si>
  <si>
    <t>NL-BA-UK-11</t>
  </si>
  <si>
    <t>NL-BA-UK-10</t>
  </si>
  <si>
    <t>NL-BA-UK-9</t>
  </si>
  <si>
    <t>NL-BA-GER-8</t>
  </si>
  <si>
    <t>NL-BA-GER-7</t>
  </si>
  <si>
    <t>NL-BA-GER-6</t>
  </si>
  <si>
    <t>NL-BA-GER-5</t>
  </si>
  <si>
    <t>NL-BA-GER-4</t>
  </si>
  <si>
    <t>NL-BA-GER-3</t>
  </si>
  <si>
    <t>NL-BA-GER-2</t>
  </si>
  <si>
    <t>NL-BA-GER-1</t>
  </si>
  <si>
    <t>NL-SAT-06</t>
  </si>
  <si>
    <t>NL-SAT-05</t>
  </si>
  <si>
    <t>NL-SAT-04</t>
  </si>
  <si>
    <t>NL-SAT-03</t>
  </si>
  <si>
    <t>NL-SAT-02</t>
  </si>
  <si>
    <t>NL-SAT-01</t>
  </si>
  <si>
    <t>NL-TDH-17</t>
  </si>
  <si>
    <t>NL-TDH-16</t>
  </si>
  <si>
    <t>NL-TDH-15</t>
  </si>
  <si>
    <t>NL-TDH-14</t>
  </si>
  <si>
    <t>NL-TDH-13</t>
  </si>
  <si>
    <t>NL-TDH-12</t>
  </si>
  <si>
    <t>NL-TDH-11</t>
  </si>
  <si>
    <t>NL-TDH-10</t>
  </si>
  <si>
    <t>NL-TDH-09</t>
  </si>
  <si>
    <t>NL-TDH-08</t>
  </si>
  <si>
    <t>NL-TDH-07</t>
  </si>
  <si>
    <t>NL-TDH-06</t>
  </si>
  <si>
    <t>NL-TDH-05</t>
  </si>
  <si>
    <t>NL-TDH-04</t>
  </si>
  <si>
    <t>NL-TDH-03</t>
  </si>
  <si>
    <t>NL-TDH-02</t>
  </si>
  <si>
    <t>NL-TDH-01</t>
  </si>
  <si>
    <t>NL-NAT-65</t>
  </si>
  <si>
    <t>NL-NAT-64</t>
  </si>
  <si>
    <t>NL-NAT-63</t>
  </si>
  <si>
    <t>NL-NAT-62</t>
  </si>
  <si>
    <t>NL-NAT-61</t>
  </si>
  <si>
    <t>NL-NAT-60</t>
  </si>
  <si>
    <t>NL-NAT-59</t>
  </si>
  <si>
    <t>NL-NAT-58</t>
  </si>
  <si>
    <t>NL-NAT-57</t>
  </si>
  <si>
    <t>NL-NAT-56</t>
  </si>
  <si>
    <t>NL-NAT-55</t>
  </si>
  <si>
    <t>NL-NAT-54</t>
  </si>
  <si>
    <t>NL-NAT-53</t>
  </si>
  <si>
    <t>NL-NAT-52</t>
  </si>
  <si>
    <t>NL-NAT-51</t>
  </si>
  <si>
    <t>NL-NAT-50</t>
  </si>
  <si>
    <t>NL-NAT-49</t>
  </si>
  <si>
    <t>NL-NAT-48</t>
  </si>
  <si>
    <t>NL-NAT-47</t>
  </si>
  <si>
    <t>NL-NAT-46</t>
  </si>
  <si>
    <t>NL-NAT-45</t>
  </si>
  <si>
    <t>NL-NAT-44</t>
  </si>
  <si>
    <t>NL-NAT-43</t>
  </si>
  <si>
    <t>NL-NAT-42</t>
  </si>
  <si>
    <t>NL-NAT-41</t>
  </si>
  <si>
    <t>NL-NAT-40</t>
  </si>
  <si>
    <t>NL-NAT-39</t>
  </si>
  <si>
    <t>NL-NAT-38</t>
  </si>
  <si>
    <t>NL-NAT-37</t>
  </si>
  <si>
    <t>NL-NAT-36</t>
  </si>
  <si>
    <t>NL-NAT-35</t>
  </si>
  <si>
    <t>NL-NAT-34</t>
  </si>
  <si>
    <t>NL-NAT-33</t>
  </si>
  <si>
    <t>NL-NAT-32</t>
  </si>
  <si>
    <t>NL-NAT-31</t>
  </si>
  <si>
    <t>NL-NAT-30</t>
  </si>
  <si>
    <t>NL-NAT-29</t>
  </si>
  <si>
    <t>NL-NAT-28</t>
  </si>
  <si>
    <t>NL-NAT-27</t>
  </si>
  <si>
    <t>NL-NAT-26</t>
  </si>
  <si>
    <t>NL-NAT-25</t>
  </si>
  <si>
    <t>NL-NAT-24</t>
  </si>
  <si>
    <t>NL-NAT-23</t>
  </si>
  <si>
    <t>NL-NAT-22</t>
  </si>
  <si>
    <t>NL-NAT-21</t>
  </si>
  <si>
    <t>NL-NAT-20</t>
  </si>
  <si>
    <t>NL-NAT-19</t>
  </si>
  <si>
    <t>NL-NAT-18</t>
  </si>
  <si>
    <t>NL-NAT-17</t>
  </si>
  <si>
    <t>NL-NAT-16</t>
  </si>
  <si>
    <t>NL-NAT-15</t>
  </si>
  <si>
    <t>NL-NAT-14</t>
  </si>
  <si>
    <t>NL-NAT-13</t>
  </si>
  <si>
    <t>NL-NAT-12</t>
  </si>
  <si>
    <t>NL-NAT-11</t>
  </si>
  <si>
    <t>NL-NAT-10</t>
  </si>
  <si>
    <t>NL-NAT-09</t>
  </si>
  <si>
    <t>NL-NAT-08</t>
  </si>
  <si>
    <t>NL-NAT-07</t>
  </si>
  <si>
    <t>NL-NAT-06</t>
  </si>
  <si>
    <t>NL-NAT-05</t>
  </si>
  <si>
    <t>NL-NAT-04</t>
  </si>
  <si>
    <t>NL-NAT-03</t>
  </si>
  <si>
    <t>NL-NAT-02</t>
  </si>
  <si>
    <t>NL-NAT-01</t>
  </si>
  <si>
    <t>12.</t>
  </si>
  <si>
    <t>11.05KRLVOLJA112</t>
  </si>
  <si>
    <t>10.05KRVOLJA111</t>
  </si>
  <si>
    <t>9.05KRVOLJA113</t>
  </si>
  <si>
    <t>8.05KRVOLJA109</t>
  </si>
  <si>
    <t>7.05KRVOLJA057</t>
  </si>
  <si>
    <t>6.05KRVOLJA047</t>
  </si>
  <si>
    <t>5.05KRVOLJA046</t>
  </si>
  <si>
    <t>4.05KRVOLJA022</t>
  </si>
  <si>
    <t>3.05KRVOLJA016</t>
  </si>
  <si>
    <t>2.05KRVOLJA013</t>
  </si>
  <si>
    <t>1. 05KRVOLJA010</t>
  </si>
  <si>
    <t>NL002</t>
  </si>
  <si>
    <t>NL001</t>
  </si>
  <si>
    <t>NL099</t>
  </si>
  <si>
    <t>NL098</t>
  </si>
  <si>
    <t>NL097</t>
  </si>
  <si>
    <t>NL096</t>
  </si>
  <si>
    <t>NL095</t>
  </si>
  <si>
    <t>NL094</t>
  </si>
  <si>
    <t>NL093</t>
  </si>
  <si>
    <t>NL092</t>
  </si>
  <si>
    <t>NL091</t>
  </si>
  <si>
    <t>NL090</t>
  </si>
  <si>
    <t>NL089</t>
  </si>
  <si>
    <t>NL088</t>
  </si>
  <si>
    <t>NL087</t>
  </si>
  <si>
    <t>NL086</t>
  </si>
  <si>
    <t>NL085</t>
  </si>
  <si>
    <t>NL084</t>
  </si>
  <si>
    <t>NL083</t>
  </si>
  <si>
    <t>NL082</t>
  </si>
  <si>
    <t>NL081</t>
  </si>
  <si>
    <t>NL080</t>
  </si>
  <si>
    <t>NL079</t>
  </si>
  <si>
    <t>NL078</t>
  </si>
  <si>
    <t>NL077</t>
  </si>
  <si>
    <t>NL076</t>
  </si>
  <si>
    <t>NL075</t>
  </si>
  <si>
    <t>NL074</t>
  </si>
  <si>
    <t>NL073</t>
  </si>
  <si>
    <t>NL072</t>
  </si>
  <si>
    <t>NL071</t>
  </si>
  <si>
    <t>NL070</t>
  </si>
  <si>
    <t>NL069</t>
  </si>
  <si>
    <t>NL068</t>
  </si>
  <si>
    <t>NL067</t>
  </si>
  <si>
    <t>NL066</t>
  </si>
  <si>
    <t>NL065</t>
  </si>
  <si>
    <t>NL064</t>
  </si>
  <si>
    <t>NL063</t>
  </si>
  <si>
    <t>NL062</t>
  </si>
  <si>
    <t>NL061</t>
  </si>
  <si>
    <t>NL060</t>
  </si>
  <si>
    <t>NL059</t>
  </si>
  <si>
    <t>NL058</t>
  </si>
  <si>
    <t>NL057</t>
  </si>
  <si>
    <t>NL056</t>
  </si>
  <si>
    <t>NL055</t>
  </si>
  <si>
    <t>NL054</t>
  </si>
  <si>
    <t>NL053</t>
  </si>
  <si>
    <t>NL052</t>
  </si>
  <si>
    <t>NL051</t>
  </si>
  <si>
    <t>NL050</t>
  </si>
  <si>
    <t>NL049</t>
  </si>
  <si>
    <t>NL048</t>
  </si>
  <si>
    <t>NL047</t>
  </si>
  <si>
    <t>NL046</t>
  </si>
  <si>
    <t>NL045</t>
  </si>
  <si>
    <t>NL044</t>
  </si>
  <si>
    <t>NL043</t>
  </si>
  <si>
    <t>NL042</t>
  </si>
  <si>
    <t>NL041</t>
  </si>
  <si>
    <t>NL040</t>
  </si>
  <si>
    <t>NL039</t>
  </si>
  <si>
    <t>NL038</t>
  </si>
  <si>
    <t>NL037</t>
  </si>
  <si>
    <t>NL036</t>
  </si>
  <si>
    <t>NL035</t>
  </si>
  <si>
    <t>NL034</t>
  </si>
  <si>
    <t>NL033</t>
  </si>
  <si>
    <t>NL032</t>
  </si>
  <si>
    <t>NL031</t>
  </si>
  <si>
    <t>NL030</t>
  </si>
  <si>
    <t>NL029</t>
  </si>
  <si>
    <t>NL028</t>
  </si>
  <si>
    <t>NL027</t>
  </si>
  <si>
    <t>NL026</t>
  </si>
  <si>
    <t>NL025</t>
  </si>
  <si>
    <t>NL024</t>
  </si>
  <si>
    <t>NL023</t>
  </si>
  <si>
    <t>NL022</t>
  </si>
  <si>
    <t>NL021</t>
  </si>
  <si>
    <t>NL020</t>
  </si>
  <si>
    <t>NL019</t>
  </si>
  <si>
    <t>NL018</t>
  </si>
  <si>
    <t>NL017</t>
  </si>
  <si>
    <t>NL016</t>
  </si>
  <si>
    <t>NL015</t>
  </si>
  <si>
    <t>NL014</t>
  </si>
  <si>
    <t>NL013</t>
  </si>
  <si>
    <t>NL012</t>
  </si>
  <si>
    <t>NL011</t>
  </si>
  <si>
    <t>NL010</t>
  </si>
  <si>
    <t>NL009</t>
  </si>
  <si>
    <t>NL008</t>
  </si>
  <si>
    <t>NL007</t>
  </si>
  <si>
    <t>NL006</t>
  </si>
  <si>
    <t>NL005</t>
  </si>
  <si>
    <t>NL004</t>
  </si>
  <si>
    <t>NL003</t>
  </si>
  <si>
    <t>UK83</t>
  </si>
  <si>
    <t>UK82</t>
  </si>
  <si>
    <t>UK81</t>
  </si>
  <si>
    <t>UK80</t>
  </si>
  <si>
    <t>UK79</t>
  </si>
  <si>
    <t>UK78</t>
  </si>
  <si>
    <t>UK77</t>
  </si>
  <si>
    <t>UK76</t>
  </si>
  <si>
    <t>07KRVOLJA078</t>
  </si>
  <si>
    <t>07KRVOLJA101</t>
  </si>
  <si>
    <t>07KRVOLJA062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</si>
  <si>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</si>
  <si>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</si>
  <si>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</si>
  <si>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</si>
  <si>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</si>
  <si>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</si>
  <si>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</si>
  <si>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</si>
  <si>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</si>
  <si>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</si>
  <si>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</si>
  <si>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</si>
  <si>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</si>
  <si>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</si>
  <si>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</si>
  <si>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</si>
  <si>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</si>
  <si>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</si>
  <si>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</si>
  <si>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</si>
  <si>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</si>
  <si>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</si>
  <si>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</si>
  <si>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</si>
  <si>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</si>
  <si>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</si>
  <si>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</si>
  <si>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</si>
  <si>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</si>
  <si>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</si>
  <si>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</si>
  <si>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</si>
  <si>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</si>
  <si>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</si>
  <si>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</si>
  <si>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</si>
  <si>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</si>
  <si>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uk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</si>
  <si>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</si>
  <si>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</si>
  <si>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</si>
  <si>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</si>
  <si>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</si>
  <si>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</si>
  <si>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</si>
  <si>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</si>
  <si>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</si>
  <si>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</si>
  <si>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</si>
  <si>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</si>
  <si>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</si>
  <si>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</si>
  <si>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</si>
  <si>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</si>
  <si>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</si>
  <si>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</si>
  <si>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</si>
  <si>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</si>
  <si>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</si>
  <si>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</si>
  <si>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</si>
  <si>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</si>
  <si>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</si>
  <si>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</si>
  <si>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</si>
  <si>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</si>
  <si>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</si>
  <si>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</si>
  <si>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</si>
  <si>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</si>
  <si>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</si>
  <si>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</si>
  <si>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</si>
  <si>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</si>
  <si>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</si>
  <si>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</si>
  <si>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</si>
  <si>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</si>
  <si>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</si>
  <si>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</si>
  <si>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</si>
  <si>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</si>
  <si>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</si>
  <si>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</si>
  <si>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</si>
  <si>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</si>
  <si>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</si>
  <si>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</si>
  <si>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</si>
  <si>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</si>
  <si>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</si>
  <si>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</si>
  <si>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</si>
  <si>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</si>
  <si>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</si>
  <si>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</si>
  <si>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</si>
  <si>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</si>
  <si>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</si>
  <si>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</si>
  <si>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</si>
  <si>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</si>
  <si>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</si>
  <si>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</si>
  <si>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</si>
  <si>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</si>
  <si>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</si>
  <si>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</si>
  <si>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</si>
  <si>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</si>
  <si>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</si>
  <si>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</si>
  <si>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</si>
  <si>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</si>
  <si>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</si>
  <si>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</si>
  <si>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</si>
  <si>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</si>
  <si>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</si>
  <si>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</si>
  <si>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</si>
  <si>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</si>
  <si>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</si>
  <si>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</si>
  <si>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</si>
  <si>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</si>
  <si>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</si>
  <si>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</si>
  <si>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</si>
  <si>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</si>
  <si>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</si>
  <si>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</si>
  <si>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</si>
  <si>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</si>
  <si>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</si>
  <si>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</si>
  <si>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FR-7</t>
  </si>
  <si>
    <t>FR-4</t>
  </si>
  <si>
    <t>FR-3</t>
  </si>
  <si>
    <t>FR-2</t>
  </si>
  <si>
    <t>FR-36</t>
  </si>
  <si>
    <t>FR-35</t>
  </si>
  <si>
    <t>FR-34</t>
  </si>
  <si>
    <t>DK3</t>
  </si>
  <si>
    <t>DK2</t>
  </si>
  <si>
    <t>DK1</t>
  </si>
  <si>
    <t>G-54 / NL-22872</t>
  </si>
  <si>
    <t>G-53 / NL-22832</t>
  </si>
  <si>
    <t>G-52 / NL-22596</t>
  </si>
  <si>
    <t>G-51 / NL-22505</t>
  </si>
  <si>
    <t>G-50 / NL-22451</t>
  </si>
  <si>
    <t>G-49 / NL-22399</t>
  </si>
  <si>
    <t>G-48 / NL-22398</t>
  </si>
  <si>
    <t>G-47/ NL-22355</t>
  </si>
  <si>
    <t>G-46</t>
  </si>
  <si>
    <t>G-45</t>
  </si>
  <si>
    <t>G-44</t>
  </si>
  <si>
    <t>G-43</t>
  </si>
  <si>
    <t>G-42</t>
  </si>
  <si>
    <t>G-41</t>
  </si>
  <si>
    <t>G-40</t>
  </si>
  <si>
    <t>G-39</t>
  </si>
  <si>
    <t>G-38</t>
  </si>
  <si>
    <t>G-37</t>
  </si>
  <si>
    <t>G-36</t>
  </si>
  <si>
    <t>G-35</t>
  </si>
  <si>
    <t>G-34</t>
  </si>
  <si>
    <t>G-33</t>
  </si>
  <si>
    <t>G-32</t>
  </si>
  <si>
    <t>G-31</t>
  </si>
  <si>
    <t>G-30</t>
  </si>
  <si>
    <t>G-29</t>
  </si>
  <si>
    <t>G-28</t>
  </si>
  <si>
    <t>G-27</t>
  </si>
  <si>
    <t>G-26</t>
  </si>
  <si>
    <t>G-25</t>
  </si>
  <si>
    <t>G-24</t>
  </si>
  <si>
    <t>G-23</t>
  </si>
  <si>
    <t>G-22</t>
  </si>
  <si>
    <t>G-21</t>
  </si>
  <si>
    <t>G-20</t>
  </si>
  <si>
    <t>G-19</t>
  </si>
  <si>
    <t>G-18</t>
  </si>
  <si>
    <t>G-17</t>
  </si>
  <si>
    <t>G-16</t>
  </si>
  <si>
    <t>G-15</t>
  </si>
  <si>
    <t>G-14</t>
  </si>
  <si>
    <t>G-13</t>
  </si>
  <si>
    <t>G-12</t>
  </si>
  <si>
    <t>G-11</t>
  </si>
  <si>
    <t>G-10</t>
  </si>
  <si>
    <t>G-9</t>
  </si>
  <si>
    <t>G-8</t>
  </si>
  <si>
    <t>G-7</t>
  </si>
  <si>
    <t>G-6</t>
  </si>
  <si>
    <t>G-5</t>
  </si>
  <si>
    <t>G-4</t>
  </si>
  <si>
    <t>G-3</t>
  </si>
  <si>
    <t>G-2</t>
  </si>
  <si>
    <t>G-1</t>
  </si>
  <si>
    <t>B-12</t>
  </si>
  <si>
    <t>B-11</t>
  </si>
  <si>
    <t>B-10</t>
  </si>
  <si>
    <t>B-9</t>
  </si>
  <si>
    <t>B-8</t>
  </si>
  <si>
    <t>B-6</t>
  </si>
  <si>
    <t>B-5</t>
  </si>
  <si>
    <t>B-4</t>
  </si>
  <si>
    <t>B-3</t>
  </si>
  <si>
    <t>09KRVOLJA043</t>
  </si>
  <si>
    <t>09KRVOLJA027</t>
  </si>
  <si>
    <t>09KRVOLJA022</t>
  </si>
  <si>
    <t>09KRVOLJA004</t>
  </si>
  <si>
    <t>23416</t>
  </si>
  <si>
    <t>23419</t>
  </si>
  <si>
    <t>23406</t>
  </si>
  <si>
    <t>23420</t>
  </si>
  <si>
    <t>23399</t>
  </si>
  <si>
    <t>23400</t>
  </si>
  <si>
    <t>23389</t>
  </si>
  <si>
    <t>23387</t>
  </si>
  <si>
    <t>23388</t>
  </si>
  <si>
    <t>23382</t>
  </si>
  <si>
    <t>23384</t>
  </si>
  <si>
    <t>23386</t>
  </si>
  <si>
    <t>23385</t>
  </si>
  <si>
    <t>23378</t>
  </si>
  <si>
    <t>23368</t>
  </si>
  <si>
    <t>23367</t>
  </si>
  <si>
    <t>23362</t>
  </si>
  <si>
    <t>23361</t>
  </si>
  <si>
    <t>23363</t>
  </si>
  <si>
    <t>23344</t>
  </si>
  <si>
    <t>23345</t>
  </si>
  <si>
    <t>23360</t>
  </si>
  <si>
    <t>23359</t>
  </si>
  <si>
    <t>23325</t>
  </si>
  <si>
    <t>23336</t>
  </si>
  <si>
    <t>23334</t>
  </si>
  <si>
    <t>23332</t>
  </si>
  <si>
    <t>23335</t>
  </si>
  <si>
    <t>23326</t>
  </si>
  <si>
    <t>23333</t>
  </si>
  <si>
    <t>23322</t>
  </si>
  <si>
    <t>23321</t>
  </si>
  <si>
    <t>23320</t>
  </si>
  <si>
    <t>23296</t>
  </si>
  <si>
    <t>23299</t>
  </si>
  <si>
    <t>23293</t>
  </si>
  <si>
    <t>23300</t>
  </si>
  <si>
    <t>23276</t>
  </si>
  <si>
    <t>23277</t>
  </si>
  <si>
    <t>23270</t>
  </si>
  <si>
    <t>23272</t>
  </si>
  <si>
    <t>23271</t>
  </si>
  <si>
    <t>23267</t>
  </si>
  <si>
    <t>23266</t>
  </si>
  <si>
    <t>23263</t>
  </si>
  <si>
    <t>23256</t>
  </si>
  <si>
    <t>23257</t>
  </si>
  <si>
    <t>23258</t>
  </si>
  <si>
    <t>23242</t>
  </si>
  <si>
    <t>23274</t>
  </si>
  <si>
    <t>23275</t>
  </si>
  <si>
    <t>23273</t>
  </si>
  <si>
    <t>23229</t>
  </si>
  <si>
    <t>23227</t>
  </si>
  <si>
    <t>23262</t>
  </si>
  <si>
    <t>23259</t>
  </si>
  <si>
    <t>23226</t>
  </si>
  <si>
    <t>23225</t>
  </si>
  <si>
    <t>23243</t>
  </si>
  <si>
    <t>23224</t>
  </si>
  <si>
    <t>23220</t>
  </si>
  <si>
    <t>23218</t>
  </si>
  <si>
    <t>23152</t>
  </si>
  <si>
    <t>23176</t>
  </si>
  <si>
    <t>23157</t>
  </si>
  <si>
    <t>23155</t>
  </si>
  <si>
    <t>23154</t>
  </si>
  <si>
    <t>23156</t>
  </si>
  <si>
    <t>23172</t>
  </si>
  <si>
    <t>23168</t>
  </si>
  <si>
    <t>23169</t>
  </si>
  <si>
    <t>23170</t>
  </si>
  <si>
    <t>23171</t>
  </si>
  <si>
    <t>23175</t>
  </si>
  <si>
    <t>23174</t>
  </si>
  <si>
    <t>23173</t>
  </si>
  <si>
    <t>23150</t>
  </si>
  <si>
    <t>23148</t>
  </si>
  <si>
    <t>23147</t>
  </si>
  <si>
    <t>23136</t>
  </si>
  <si>
    <t>23128</t>
  </si>
  <si>
    <t>23130</t>
  </si>
  <si>
    <t>23129</t>
  </si>
  <si>
    <t>23127</t>
  </si>
  <si>
    <t>23113</t>
  </si>
  <si>
    <t>23144</t>
  </si>
  <si>
    <t>23137</t>
  </si>
  <si>
    <t>23138</t>
  </si>
  <si>
    <t>23114</t>
  </si>
  <si>
    <t>23115</t>
  </si>
  <si>
    <t>23119</t>
  </si>
  <si>
    <t>23120</t>
  </si>
  <si>
    <t>23094</t>
  </si>
  <si>
    <t>23093</t>
  </si>
  <si>
    <t>23105</t>
  </si>
  <si>
    <t>23107</t>
  </si>
  <si>
    <t>23108</t>
  </si>
  <si>
    <t>23078</t>
  </si>
  <si>
    <t>23074</t>
  </si>
  <si>
    <t>23075</t>
  </si>
  <si>
    <t>23097</t>
  </si>
  <si>
    <t>23118</t>
  </si>
  <si>
    <t>23116</t>
  </si>
  <si>
    <t>23070</t>
  </si>
  <si>
    <t>23065</t>
  </si>
  <si>
    <t>23063</t>
  </si>
  <si>
    <t>23062</t>
  </si>
  <si>
    <t>23061</t>
  </si>
  <si>
    <t>23060</t>
  </si>
  <si>
    <t>22993</t>
  </si>
  <si>
    <t>22981</t>
  </si>
  <si>
    <t>23006</t>
  </si>
  <si>
    <t>23005</t>
  </si>
  <si>
    <t>22998</t>
  </si>
  <si>
    <t>22996</t>
  </si>
  <si>
    <t>22997</t>
  </si>
  <si>
    <t>22992</t>
  </si>
  <si>
    <t>22988</t>
  </si>
  <si>
    <t>22985</t>
  </si>
  <si>
    <t>22966</t>
  </si>
  <si>
    <t>22994</t>
  </si>
  <si>
    <t>22995</t>
  </si>
  <si>
    <t>23017</t>
  </si>
  <si>
    <t>23016</t>
  </si>
  <si>
    <t>23018</t>
  </si>
  <si>
    <t>22965</t>
  </si>
  <si>
    <t>23015</t>
  </si>
  <si>
    <t>22970</t>
  </si>
  <si>
    <t>22986</t>
  </si>
  <si>
    <t>22987</t>
  </si>
  <si>
    <t>22983</t>
  </si>
  <si>
    <t>22984</t>
  </si>
  <si>
    <t>22931</t>
  </si>
  <si>
    <t>22927</t>
  </si>
  <si>
    <t>22933</t>
  </si>
  <si>
    <t>22932</t>
  </si>
  <si>
    <t>22930</t>
  </si>
  <si>
    <t>22929</t>
  </si>
  <si>
    <t>22928</t>
  </si>
  <si>
    <t>22934</t>
  </si>
  <si>
    <t>22916</t>
  </si>
  <si>
    <t>22917</t>
  </si>
  <si>
    <t>22921</t>
  </si>
  <si>
    <t>22909</t>
  </si>
  <si>
    <t>22908</t>
  </si>
  <si>
    <t>22907</t>
  </si>
  <si>
    <t>22906</t>
  </si>
  <si>
    <t>22905</t>
  </si>
  <si>
    <t>22904</t>
  </si>
  <si>
    <t>22903</t>
  </si>
  <si>
    <t>22902</t>
  </si>
  <si>
    <t>22919</t>
  </si>
  <si>
    <t>22918</t>
  </si>
  <si>
    <t>22912</t>
  </si>
  <si>
    <t>22920</t>
  </si>
  <si>
    <t>22901</t>
  </si>
  <si>
    <t>22881</t>
  </si>
  <si>
    <t>22882</t>
  </si>
  <si>
    <t>22922</t>
  </si>
  <si>
    <t>22914</t>
  </si>
  <si>
    <t>22895</t>
  </si>
  <si>
    <t>22896</t>
  </si>
  <si>
    <t>22867</t>
  </si>
  <si>
    <t>22866</t>
  </si>
  <si>
    <t>DK96</t>
  </si>
  <si>
    <t>DK93</t>
  </si>
  <si>
    <t>DK92</t>
  </si>
  <si>
    <t>DK91</t>
  </si>
  <si>
    <t>DK90</t>
  </si>
  <si>
    <t>DK83</t>
  </si>
  <si>
    <t>10KRVOLJA057</t>
  </si>
  <si>
    <t>10KRVOLJA042</t>
  </si>
  <si>
    <t>10KRVOLJA018</t>
  </si>
  <si>
    <t>10KRVOLJA017</t>
  </si>
  <si>
    <t>G-28/DK-9</t>
  </si>
  <si>
    <t>G-27/DK-8</t>
  </si>
  <si>
    <t>G-26/DK-4</t>
  </si>
  <si>
    <t>G-25/DK-3</t>
  </si>
  <si>
    <t>G-24/DK-2</t>
  </si>
  <si>
    <t>G-23/DK-1</t>
  </si>
  <si>
    <t>23609</t>
  </si>
  <si>
    <t>23750</t>
  </si>
  <si>
    <t>23865</t>
  </si>
  <si>
    <t>23807</t>
  </si>
  <si>
    <t>10206</t>
  </si>
  <si>
    <t>10174</t>
  </si>
  <si>
    <t>10173</t>
  </si>
  <si>
    <t>10171</t>
  </si>
  <si>
    <t>10108</t>
  </si>
  <si>
    <t>10067</t>
  </si>
  <si>
    <t>10060</t>
  </si>
  <si>
    <t>10057</t>
  </si>
  <si>
    <t>10053</t>
  </si>
  <si>
    <t>10037</t>
  </si>
  <si>
    <t>10021</t>
  </si>
  <si>
    <t>10020</t>
  </si>
  <si>
    <t>UK 52</t>
  </si>
  <si>
    <t>UK 51</t>
  </si>
  <si>
    <t>UK 50</t>
  </si>
  <si>
    <t>UK 49</t>
  </si>
  <si>
    <t>UK 48</t>
  </si>
  <si>
    <t>UK 47</t>
  </si>
  <si>
    <t>UK 9</t>
  </si>
  <si>
    <t>UK 8</t>
  </si>
  <si>
    <t>UK 7</t>
  </si>
  <si>
    <t>UK 6</t>
  </si>
  <si>
    <t>UK 5</t>
  </si>
  <si>
    <t>UK 4</t>
  </si>
  <si>
    <t>UK 3</t>
  </si>
  <si>
    <t>UK 2</t>
  </si>
  <si>
    <t>UK 1</t>
  </si>
  <si>
    <t>11KRVOLJA006</t>
  </si>
  <si>
    <t>11KRSOLJA107</t>
  </si>
  <si>
    <t>11KRVOLJA039</t>
  </si>
  <si>
    <t>11KRVOLJA068</t>
  </si>
  <si>
    <t>G-21/NL-1</t>
  </si>
  <si>
    <t>G-20/DK-1</t>
  </si>
  <si>
    <t>FR-1</t>
  </si>
  <si>
    <t>FR-9</t>
  </si>
  <si>
    <t>FR-8</t>
  </si>
  <si>
    <t>FR-6</t>
  </si>
  <si>
    <t>FR-5</t>
  </si>
  <si>
    <t>15bis</t>
  </si>
  <si>
    <t>14bis</t>
  </si>
  <si>
    <t>12KRN00375</t>
  </si>
  <si>
    <t>12KRS00200</t>
  </si>
  <si>
    <t>12KRN00077</t>
  </si>
  <si>
    <t>12214</t>
  </si>
  <si>
    <t>12168</t>
  </si>
  <si>
    <t>12073</t>
  </si>
  <si>
    <t>Polluter</t>
  </si>
  <si>
    <t>Estimated_Volume</t>
  </si>
  <si>
    <t>Spill_Category</t>
  </si>
  <si>
    <t>Area</t>
  </si>
  <si>
    <t>Width</t>
  </si>
  <si>
    <t>Length</t>
  </si>
  <si>
    <t>Longitude</t>
  </si>
  <si>
    <t>Latitude</t>
  </si>
  <si>
    <t>Wind_Dir</t>
  </si>
  <si>
    <t>Wind_Speed</t>
  </si>
  <si>
    <t>Time</t>
  </si>
  <si>
    <t>Date</t>
  </si>
  <si>
    <t>Day_Night</t>
  </si>
  <si>
    <t>Flight_Type</t>
  </si>
  <si>
    <t>Spill_ID</t>
  </si>
  <si>
    <t>ID</t>
  </si>
  <si>
    <t>NO</t>
  </si>
  <si>
    <t>TDH</t>
  </si>
  <si>
    <t>Oil_Max</t>
  </si>
  <si>
    <t>Oil_Min</t>
  </si>
  <si>
    <t>Area_Covered</t>
  </si>
  <si>
    <t>CP_Area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</si>
</sst>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h]:mm"/>
    <numFmt numFmtId="166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6" fillId="0" borderId="0" xfId="0" applyFont="1"/>
    <xf numFmtId="0" fontId="5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0" fontId="4" fillId="0" borderId="0" xfId="0" applyFont="1"/>
    <xf numFmtId="165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" fontId="9" fillId="0" borderId="1" xfId="0" quotePrefix="1" applyNumberFormat="1" applyFont="1" applyBorder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>
      <alignment horizontal="center"/>
    </xf>
    <xf numFmtId="2" fontId="4" fillId="0" borderId="0" xfId="0" applyNumberFormat="1" applyFont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 applyProtection="1">
      <alignment horizontal="center" vertical="center" textRotation="90"/>
      <protection locked="0"/>
    </xf>
    <xf numFmtId="0" fontId="10" fillId="3" borderId="3" xfId="0" applyFont="1" applyFill="1" applyBorder="1" applyAlignment="1" applyProtection="1">
      <alignment horizontal="center" vertical="center" textRotation="90"/>
      <protection locked="0"/>
    </xf>
    <xf numFmtId="18" fontId="11" fillId="0" borderId="0" xfId="0" applyNumberFormat="1" applyFont="1" applyAlignment="1" applyProtection="1">
      <alignment vertical="center"/>
      <protection locked="0"/>
    </xf>
    <xf numFmtId="165" fontId="11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66" fontId="11" fillId="0" borderId="1" xfId="0" applyNumberFormat="1" applyFont="1" applyBorder="1" applyAlignment="1" applyProtection="1">
      <alignment horizontal="center"/>
      <protection locked="0"/>
    </xf>
    <xf numFmtId="0" fontId="10" fillId="3" borderId="1" xfId="0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11" fillId="0" borderId="0" xfId="0" applyNumberFormat="1" applyFont="1" applyProtection="1">
      <protection locked="0"/>
    </xf>
    <xf numFmtId="1" fontId="9" fillId="0" borderId="0" xfId="0" applyNumberFormat="1" applyFont="1"/>
    <xf numFmtId="0" fontId="10" fillId="3" borderId="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20" fontId="11" fillId="3" borderId="1" xfId="0" applyNumberFormat="1" applyFont="1" applyFill="1" applyBorder="1" applyAlignment="1" applyProtection="1">
      <alignment horizontal="center"/>
      <protection locked="0"/>
    </xf>
    <xf numFmtId="20" fontId="11" fillId="0" borderId="0" xfId="0" applyNumberFormat="1" applyFont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6" fontId="0" fillId="0" borderId="0" xfId="0" applyNumberFormat="1"/>
    <xf numFmtId="0" fontId="0" fillId="4" borderId="0" xfId="0" applyFill="1"/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1" fillId="0" borderId="0" xfId="4"/>
    <xf numFmtId="14" fontId="1" fillId="0" borderId="0" xfId="4" applyNumberFormat="1" applyAlignment="1">
      <alignment vertic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4" xr:uid="{A8A1203C-8982-40D0-B8A0-042629C747E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of flight hours'!$A$5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hours'!$B$5:$AC$5</c:f>
              <c:numCache>
                <c:formatCode>[h]:mm</c:formatCode>
                <c:ptCount val="28"/>
                <c:pt idx="0">
                  <c:v>0</c:v>
                </c:pt>
                <c:pt idx="1">
                  <c:v>3.125</c:v>
                </c:pt>
                <c:pt idx="2">
                  <c:v>7.875</c:v>
                </c:pt>
                <c:pt idx="3">
                  <c:v>8.9166666666666661</c:v>
                </c:pt>
                <c:pt idx="4">
                  <c:v>8.625</c:v>
                </c:pt>
                <c:pt idx="5">
                  <c:v>8.5833333333333339</c:v>
                </c:pt>
                <c:pt idx="6">
                  <c:v>9.2916666666666661</c:v>
                </c:pt>
                <c:pt idx="7">
                  <c:v>9.1666666666666661</c:v>
                </c:pt>
                <c:pt idx="8">
                  <c:v>10.366666666666667</c:v>
                </c:pt>
                <c:pt idx="9">
                  <c:v>10.066666666666666</c:v>
                </c:pt>
                <c:pt idx="10">
                  <c:v>5.7625000000000002</c:v>
                </c:pt>
                <c:pt idx="11">
                  <c:v>6.7104166666666671</c:v>
                </c:pt>
                <c:pt idx="12">
                  <c:v>5.8833333333333329</c:v>
                </c:pt>
                <c:pt idx="13">
                  <c:v>8.6458333333333339</c:v>
                </c:pt>
                <c:pt idx="14">
                  <c:v>10.665972222222221</c:v>
                </c:pt>
                <c:pt idx="15">
                  <c:v>3.1875</c:v>
                </c:pt>
                <c:pt idx="16">
                  <c:v>5.989583333333333</c:v>
                </c:pt>
                <c:pt idx="17">
                  <c:v>9.5805555555555557</c:v>
                </c:pt>
                <c:pt idx="18">
                  <c:v>10.127777777777778</c:v>
                </c:pt>
                <c:pt idx="19">
                  <c:v>8.0423611111111111</c:v>
                </c:pt>
                <c:pt idx="20">
                  <c:v>10.506944444444445</c:v>
                </c:pt>
                <c:pt idx="21">
                  <c:v>6.4826388888888893</c:v>
                </c:pt>
                <c:pt idx="22">
                  <c:v>7.3381944444444445</c:v>
                </c:pt>
                <c:pt idx="23">
                  <c:v>7.2361111111111107</c:v>
                </c:pt>
                <c:pt idx="24">
                  <c:v>10.194444444444445</c:v>
                </c:pt>
                <c:pt idx="25">
                  <c:v>9.5833333333333339</c:v>
                </c:pt>
                <c:pt idx="26">
                  <c:v>11.375</c:v>
                </c:pt>
                <c:pt idx="27">
                  <c:v>8.59375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5E6-91FD-182E2E4D2193}"/>
            </c:ext>
          </c:extLst>
        </c:ser>
        <c:ser>
          <c:idx val="1"/>
          <c:order val="1"/>
          <c:tx>
            <c:strRef>
              <c:f>'Table No. of flight hours'!$A$6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hours'!$B$6:$AC$6</c:f>
              <c:numCache>
                <c:formatCode>[h]:mm</c:formatCode>
                <c:ptCount val="28"/>
                <c:pt idx="0">
                  <c:v>12.166666666666666</c:v>
                </c:pt>
                <c:pt idx="1">
                  <c:v>3.9583333333333335</c:v>
                </c:pt>
                <c:pt idx="2">
                  <c:v>5.083333333333333</c:v>
                </c:pt>
                <c:pt idx="3">
                  <c:v>5.875</c:v>
                </c:pt>
                <c:pt idx="4">
                  <c:v>2.125</c:v>
                </c:pt>
                <c:pt idx="5">
                  <c:v>2.9583333333333335</c:v>
                </c:pt>
                <c:pt idx="6">
                  <c:v>3.5833333333333335</c:v>
                </c:pt>
                <c:pt idx="7">
                  <c:v>4.25</c:v>
                </c:pt>
                <c:pt idx="8">
                  <c:v>9.6749999999999989</c:v>
                </c:pt>
                <c:pt idx="9">
                  <c:v>7.520833333333333</c:v>
                </c:pt>
                <c:pt idx="10">
                  <c:v>9.625</c:v>
                </c:pt>
                <c:pt idx="11">
                  <c:v>10.666666666666666</c:v>
                </c:pt>
                <c:pt idx="12">
                  <c:v>12.083333333333334</c:v>
                </c:pt>
                <c:pt idx="13">
                  <c:v>8.9590277777777789</c:v>
                </c:pt>
                <c:pt idx="14">
                  <c:v>8.4909722222222221</c:v>
                </c:pt>
                <c:pt idx="15">
                  <c:v>9.7604166666666661</c:v>
                </c:pt>
                <c:pt idx="16">
                  <c:v>7.219444444444445</c:v>
                </c:pt>
                <c:pt idx="17">
                  <c:v>9.0361111111111114</c:v>
                </c:pt>
                <c:pt idx="18">
                  <c:v>18.762499999999999</c:v>
                </c:pt>
                <c:pt idx="19">
                  <c:v>10.440277777777778</c:v>
                </c:pt>
                <c:pt idx="20">
                  <c:v>11.947222222222223</c:v>
                </c:pt>
                <c:pt idx="21">
                  <c:v>6.5916666666666668</c:v>
                </c:pt>
                <c:pt idx="22">
                  <c:v>7.5819444444444448</c:v>
                </c:pt>
                <c:pt idx="23">
                  <c:v>7.7104166666666671</c:v>
                </c:pt>
                <c:pt idx="24">
                  <c:v>8.3284722222222225</c:v>
                </c:pt>
                <c:pt idx="25">
                  <c:v>7.052777777777778</c:v>
                </c:pt>
                <c:pt idx="26">
                  <c:v>6.698611111111112</c:v>
                </c:pt>
                <c:pt idx="27">
                  <c:v>11.377777777777778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5E6-91FD-182E2E4D2193}"/>
            </c:ext>
          </c:extLst>
        </c:ser>
        <c:ser>
          <c:idx val="2"/>
          <c:order val="2"/>
          <c:tx>
            <c:strRef>
              <c:f>'Table No. of flight hours'!$A$7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hours'!$B$7:$AC$7</c:f>
              <c:numCache>
                <c:formatCode>[h]:mm</c:formatCode>
                <c:ptCount val="28"/>
                <c:pt idx="4">
                  <c:v>6.208333333333333</c:v>
                </c:pt>
                <c:pt idx="5">
                  <c:v>9.25</c:v>
                </c:pt>
                <c:pt idx="6">
                  <c:v>19.375</c:v>
                </c:pt>
                <c:pt idx="7">
                  <c:v>16.625</c:v>
                </c:pt>
                <c:pt idx="8">
                  <c:v>17.954166666666666</c:v>
                </c:pt>
                <c:pt idx="9">
                  <c:v>6.8083333333333336</c:v>
                </c:pt>
                <c:pt idx="10">
                  <c:v>20.641666666666666</c:v>
                </c:pt>
                <c:pt idx="11">
                  <c:v>22.016666666666666</c:v>
                </c:pt>
                <c:pt idx="12">
                  <c:v>20.504166666666666</c:v>
                </c:pt>
                <c:pt idx="13">
                  <c:v>21.349999999999998</c:v>
                </c:pt>
                <c:pt idx="14">
                  <c:v>28.991666666666664</c:v>
                </c:pt>
                <c:pt idx="15">
                  <c:v>31.087500000000002</c:v>
                </c:pt>
                <c:pt idx="16">
                  <c:v>32.458333333333336</c:v>
                </c:pt>
                <c:pt idx="17">
                  <c:v>29.392361111111111</c:v>
                </c:pt>
                <c:pt idx="18">
                  <c:v>29.391666666666666</c:v>
                </c:pt>
                <c:pt idx="19">
                  <c:v>40.875</c:v>
                </c:pt>
                <c:pt idx="20">
                  <c:v>32.162500000000001</c:v>
                </c:pt>
                <c:pt idx="21">
                  <c:v>38.75</c:v>
                </c:pt>
                <c:pt idx="22">
                  <c:v>26.5625</c:v>
                </c:pt>
                <c:pt idx="23">
                  <c:v>43.291666666666664</c:v>
                </c:pt>
                <c:pt idx="24">
                  <c:v>57.555555555555557</c:v>
                </c:pt>
                <c:pt idx="25">
                  <c:v>11.666666666666666</c:v>
                </c:pt>
                <c:pt idx="26">
                  <c:v>37.75</c:v>
                </c:pt>
                <c:pt idx="27">
                  <c:v>9.1666666666666661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4F-45E6-91FD-182E2E4D2193}"/>
            </c:ext>
          </c:extLst>
        </c:ser>
        <c:ser>
          <c:idx val="3"/>
          <c:order val="3"/>
          <c:tx>
            <c:strRef>
              <c:f>'Table No. of flight hours'!$A$8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hours'!$B$8:$AC$8</c:f>
              <c:numCache>
                <c:formatCode>[h]:mm</c:formatCode>
                <c:ptCount val="28"/>
                <c:pt idx="0">
                  <c:v>18</c:v>
                </c:pt>
                <c:pt idx="1">
                  <c:v>16.333333333333332</c:v>
                </c:pt>
                <c:pt idx="2">
                  <c:v>27.25</c:v>
                </c:pt>
                <c:pt idx="3">
                  <c:v>20.333333333333332</c:v>
                </c:pt>
                <c:pt idx="4">
                  <c:v>26.208333333333332</c:v>
                </c:pt>
                <c:pt idx="5">
                  <c:v>29.458333333333332</c:v>
                </c:pt>
                <c:pt idx="6">
                  <c:v>32.541666666666664</c:v>
                </c:pt>
                <c:pt idx="7">
                  <c:v>32.708333333333336</c:v>
                </c:pt>
                <c:pt idx="8">
                  <c:v>35.425000000000004</c:v>
                </c:pt>
                <c:pt idx="9">
                  <c:v>41.699999999999996</c:v>
                </c:pt>
                <c:pt idx="10">
                  <c:v>41.291666666666664</c:v>
                </c:pt>
                <c:pt idx="11">
                  <c:v>37.708333333333336</c:v>
                </c:pt>
                <c:pt idx="12">
                  <c:v>37.699999999999996</c:v>
                </c:pt>
                <c:pt idx="13">
                  <c:v>27.673611111111111</c:v>
                </c:pt>
                <c:pt idx="14">
                  <c:v>34.298611111111107</c:v>
                </c:pt>
                <c:pt idx="15">
                  <c:v>38.576388888888893</c:v>
                </c:pt>
                <c:pt idx="16">
                  <c:v>43.011111111111113</c:v>
                </c:pt>
                <c:pt idx="17">
                  <c:v>39.175000000000004</c:v>
                </c:pt>
                <c:pt idx="18">
                  <c:v>36.293749999999996</c:v>
                </c:pt>
                <c:pt idx="19">
                  <c:v>39.479166666666664</c:v>
                </c:pt>
                <c:pt idx="20">
                  <c:v>33.125694444444441</c:v>
                </c:pt>
                <c:pt idx="21">
                  <c:v>34.604166666666671</c:v>
                </c:pt>
                <c:pt idx="22">
                  <c:v>39.481944444444444</c:v>
                </c:pt>
                <c:pt idx="23">
                  <c:v>27.120833333333334</c:v>
                </c:pt>
                <c:pt idx="24">
                  <c:v>33.223611111111111</c:v>
                </c:pt>
                <c:pt idx="25">
                  <c:v>33.674305555555556</c:v>
                </c:pt>
                <c:pt idx="26">
                  <c:v>36.848611111111111</c:v>
                </c:pt>
                <c:pt idx="27">
                  <c:v>37.548611111111107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4F-45E6-91FD-182E2E4D2193}"/>
            </c:ext>
          </c:extLst>
        </c:ser>
        <c:ser>
          <c:idx val="8"/>
          <c:order val="4"/>
          <c:tx>
            <c:strRef>
              <c:f>'Table No. of flight hours'!$A$9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hours'!$B$9:$AC$9</c:f>
              <c:numCache>
                <c:formatCode>[h]:mm</c:formatCode>
                <c:ptCount val="28"/>
                <c:pt idx="24">
                  <c:v>34.779166666666669</c:v>
                </c:pt>
                <c:pt idx="25">
                  <c:v>45.959722222222219</c:v>
                </c:pt>
                <c:pt idx="26">
                  <c:v>28.458333333333332</c:v>
                </c:pt>
                <c:pt idx="27">
                  <c:v>25.583333333333332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4F-45E6-91FD-182E2E4D2193}"/>
            </c:ext>
          </c:extLst>
        </c:ser>
        <c:ser>
          <c:idx val="4"/>
          <c:order val="5"/>
          <c:tx>
            <c:strRef>
              <c:f>'Table No. of flight hours'!$A$10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hours'!$B$10:$AC$10</c:f>
              <c:numCache>
                <c:formatCode>[h]:mm</c:formatCode>
                <c:ptCount val="28"/>
                <c:pt idx="0">
                  <c:v>27</c:v>
                </c:pt>
                <c:pt idx="1">
                  <c:v>29.291666666666668</c:v>
                </c:pt>
                <c:pt idx="2">
                  <c:v>33.958333333333336</c:v>
                </c:pt>
                <c:pt idx="3">
                  <c:v>30.041666666666668</c:v>
                </c:pt>
                <c:pt idx="4">
                  <c:v>39.541666666666664</c:v>
                </c:pt>
                <c:pt idx="5">
                  <c:v>34.125</c:v>
                </c:pt>
                <c:pt idx="6">
                  <c:v>37.375</c:v>
                </c:pt>
                <c:pt idx="7">
                  <c:v>40.416666666666664</c:v>
                </c:pt>
                <c:pt idx="8">
                  <c:v>30.587500000000002</c:v>
                </c:pt>
                <c:pt idx="9">
                  <c:v>27.083333333333332</c:v>
                </c:pt>
                <c:pt idx="10">
                  <c:v>31.854166666666668</c:v>
                </c:pt>
                <c:pt idx="11">
                  <c:v>23.527777777777775</c:v>
                </c:pt>
                <c:pt idx="12">
                  <c:v>20.470833333333335</c:v>
                </c:pt>
                <c:pt idx="13">
                  <c:v>20.430555555555554</c:v>
                </c:pt>
                <c:pt idx="14">
                  <c:v>25.929166666666664</c:v>
                </c:pt>
                <c:pt idx="15">
                  <c:v>28.333333333333332</c:v>
                </c:pt>
                <c:pt idx="16">
                  <c:v>32.533333333333331</c:v>
                </c:pt>
                <c:pt idx="17">
                  <c:v>24.804166666666664</c:v>
                </c:pt>
                <c:pt idx="18">
                  <c:v>34.636111111111113</c:v>
                </c:pt>
                <c:pt idx="19">
                  <c:v>37.788194444444443</c:v>
                </c:pt>
                <c:pt idx="20">
                  <c:v>34.496527777777779</c:v>
                </c:pt>
                <c:pt idx="21">
                  <c:v>33.30972222222222</c:v>
                </c:pt>
                <c:pt idx="22">
                  <c:v>20.112500000000001</c:v>
                </c:pt>
                <c:pt idx="23">
                  <c:v>32.09097222222222</c:v>
                </c:pt>
                <c:pt idx="24">
                  <c:v>34.027777777777779</c:v>
                </c:pt>
                <c:pt idx="25">
                  <c:v>34.583333333333336</c:v>
                </c:pt>
                <c:pt idx="26">
                  <c:v>44.572916666666664</c:v>
                </c:pt>
                <c:pt idx="27">
                  <c:v>47.62638888888889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4F-45E6-91FD-182E2E4D2193}"/>
            </c:ext>
          </c:extLst>
        </c:ser>
        <c:ser>
          <c:idx val="5"/>
          <c:order val="6"/>
          <c:tx>
            <c:strRef>
              <c:f>'Table No. of flight hours'!$A$11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hours'!$B$11:$AC$11</c:f>
              <c:numCache>
                <c:formatCode>[h]:mm</c:formatCode>
                <c:ptCount val="28"/>
                <c:pt idx="0">
                  <c:v>30.708333333333332</c:v>
                </c:pt>
                <c:pt idx="1">
                  <c:v>29.625</c:v>
                </c:pt>
                <c:pt idx="2">
                  <c:v>28.375</c:v>
                </c:pt>
                <c:pt idx="3">
                  <c:v>40.333333333333336</c:v>
                </c:pt>
                <c:pt idx="4">
                  <c:v>37.791666666666664</c:v>
                </c:pt>
                <c:pt idx="5">
                  <c:v>17.625</c:v>
                </c:pt>
                <c:pt idx="6">
                  <c:v>16.125</c:v>
                </c:pt>
                <c:pt idx="7">
                  <c:v>20.291666666666668</c:v>
                </c:pt>
                <c:pt idx="8">
                  <c:v>22.7</c:v>
                </c:pt>
                <c:pt idx="9">
                  <c:v>23.229166666666668</c:v>
                </c:pt>
                <c:pt idx="10">
                  <c:v>16.383333333333333</c:v>
                </c:pt>
                <c:pt idx="11">
                  <c:v>17.006944444444446</c:v>
                </c:pt>
                <c:pt idx="12">
                  <c:v>24.958333333333332</c:v>
                </c:pt>
                <c:pt idx="13">
                  <c:v>16.641666666666666</c:v>
                </c:pt>
                <c:pt idx="14">
                  <c:v>19.413194444444446</c:v>
                </c:pt>
                <c:pt idx="15">
                  <c:v>16.534722222222221</c:v>
                </c:pt>
                <c:pt idx="16">
                  <c:v>16.145833333333332</c:v>
                </c:pt>
                <c:pt idx="17">
                  <c:v>16.208333333333332</c:v>
                </c:pt>
                <c:pt idx="18">
                  <c:v>9.5833333333333339</c:v>
                </c:pt>
                <c:pt idx="19">
                  <c:v>14.809027777777779</c:v>
                </c:pt>
                <c:pt idx="20">
                  <c:v>8.6666666666666661</c:v>
                </c:pt>
                <c:pt idx="21">
                  <c:v>19.166666666666668</c:v>
                </c:pt>
                <c:pt idx="22">
                  <c:v>23.291666666666668</c:v>
                </c:pt>
                <c:pt idx="23">
                  <c:v>20.375</c:v>
                </c:pt>
                <c:pt idx="24">
                  <c:v>18.875</c:v>
                </c:pt>
                <c:pt idx="25">
                  <c:v>12.666666666666666</c:v>
                </c:pt>
                <c:pt idx="26">
                  <c:v>12.229166666666668</c:v>
                </c:pt>
                <c:pt idx="27">
                  <c:v>14.791666666666666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4F-45E6-91FD-182E2E4D2193}"/>
            </c:ext>
          </c:extLst>
        </c:ser>
        <c:ser>
          <c:idx val="6"/>
          <c:order val="7"/>
          <c:tx>
            <c:strRef>
              <c:f>'Table No. of flight hours'!$A$12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hours'!$B$12:$AC$12</c:f>
              <c:numCache>
                <c:formatCode>[h]:mm</c:formatCode>
                <c:ptCount val="28"/>
                <c:pt idx="0">
                  <c:v>3.5416666666666665</c:v>
                </c:pt>
                <c:pt idx="1">
                  <c:v>3.2083333333333335</c:v>
                </c:pt>
                <c:pt idx="2">
                  <c:v>4.875</c:v>
                </c:pt>
                <c:pt idx="3">
                  <c:v>4.625</c:v>
                </c:pt>
                <c:pt idx="4">
                  <c:v>7.583333333333333</c:v>
                </c:pt>
                <c:pt idx="5">
                  <c:v>6.666666666666667</c:v>
                </c:pt>
                <c:pt idx="6">
                  <c:v>6.708333333333333</c:v>
                </c:pt>
                <c:pt idx="7">
                  <c:v>7.875</c:v>
                </c:pt>
                <c:pt idx="8">
                  <c:v>10.166666666666666</c:v>
                </c:pt>
                <c:pt idx="9">
                  <c:v>12.516666666666666</c:v>
                </c:pt>
                <c:pt idx="10">
                  <c:v>3.8000000000000003</c:v>
                </c:pt>
                <c:pt idx="11">
                  <c:v>4.3277777777777775</c:v>
                </c:pt>
                <c:pt idx="12">
                  <c:v>6.1833333333333336</c:v>
                </c:pt>
                <c:pt idx="13">
                  <c:v>8.1458333333333339</c:v>
                </c:pt>
                <c:pt idx="14">
                  <c:v>11.029166666666667</c:v>
                </c:pt>
                <c:pt idx="15">
                  <c:v>12.731250000000001</c:v>
                </c:pt>
                <c:pt idx="16">
                  <c:v>9.6791666666666671</c:v>
                </c:pt>
                <c:pt idx="17">
                  <c:v>3.3333333333333335</c:v>
                </c:pt>
                <c:pt idx="18">
                  <c:v>7.416666666666667</c:v>
                </c:pt>
                <c:pt idx="19">
                  <c:v>7.083333333333333</c:v>
                </c:pt>
                <c:pt idx="20">
                  <c:v>9.7916666666666661</c:v>
                </c:pt>
                <c:pt idx="21">
                  <c:v>14.125</c:v>
                </c:pt>
                <c:pt idx="22">
                  <c:v>7.875</c:v>
                </c:pt>
                <c:pt idx="23">
                  <c:v>8.9166666666666661</c:v>
                </c:pt>
                <c:pt idx="24">
                  <c:v>9.9965277777777768</c:v>
                </c:pt>
                <c:pt idx="25">
                  <c:v>10.166666666666666</c:v>
                </c:pt>
                <c:pt idx="26">
                  <c:v>9.9951388888888886</c:v>
                </c:pt>
                <c:pt idx="27">
                  <c:v>9.874305555555555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4F-45E6-91FD-182E2E4D2193}"/>
            </c:ext>
          </c:extLst>
        </c:ser>
        <c:ser>
          <c:idx val="7"/>
          <c:order val="8"/>
          <c:tx>
            <c:strRef>
              <c:f>'Table No. of flight hours'!$A$13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of flight hours'!$B$3:$AC$3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of flight hours'!$B$13:$AC$13</c:f>
              <c:numCache>
                <c:formatCode>[h]:mm</c:formatCode>
                <c:ptCount val="28"/>
                <c:pt idx="0">
                  <c:v>23.083333333333332</c:v>
                </c:pt>
                <c:pt idx="1">
                  <c:v>22.833333333333332</c:v>
                </c:pt>
                <c:pt idx="2">
                  <c:v>26.5</c:v>
                </c:pt>
                <c:pt idx="3">
                  <c:v>28.208333333333332</c:v>
                </c:pt>
                <c:pt idx="4">
                  <c:v>28.125</c:v>
                </c:pt>
                <c:pt idx="5">
                  <c:v>36.166666666666664</c:v>
                </c:pt>
                <c:pt idx="6">
                  <c:v>40.875</c:v>
                </c:pt>
                <c:pt idx="7">
                  <c:v>35.75</c:v>
                </c:pt>
                <c:pt idx="8">
                  <c:v>35.041666666666664</c:v>
                </c:pt>
                <c:pt idx="9">
                  <c:v>31.166666666666668</c:v>
                </c:pt>
                <c:pt idx="10">
                  <c:v>26.958333333333332</c:v>
                </c:pt>
                <c:pt idx="11">
                  <c:v>26.416666666666668</c:v>
                </c:pt>
                <c:pt idx="12">
                  <c:v>21.791666666666668</c:v>
                </c:pt>
                <c:pt idx="13">
                  <c:v>36.625</c:v>
                </c:pt>
                <c:pt idx="14">
                  <c:v>28.416666666666668</c:v>
                </c:pt>
                <c:pt idx="15">
                  <c:v>27.333333333333332</c:v>
                </c:pt>
                <c:pt idx="16">
                  <c:v>25.875</c:v>
                </c:pt>
                <c:pt idx="17">
                  <c:v>20.036111111111111</c:v>
                </c:pt>
                <c:pt idx="18">
                  <c:v>28.1875</c:v>
                </c:pt>
                <c:pt idx="19">
                  <c:v>27.3125</c:v>
                </c:pt>
                <c:pt idx="20">
                  <c:v>29.552777777777777</c:v>
                </c:pt>
                <c:pt idx="21">
                  <c:v>30.326388888888889</c:v>
                </c:pt>
                <c:pt idx="22">
                  <c:v>2.5520833333333335</c:v>
                </c:pt>
                <c:pt idx="23">
                  <c:v>1.5347222222222223</c:v>
                </c:pt>
                <c:pt idx="24">
                  <c:v>3.5020833333333337</c:v>
                </c:pt>
                <c:pt idx="25">
                  <c:v>5.7673611111111107</c:v>
                </c:pt>
                <c:pt idx="26">
                  <c:v>3.8333333333333335</c:v>
                </c:pt>
                <c:pt idx="27">
                  <c:v>5.6527777777777777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4F-45E6-91FD-182E2E4D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2538496"/>
        <c:axId val="322560768"/>
      </c:barChart>
      <c:catAx>
        <c:axId val="3225384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22560768"/>
        <c:crosses val="autoZero"/>
        <c:auto val="1"/>
        <c:lblAlgn val="ctr"/>
        <c:lblOffset val="100"/>
        <c:noMultiLvlLbl val="0"/>
      </c:catAx>
      <c:valAx>
        <c:axId val="322560768"/>
        <c:scaling>
          <c:orientation val="minMax"/>
        </c:scaling>
        <c:delete val="0"/>
        <c:axPos val="l"/>
        <c:majorGridlines/>
        <c:numFmt formatCode="[h]" sourceLinked="0"/>
        <c:majorTickMark val="out"/>
        <c:minorTickMark val="none"/>
        <c:tickLblPos val="nextTo"/>
        <c:crossAx val="32253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75705040289624"/>
          <c:y val="0.33268393687630471"/>
          <c:w val="6.3623584224233171E-2"/>
          <c:h val="0.30481966712655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 of slicks'!$A$4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slicks'!$B$4:$AC$4</c:f>
              <c:numCache>
                <c:formatCode>General</c:formatCode>
                <c:ptCount val="28"/>
                <c:pt idx="1">
                  <c:v>16</c:v>
                </c:pt>
                <c:pt idx="2">
                  <c:v>60</c:v>
                </c:pt>
                <c:pt idx="3">
                  <c:v>60</c:v>
                </c:pt>
                <c:pt idx="4">
                  <c:v>82</c:v>
                </c:pt>
                <c:pt idx="5">
                  <c:v>57</c:v>
                </c:pt>
                <c:pt idx="6">
                  <c:v>42</c:v>
                </c:pt>
                <c:pt idx="7">
                  <c:v>58</c:v>
                </c:pt>
                <c:pt idx="8">
                  <c:v>70</c:v>
                </c:pt>
                <c:pt idx="9">
                  <c:v>61</c:v>
                </c:pt>
                <c:pt idx="10">
                  <c:v>54</c:v>
                </c:pt>
                <c:pt idx="11">
                  <c:v>54</c:v>
                </c:pt>
                <c:pt idx="12">
                  <c:v>45</c:v>
                </c:pt>
                <c:pt idx="13">
                  <c:v>96</c:v>
                </c:pt>
                <c:pt idx="14">
                  <c:v>58</c:v>
                </c:pt>
                <c:pt idx="15">
                  <c:v>8</c:v>
                </c:pt>
                <c:pt idx="16">
                  <c:v>17</c:v>
                </c:pt>
                <c:pt idx="17">
                  <c:v>33</c:v>
                </c:pt>
                <c:pt idx="18">
                  <c:v>26</c:v>
                </c:pt>
                <c:pt idx="19">
                  <c:v>21</c:v>
                </c:pt>
                <c:pt idx="20">
                  <c:v>27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B-4024-92AB-A647E8EABBAF}"/>
            </c:ext>
          </c:extLst>
        </c:ser>
        <c:ser>
          <c:idx val="1"/>
          <c:order val="1"/>
          <c:tx>
            <c:strRef>
              <c:f>'Table No.  of slicks'!$A$5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slicks'!$B$5:$AC$5</c:f>
              <c:numCache>
                <c:formatCode>General</c:formatCode>
                <c:ptCount val="28"/>
                <c:pt idx="0">
                  <c:v>65</c:v>
                </c:pt>
                <c:pt idx="1">
                  <c:v>91</c:v>
                </c:pt>
                <c:pt idx="2">
                  <c:v>27</c:v>
                </c:pt>
                <c:pt idx="3">
                  <c:v>4</c:v>
                </c:pt>
                <c:pt idx="4">
                  <c:v>10</c:v>
                </c:pt>
                <c:pt idx="5">
                  <c:v>17</c:v>
                </c:pt>
                <c:pt idx="6">
                  <c:v>13</c:v>
                </c:pt>
                <c:pt idx="7">
                  <c:v>36</c:v>
                </c:pt>
                <c:pt idx="8">
                  <c:v>57</c:v>
                </c:pt>
                <c:pt idx="9">
                  <c:v>74</c:v>
                </c:pt>
                <c:pt idx="10">
                  <c:v>33</c:v>
                </c:pt>
                <c:pt idx="11">
                  <c:v>104</c:v>
                </c:pt>
                <c:pt idx="12">
                  <c:v>74</c:v>
                </c:pt>
                <c:pt idx="13">
                  <c:v>60</c:v>
                </c:pt>
                <c:pt idx="14">
                  <c:v>77</c:v>
                </c:pt>
                <c:pt idx="15">
                  <c:v>76</c:v>
                </c:pt>
                <c:pt idx="16">
                  <c:v>89</c:v>
                </c:pt>
                <c:pt idx="17">
                  <c:v>108</c:v>
                </c:pt>
                <c:pt idx="18">
                  <c:v>172</c:v>
                </c:pt>
                <c:pt idx="19">
                  <c:v>116</c:v>
                </c:pt>
                <c:pt idx="20">
                  <c:v>192</c:v>
                </c:pt>
                <c:pt idx="21">
                  <c:v>75</c:v>
                </c:pt>
                <c:pt idx="22">
                  <c:v>62</c:v>
                </c:pt>
                <c:pt idx="23">
                  <c:v>80</c:v>
                </c:pt>
                <c:pt idx="24">
                  <c:v>101</c:v>
                </c:pt>
                <c:pt idx="25">
                  <c:v>59</c:v>
                </c:pt>
                <c:pt idx="26">
                  <c:v>25</c:v>
                </c:pt>
                <c:pt idx="2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B-4024-92AB-A647E8EABBAF}"/>
            </c:ext>
          </c:extLst>
        </c:ser>
        <c:ser>
          <c:idx val="2"/>
          <c:order val="2"/>
          <c:tx>
            <c:strRef>
              <c:f>'Table No.  of slicks'!$A$6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slicks'!$B$6:$AC$6</c:f>
              <c:numCache>
                <c:formatCode>General</c:formatCode>
                <c:ptCount val="28"/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28</c:v>
                </c:pt>
                <c:pt idx="8">
                  <c:v>45</c:v>
                </c:pt>
                <c:pt idx="9">
                  <c:v>22</c:v>
                </c:pt>
                <c:pt idx="10">
                  <c:v>25</c:v>
                </c:pt>
                <c:pt idx="11">
                  <c:v>16</c:v>
                </c:pt>
                <c:pt idx="12">
                  <c:v>54</c:v>
                </c:pt>
                <c:pt idx="13">
                  <c:v>22</c:v>
                </c:pt>
                <c:pt idx="14">
                  <c:v>41</c:v>
                </c:pt>
                <c:pt idx="15">
                  <c:v>45</c:v>
                </c:pt>
                <c:pt idx="16">
                  <c:v>52</c:v>
                </c:pt>
                <c:pt idx="17">
                  <c:v>22</c:v>
                </c:pt>
                <c:pt idx="18">
                  <c:v>36</c:v>
                </c:pt>
                <c:pt idx="19">
                  <c:v>26</c:v>
                </c:pt>
                <c:pt idx="20">
                  <c:v>18</c:v>
                </c:pt>
                <c:pt idx="21">
                  <c:v>7</c:v>
                </c:pt>
                <c:pt idx="22">
                  <c:v>16</c:v>
                </c:pt>
                <c:pt idx="23">
                  <c:v>6</c:v>
                </c:pt>
                <c:pt idx="24">
                  <c:v>40</c:v>
                </c:pt>
                <c:pt idx="25">
                  <c:v>8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B-4024-92AB-A647E8EABBAF}"/>
            </c:ext>
          </c:extLst>
        </c:ser>
        <c:ser>
          <c:idx val="3"/>
          <c:order val="3"/>
          <c:tx>
            <c:strRef>
              <c:f>'Table No.  of slicks'!$A$7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slicks'!$B$7:$AC$7</c:f>
              <c:numCache>
                <c:formatCode>General</c:formatCode>
                <c:ptCount val="28"/>
                <c:pt idx="0">
                  <c:v>130</c:v>
                </c:pt>
                <c:pt idx="1">
                  <c:v>51</c:v>
                </c:pt>
                <c:pt idx="2">
                  <c:v>135</c:v>
                </c:pt>
                <c:pt idx="3">
                  <c:v>99</c:v>
                </c:pt>
                <c:pt idx="4">
                  <c:v>122</c:v>
                </c:pt>
                <c:pt idx="5">
                  <c:v>98</c:v>
                </c:pt>
                <c:pt idx="6">
                  <c:v>121</c:v>
                </c:pt>
                <c:pt idx="7">
                  <c:v>125</c:v>
                </c:pt>
                <c:pt idx="8">
                  <c:v>120</c:v>
                </c:pt>
                <c:pt idx="9">
                  <c:v>118</c:v>
                </c:pt>
                <c:pt idx="10">
                  <c:v>120</c:v>
                </c:pt>
                <c:pt idx="11">
                  <c:v>93</c:v>
                </c:pt>
                <c:pt idx="12">
                  <c:v>94</c:v>
                </c:pt>
                <c:pt idx="13">
                  <c:v>53</c:v>
                </c:pt>
                <c:pt idx="14">
                  <c:v>110</c:v>
                </c:pt>
                <c:pt idx="15">
                  <c:v>56</c:v>
                </c:pt>
                <c:pt idx="16">
                  <c:v>92</c:v>
                </c:pt>
                <c:pt idx="17">
                  <c:v>54</c:v>
                </c:pt>
                <c:pt idx="18">
                  <c:v>54</c:v>
                </c:pt>
                <c:pt idx="19">
                  <c:v>36</c:v>
                </c:pt>
                <c:pt idx="20">
                  <c:v>38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39</c:v>
                </c:pt>
                <c:pt idx="25">
                  <c:v>24</c:v>
                </c:pt>
                <c:pt idx="26">
                  <c:v>11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B-4024-92AB-A647E8EABBAF}"/>
            </c:ext>
          </c:extLst>
        </c:ser>
        <c:ser>
          <c:idx val="8"/>
          <c:order val="4"/>
          <c:tx>
            <c:strRef>
              <c:f>'Table No.  of slicks'!$A$8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slicks'!$B$8:$AC$8</c:f>
              <c:numCache>
                <c:formatCode>General</c:formatCode>
                <c:ptCount val="28"/>
                <c:pt idx="24">
                  <c:v>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CB-4024-92AB-A647E8EABBAF}"/>
            </c:ext>
          </c:extLst>
        </c:ser>
        <c:ser>
          <c:idx val="4"/>
          <c:order val="5"/>
          <c:tx>
            <c:strRef>
              <c:f>'Table No.  of slicks'!$A$9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slicks'!$B$9:$AC$9</c:f>
              <c:numCache>
                <c:formatCode>General</c:formatCode>
                <c:ptCount val="28"/>
                <c:pt idx="0">
                  <c:v>362</c:v>
                </c:pt>
                <c:pt idx="1">
                  <c:v>273</c:v>
                </c:pt>
                <c:pt idx="2">
                  <c:v>288</c:v>
                </c:pt>
                <c:pt idx="3">
                  <c:v>279</c:v>
                </c:pt>
                <c:pt idx="4">
                  <c:v>283</c:v>
                </c:pt>
                <c:pt idx="5">
                  <c:v>238</c:v>
                </c:pt>
                <c:pt idx="6">
                  <c:v>247</c:v>
                </c:pt>
                <c:pt idx="7">
                  <c:v>771</c:v>
                </c:pt>
                <c:pt idx="8">
                  <c:v>458</c:v>
                </c:pt>
                <c:pt idx="9">
                  <c:v>450</c:v>
                </c:pt>
                <c:pt idx="10">
                  <c:v>187</c:v>
                </c:pt>
                <c:pt idx="11">
                  <c:v>266</c:v>
                </c:pt>
                <c:pt idx="12">
                  <c:v>130</c:v>
                </c:pt>
                <c:pt idx="13">
                  <c:v>290</c:v>
                </c:pt>
                <c:pt idx="14">
                  <c:v>174</c:v>
                </c:pt>
                <c:pt idx="15">
                  <c:v>156</c:v>
                </c:pt>
                <c:pt idx="16">
                  <c:v>177</c:v>
                </c:pt>
                <c:pt idx="17">
                  <c:v>127</c:v>
                </c:pt>
                <c:pt idx="18">
                  <c:v>169</c:v>
                </c:pt>
                <c:pt idx="19">
                  <c:v>189</c:v>
                </c:pt>
                <c:pt idx="20">
                  <c:v>155</c:v>
                </c:pt>
                <c:pt idx="21">
                  <c:v>163</c:v>
                </c:pt>
                <c:pt idx="22">
                  <c:v>72</c:v>
                </c:pt>
                <c:pt idx="23">
                  <c:v>132</c:v>
                </c:pt>
                <c:pt idx="24">
                  <c:v>148</c:v>
                </c:pt>
                <c:pt idx="25">
                  <c:v>151</c:v>
                </c:pt>
                <c:pt idx="26">
                  <c:v>16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CB-4024-92AB-A647E8EABBAF}"/>
            </c:ext>
          </c:extLst>
        </c:ser>
        <c:ser>
          <c:idx val="5"/>
          <c:order val="6"/>
          <c:tx>
            <c:strRef>
              <c:f>'Table No.  of slicks'!$A$10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slicks'!$B$10:$AC$10</c:f>
              <c:numCache>
                <c:formatCode>General</c:formatCode>
                <c:ptCount val="28"/>
                <c:pt idx="0">
                  <c:v>80</c:v>
                </c:pt>
                <c:pt idx="1">
                  <c:v>66</c:v>
                </c:pt>
                <c:pt idx="2">
                  <c:v>98</c:v>
                </c:pt>
                <c:pt idx="3">
                  <c:v>113</c:v>
                </c:pt>
                <c:pt idx="4">
                  <c:v>80</c:v>
                </c:pt>
                <c:pt idx="5">
                  <c:v>72</c:v>
                </c:pt>
                <c:pt idx="6">
                  <c:v>93</c:v>
                </c:pt>
                <c:pt idx="7">
                  <c:v>60</c:v>
                </c:pt>
                <c:pt idx="8">
                  <c:v>72</c:v>
                </c:pt>
                <c:pt idx="9">
                  <c:v>65</c:v>
                </c:pt>
                <c:pt idx="10">
                  <c:v>46</c:v>
                </c:pt>
                <c:pt idx="11">
                  <c:v>64</c:v>
                </c:pt>
                <c:pt idx="12">
                  <c:v>55</c:v>
                </c:pt>
                <c:pt idx="13">
                  <c:v>23</c:v>
                </c:pt>
                <c:pt idx="14">
                  <c:v>67</c:v>
                </c:pt>
                <c:pt idx="15">
                  <c:v>14</c:v>
                </c:pt>
                <c:pt idx="16">
                  <c:v>19</c:v>
                </c:pt>
                <c:pt idx="17">
                  <c:v>25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48</c:v>
                </c:pt>
                <c:pt idx="22">
                  <c:v>26</c:v>
                </c:pt>
                <c:pt idx="23">
                  <c:v>46</c:v>
                </c:pt>
                <c:pt idx="24">
                  <c:v>22</c:v>
                </c:pt>
                <c:pt idx="25">
                  <c:v>25</c:v>
                </c:pt>
                <c:pt idx="26">
                  <c:v>18</c:v>
                </c:pt>
                <c:pt idx="2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CB-4024-92AB-A647E8EABBAF}"/>
            </c:ext>
          </c:extLst>
        </c:ser>
        <c:ser>
          <c:idx val="6"/>
          <c:order val="7"/>
          <c:tx>
            <c:strRef>
              <c:f>'Table No.  of slicks'!$A$11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slicks'!$B$11:$AC$11</c:f>
              <c:numCache>
                <c:formatCode>General</c:formatCode>
                <c:ptCount val="28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31</c:v>
                </c:pt>
                <c:pt idx="9">
                  <c:v>36</c:v>
                </c:pt>
                <c:pt idx="10">
                  <c:v>8</c:v>
                </c:pt>
                <c:pt idx="11">
                  <c:v>15</c:v>
                </c:pt>
                <c:pt idx="12">
                  <c:v>15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23</c:v>
                </c:pt>
                <c:pt idx="24">
                  <c:v>14</c:v>
                </c:pt>
                <c:pt idx="25">
                  <c:v>17</c:v>
                </c:pt>
                <c:pt idx="26">
                  <c:v>8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CB-4024-92AB-A647E8EABBAF}"/>
            </c:ext>
          </c:extLst>
        </c:ser>
        <c:ser>
          <c:idx val="7"/>
          <c:order val="8"/>
          <c:tx>
            <c:strRef>
              <c:f>'Table No.  of slicks'!$A$12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 of slicks'!$B$3:$AC$3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 No.  of slicks'!$B$12:$AC$12</c:f>
              <c:numCache>
                <c:formatCode>General</c:formatCode>
                <c:ptCount val="28"/>
                <c:pt idx="0">
                  <c:v>180</c:v>
                </c:pt>
                <c:pt idx="1">
                  <c:v>135</c:v>
                </c:pt>
                <c:pt idx="2">
                  <c:v>191</c:v>
                </c:pt>
                <c:pt idx="3">
                  <c:v>180</c:v>
                </c:pt>
                <c:pt idx="4">
                  <c:v>147</c:v>
                </c:pt>
                <c:pt idx="5">
                  <c:v>176</c:v>
                </c:pt>
                <c:pt idx="6">
                  <c:v>108</c:v>
                </c:pt>
                <c:pt idx="7">
                  <c:v>89</c:v>
                </c:pt>
                <c:pt idx="8">
                  <c:v>69</c:v>
                </c:pt>
                <c:pt idx="9">
                  <c:v>58</c:v>
                </c:pt>
                <c:pt idx="10">
                  <c:v>75</c:v>
                </c:pt>
                <c:pt idx="11">
                  <c:v>54</c:v>
                </c:pt>
                <c:pt idx="12">
                  <c:v>66</c:v>
                </c:pt>
                <c:pt idx="13">
                  <c:v>39</c:v>
                </c:pt>
                <c:pt idx="14">
                  <c:v>53</c:v>
                </c:pt>
                <c:pt idx="15">
                  <c:v>41</c:v>
                </c:pt>
                <c:pt idx="16">
                  <c:v>26</c:v>
                </c:pt>
                <c:pt idx="17">
                  <c:v>87</c:v>
                </c:pt>
                <c:pt idx="18">
                  <c:v>82</c:v>
                </c:pt>
                <c:pt idx="19">
                  <c:v>41</c:v>
                </c:pt>
                <c:pt idx="20">
                  <c:v>14</c:v>
                </c:pt>
                <c:pt idx="21">
                  <c:v>52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CB-4024-92AB-A647E8EAB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9387008"/>
        <c:axId val="159405184"/>
      </c:barChart>
      <c:catAx>
        <c:axId val="1593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405184"/>
        <c:crosses val="autoZero"/>
        <c:auto val="1"/>
        <c:lblAlgn val="ctr"/>
        <c:lblOffset val="100"/>
        <c:noMultiLvlLbl val="0"/>
      </c:catAx>
      <c:valAx>
        <c:axId val="15940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8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Total flghrs &amp; obs slicks'!$E$3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cat>
            <c:numRef>
              <c:f>'Table Total flghrs &amp; obs slicks'!$A$4:$A$35</c:f>
              <c:numCache>
                <c:formatCode>General</c:formatCode>
                <c:ptCount val="3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'Table Total flghrs &amp; obs slicks'!$E$4:$E$35</c:f>
              <c:numCache>
                <c:formatCode>General</c:formatCode>
                <c:ptCount val="32"/>
                <c:pt idx="0">
                  <c:v>977</c:v>
                </c:pt>
                <c:pt idx="1">
                  <c:v>1122</c:v>
                </c:pt>
                <c:pt idx="2">
                  <c:v>1599</c:v>
                </c:pt>
                <c:pt idx="3">
                  <c:v>2270</c:v>
                </c:pt>
                <c:pt idx="4">
                  <c:v>2748</c:v>
                </c:pt>
                <c:pt idx="5">
                  <c:v>2609</c:v>
                </c:pt>
                <c:pt idx="6">
                  <c:v>3219</c:v>
                </c:pt>
                <c:pt idx="7">
                  <c:v>3325</c:v>
                </c:pt>
                <c:pt idx="8">
                  <c:v>3748</c:v>
                </c:pt>
                <c:pt idx="9">
                  <c:v>3475</c:v>
                </c:pt>
                <c:pt idx="10">
                  <c:v>3682</c:v>
                </c:pt>
                <c:pt idx="11">
                  <c:v>3711</c:v>
                </c:pt>
                <c:pt idx="12" formatCode="0">
                  <c:v>4126</c:v>
                </c:pt>
                <c:pt idx="13">
                  <c:v>3842</c:v>
                </c:pt>
                <c:pt idx="14" formatCode="0.0">
                  <c:v>3751.5</c:v>
                </c:pt>
                <c:pt idx="15" formatCode="0.0">
                  <c:v>3561.15</c:v>
                </c:pt>
                <c:pt idx="16">
                  <c:v>3589.77</c:v>
                </c:pt>
                <c:pt idx="17">
                  <c:v>3563.3</c:v>
                </c:pt>
                <c:pt idx="18">
                  <c:v>4013.7</c:v>
                </c:pt>
                <c:pt idx="19">
                  <c:v>4021.04</c:v>
                </c:pt>
                <c:pt idx="20">
                  <c:v>4149.8999999999996</c:v>
                </c:pt>
                <c:pt idx="21">
                  <c:v>3637.68</c:v>
                </c:pt>
                <c:pt idx="22">
                  <c:v>4185.55</c:v>
                </c:pt>
                <c:pt idx="23">
                  <c:v>4459.8999999999996</c:v>
                </c:pt>
                <c:pt idx="24">
                  <c:v>3404.25</c:v>
                </c:pt>
                <c:pt idx="25">
                  <c:v>3703.38</c:v>
                </c:pt>
                <c:pt idx="26">
                  <c:v>3235.06</c:v>
                </c:pt>
                <c:pt idx="27">
                  <c:v>3558.38</c:v>
                </c:pt>
                <c:pt idx="28">
                  <c:v>5051.3500000000004</c:v>
                </c:pt>
                <c:pt idx="29">
                  <c:v>4106.54</c:v>
                </c:pt>
                <c:pt idx="30">
                  <c:v>4602.16</c:v>
                </c:pt>
                <c:pt idx="31">
                  <c:v>4085.1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3-4442-9A13-5E31D67385D2}"/>
            </c:ext>
          </c:extLst>
        </c:ser>
        <c:ser>
          <c:idx val="0"/>
          <c:order val="2"/>
          <c:tx>
            <c:strRef>
              <c:f>'Table Total flghrs &amp; obs slicks'!$D$3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numRef>
              <c:f>'Table Total flghrs &amp; obs slicks'!$A$4:$A$35</c:f>
              <c:numCache>
                <c:formatCode>General</c:formatCode>
                <c:ptCount val="3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'Table Total flghrs &amp; obs slicks'!$D$4:$D$35</c:f>
              <c:numCache>
                <c:formatCode>General</c:formatCode>
                <c:ptCount val="32"/>
                <c:pt idx="0">
                  <c:v>425</c:v>
                </c:pt>
                <c:pt idx="1">
                  <c:v>635</c:v>
                </c:pt>
                <c:pt idx="2">
                  <c:v>532</c:v>
                </c:pt>
                <c:pt idx="3">
                  <c:v>1104</c:v>
                </c:pt>
                <c:pt idx="4">
                  <c:v>933</c:v>
                </c:pt>
                <c:pt idx="5">
                  <c:v>647</c:v>
                </c:pt>
                <c:pt idx="6">
                  <c:v>805</c:v>
                </c:pt>
                <c:pt idx="7">
                  <c:v>741</c:v>
                </c:pt>
                <c:pt idx="8">
                  <c:v>736</c:v>
                </c:pt>
                <c:pt idx="9">
                  <c:v>681</c:v>
                </c:pt>
                <c:pt idx="10">
                  <c:v>650</c:v>
                </c:pt>
                <c:pt idx="11">
                  <c:v>1104</c:v>
                </c:pt>
                <c:pt idx="12">
                  <c:v>922</c:v>
                </c:pt>
                <c:pt idx="13">
                  <c:v>887</c:v>
                </c:pt>
                <c:pt idx="14">
                  <c:v>548</c:v>
                </c:pt>
                <c:pt idx="15">
                  <c:v>666</c:v>
                </c:pt>
                <c:pt idx="16">
                  <c:v>533</c:v>
                </c:pt>
                <c:pt idx="17">
                  <c:v>592</c:v>
                </c:pt>
                <c:pt idx="18">
                  <c:v>590</c:v>
                </c:pt>
                <c:pt idx="19">
                  <c:v>411</c:v>
                </c:pt>
                <c:pt idx="20">
                  <c:v>483</c:v>
                </c:pt>
                <c:pt idx="21">
                  <c:v>459</c:v>
                </c:pt>
                <c:pt idx="22">
                  <c:v>559</c:v>
                </c:pt>
                <c:pt idx="23">
                  <c:v>455</c:v>
                </c:pt>
                <c:pt idx="24">
                  <c:v>462</c:v>
                </c:pt>
                <c:pt idx="25">
                  <c:v>389</c:v>
                </c:pt>
                <c:pt idx="26">
                  <c:v>227</c:v>
                </c:pt>
                <c:pt idx="27">
                  <c:v>333</c:v>
                </c:pt>
                <c:pt idx="28">
                  <c:v>372</c:v>
                </c:pt>
                <c:pt idx="29">
                  <c:v>92</c:v>
                </c:pt>
                <c:pt idx="30">
                  <c:v>89</c:v>
                </c:pt>
                <c:pt idx="3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3-4442-9A13-5E31D6738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77760"/>
        <c:axId val="159479680"/>
      </c:barChart>
      <c:lineChart>
        <c:grouping val="stacked"/>
        <c:varyColors val="0"/>
        <c:ser>
          <c:idx val="2"/>
          <c:order val="0"/>
          <c:tx>
            <c:strRef>
              <c:f>'Table Total flghrs &amp; obs slicks'!$H$3</c:f>
              <c:strCache>
                <c:ptCount val="1"/>
                <c:pt idx="0">
                  <c:v>Ratio: Oil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'Table Total flghrs &amp; obs slicks'!$H$4:$H$35</c:f>
              <c:numCache>
                <c:formatCode>0.00</c:formatCode>
                <c:ptCount val="32"/>
                <c:pt idx="0">
                  <c:v>0.44</c:v>
                </c:pt>
                <c:pt idx="1">
                  <c:v>0.56999999999999995</c:v>
                </c:pt>
                <c:pt idx="2">
                  <c:v>0.33</c:v>
                </c:pt>
                <c:pt idx="3">
                  <c:v>0.48634361233480178</c:v>
                </c:pt>
                <c:pt idx="4">
                  <c:v>0.33951965065502182</c:v>
                </c:pt>
                <c:pt idx="5">
                  <c:v>0.24798773476427749</c:v>
                </c:pt>
                <c:pt idx="6">
                  <c:v>0.2500776638707673</c:v>
                </c:pt>
                <c:pt idx="7">
                  <c:v>0.22285714285714286</c:v>
                </c:pt>
                <c:pt idx="8">
                  <c:v>0.19637139807897544</c:v>
                </c:pt>
                <c:pt idx="9">
                  <c:v>0.19597122302158274</c:v>
                </c:pt>
                <c:pt idx="10">
                  <c:v>0.17653449212384573</c:v>
                </c:pt>
                <c:pt idx="11">
                  <c:v>0.29749393694421988</c:v>
                </c:pt>
                <c:pt idx="12">
                  <c:v>0.2234609791565681</c:v>
                </c:pt>
                <c:pt idx="13">
                  <c:v>0.23086933888599687</c:v>
                </c:pt>
                <c:pt idx="14">
                  <c:v>0.14607490337198453</c:v>
                </c:pt>
                <c:pt idx="15">
                  <c:v>0.1870182384903753</c:v>
                </c:pt>
                <c:pt idx="16">
                  <c:v>0.14847747905854694</c:v>
                </c:pt>
                <c:pt idx="17">
                  <c:v>0.16613813038475569</c:v>
                </c:pt>
                <c:pt idx="18">
                  <c:v>0.14699653686125022</c:v>
                </c:pt>
                <c:pt idx="19">
                  <c:v>0.10221236297077373</c:v>
                </c:pt>
                <c:pt idx="20">
                  <c:v>0.11638834670714958</c:v>
                </c:pt>
                <c:pt idx="21">
                  <c:v>0.12617932308504323</c:v>
                </c:pt>
                <c:pt idx="22">
                  <c:v>0.13355472996380405</c:v>
                </c:pt>
                <c:pt idx="23">
                  <c:v>0.10000224220273998</c:v>
                </c:pt>
                <c:pt idx="24">
                  <c:v>0.13160020562532129</c:v>
                </c:pt>
                <c:pt idx="25">
                  <c:v>0.10773941642499554</c:v>
                </c:pt>
                <c:pt idx="26">
                  <c:v>7.0168714026942317E-2</c:v>
                </c:pt>
                <c:pt idx="27">
                  <c:v>9.3581910869552989E-2</c:v>
                </c:pt>
                <c:pt idx="28">
                  <c:v>7.3643679412434299E-2</c:v>
                </c:pt>
                <c:pt idx="29">
                  <c:v>2.2403288413116638E-2</c:v>
                </c:pt>
                <c:pt idx="30">
                  <c:v>0.02</c:v>
                </c:pt>
                <c:pt idx="31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B3-4442-9A13-5E31D6738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5296"/>
        <c:axId val="159481216"/>
      </c:lineChart>
      <c:catAx>
        <c:axId val="1594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479680"/>
        <c:crosses val="autoZero"/>
        <c:auto val="1"/>
        <c:lblAlgn val="ctr"/>
        <c:lblOffset val="100"/>
        <c:noMultiLvlLbl val="0"/>
      </c:catAx>
      <c:valAx>
        <c:axId val="15947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477760"/>
        <c:crosses val="autoZero"/>
        <c:crossBetween val="between"/>
      </c:valAx>
      <c:valAx>
        <c:axId val="15948121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159495296"/>
        <c:crosses val="max"/>
        <c:crossBetween val="between"/>
      </c:valAx>
      <c:catAx>
        <c:axId val="15949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948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1682952216146307"/>
          <c:y val="0.82998013838908391"/>
          <c:w val="0.10679993751734808"/>
          <c:h val="9.39372252019259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lineChart>
        <c:grouping val="standard"/>
        <c:varyColors val="0"/>
        <c:ser>
          <c:idx val="2"/>
          <c:order val="0"/>
          <c:tx>
            <c:strRef>
              <c:f>'Table Total flghrs &amp; obs slicks'!$H$3</c:f>
              <c:strCache>
                <c:ptCount val="1"/>
                <c:pt idx="0">
                  <c:v>Ratio: Oil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'Table Total flghrs &amp; obs slicks'!$A$30:$A$35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'Table Total flghrs &amp; obs slicks'!$H$30:$H$35</c:f>
              <c:numCache>
                <c:formatCode>0.00</c:formatCode>
                <c:ptCount val="6"/>
                <c:pt idx="0">
                  <c:v>7.0168714026942317E-2</c:v>
                </c:pt>
                <c:pt idx="1">
                  <c:v>9.3581910869552989E-2</c:v>
                </c:pt>
                <c:pt idx="2">
                  <c:v>7.3643679412434299E-2</c:v>
                </c:pt>
                <c:pt idx="3">
                  <c:v>2.2403288413116638E-2</c:v>
                </c:pt>
                <c:pt idx="4">
                  <c:v>0.02</c:v>
                </c:pt>
                <c:pt idx="5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9-44AE-899F-E630016BDC79}"/>
            </c:ext>
          </c:extLst>
        </c:ser>
        <c:ser>
          <c:idx val="3"/>
          <c:order val="1"/>
          <c:tx>
            <c:strRef>
              <c:f>'Table Total flghrs &amp; obs slicks'!$F$3</c:f>
              <c:strCache>
                <c:ptCount val="1"/>
                <c:pt idx="0">
                  <c:v>Ratio: Other</c:v>
                </c:pt>
              </c:strCache>
            </c:strRef>
          </c:tx>
          <c:marker>
            <c:symbol val="none"/>
          </c:marker>
          <c:cat>
            <c:numRef>
              <c:f>'Table Total flghrs &amp; obs slicks'!$A$30:$A$35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'Table Total flghrs &amp; obs slicks'!$F$30:$F$35</c:f>
              <c:numCache>
                <c:formatCode>0.00</c:formatCode>
                <c:ptCount val="6"/>
                <c:pt idx="0">
                  <c:v>1.1746304550765673E-2</c:v>
                </c:pt>
                <c:pt idx="1">
                  <c:v>2.4449328065018351E-2</c:v>
                </c:pt>
                <c:pt idx="2">
                  <c:v>1.5837350411276194E-2</c:v>
                </c:pt>
                <c:pt idx="3">
                  <c:v>1.6925029811132052E-2</c:v>
                </c:pt>
                <c:pt idx="4" formatCode="General">
                  <c:v>0.01</c:v>
                </c:pt>
                <c:pt idx="5" formatCode="General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9-44AE-899F-E630016BDC79}"/>
            </c:ext>
          </c:extLst>
        </c:ser>
        <c:ser>
          <c:idx val="0"/>
          <c:order val="2"/>
          <c:tx>
            <c:strRef>
              <c:f>'Table Total flghrs &amp; obs slicks'!$G$3</c:f>
              <c:strCache>
                <c:ptCount val="1"/>
                <c:pt idx="0">
                  <c:v>Ratio: Unknown</c:v>
                </c:pt>
              </c:strCache>
            </c:strRef>
          </c:tx>
          <c:marker>
            <c:symbol val="none"/>
          </c:marker>
          <c:cat>
            <c:numRef>
              <c:f>'Table Total flghrs &amp; obs slicks'!$A$30:$A$35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'Table Total flghrs &amp; obs slicks'!$G$30:$G$35</c:f>
              <c:numCache>
                <c:formatCode>0.00</c:formatCode>
                <c:ptCount val="6"/>
                <c:pt idx="0">
                  <c:v>9.5825116072035758E-3</c:v>
                </c:pt>
                <c:pt idx="1">
                  <c:v>3.6252451958475485E-2</c:v>
                </c:pt>
                <c:pt idx="2">
                  <c:v>2.6725528819028576E-2</c:v>
                </c:pt>
                <c:pt idx="3">
                  <c:v>3.5309530651107743E-2</c:v>
                </c:pt>
                <c:pt idx="4">
                  <c:v>0.04</c:v>
                </c:pt>
                <c:pt idx="5" formatCode="General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9-44AE-899F-E630016BD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06432"/>
        <c:axId val="159507968"/>
      </c:lineChart>
      <c:catAx>
        <c:axId val="1595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507968"/>
        <c:crosses val="autoZero"/>
        <c:auto val="1"/>
        <c:lblAlgn val="ctr"/>
        <c:lblOffset val="100"/>
        <c:noMultiLvlLbl val="0"/>
      </c:catAx>
      <c:valAx>
        <c:axId val="1595079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crossAx val="15950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06430658346511"/>
          <c:y val="0.28535121984644302"/>
          <c:w val="0.1108370697951796"/>
          <c:h val="9.69364159165841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Total flghrs &amp; obs slicks'!$E$3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cat>
            <c:numRef>
              <c:f>'Table Total flghrs &amp; obs slicks'!$A$41:$A$59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'Table Total flghrs &amp; obs slicks'!$F$41:$F$59</c:f>
              <c:numCache>
                <c:formatCode>General</c:formatCode>
                <c:ptCount val="19"/>
                <c:pt idx="0">
                  <c:v>81.3</c:v>
                </c:pt>
                <c:pt idx="1">
                  <c:v>84.3</c:v>
                </c:pt>
                <c:pt idx="2">
                  <c:v>63.68</c:v>
                </c:pt>
                <c:pt idx="3">
                  <c:v>81.819999999999993</c:v>
                </c:pt>
                <c:pt idx="4">
                  <c:v>50.08</c:v>
                </c:pt>
                <c:pt idx="5">
                  <c:v>82.67</c:v>
                </c:pt>
                <c:pt idx="6">
                  <c:v>50.71</c:v>
                </c:pt>
                <c:pt idx="7">
                  <c:v>73.11</c:v>
                </c:pt>
                <c:pt idx="8">
                  <c:v>38.270000000000003</c:v>
                </c:pt>
                <c:pt idx="9">
                  <c:v>56.39</c:v>
                </c:pt>
                <c:pt idx="10">
                  <c:v>85.45</c:v>
                </c:pt>
                <c:pt idx="11">
                  <c:v>82.19</c:v>
                </c:pt>
                <c:pt idx="12">
                  <c:v>34.630000000000003</c:v>
                </c:pt>
                <c:pt idx="13">
                  <c:v>48.082999999999998</c:v>
                </c:pt>
                <c:pt idx="14">
                  <c:v>65.082999999999998</c:v>
                </c:pt>
                <c:pt idx="15">
                  <c:v>99.3</c:v>
                </c:pt>
                <c:pt idx="16">
                  <c:v>42.6</c:v>
                </c:pt>
                <c:pt idx="17">
                  <c:v>86.75</c:v>
                </c:pt>
                <c:pt idx="18">
                  <c:v>101.95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A-4B92-8940-EF1EB15CB462}"/>
            </c:ext>
          </c:extLst>
        </c:ser>
        <c:ser>
          <c:idx val="0"/>
          <c:order val="2"/>
          <c:tx>
            <c:strRef>
              <c:f>'Table Total flghrs &amp; obs slicks'!$E$40</c:f>
              <c:strCache>
                <c:ptCount val="1"/>
                <c:pt idx="0">
                  <c:v>Detections</c:v>
                </c:pt>
              </c:strCache>
            </c:strRef>
          </c:tx>
          <c:invertIfNegative val="0"/>
          <c:cat>
            <c:numRef>
              <c:f>'Table Total flghrs &amp; obs slicks'!$A$41:$A$59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'Table Total flghrs &amp; obs slicks'!$E$41:$E$59</c:f>
              <c:numCache>
                <c:formatCode>General</c:formatCode>
                <c:ptCount val="19"/>
                <c:pt idx="0">
                  <c:v>34</c:v>
                </c:pt>
                <c:pt idx="1">
                  <c:v>59</c:v>
                </c:pt>
                <c:pt idx="2">
                  <c:v>60</c:v>
                </c:pt>
                <c:pt idx="3">
                  <c:v>33</c:v>
                </c:pt>
                <c:pt idx="4">
                  <c:v>23</c:v>
                </c:pt>
                <c:pt idx="5">
                  <c:v>50</c:v>
                </c:pt>
                <c:pt idx="6">
                  <c:v>17</c:v>
                </c:pt>
                <c:pt idx="7">
                  <c:v>28</c:v>
                </c:pt>
                <c:pt idx="8">
                  <c:v>24</c:v>
                </c:pt>
                <c:pt idx="9">
                  <c:v>37</c:v>
                </c:pt>
                <c:pt idx="10">
                  <c:v>35</c:v>
                </c:pt>
                <c:pt idx="11">
                  <c:v>46</c:v>
                </c:pt>
                <c:pt idx="12">
                  <c:v>10</c:v>
                </c:pt>
                <c:pt idx="13">
                  <c:v>1</c:v>
                </c:pt>
                <c:pt idx="14">
                  <c:v>5</c:v>
                </c:pt>
                <c:pt idx="15">
                  <c:v>64</c:v>
                </c:pt>
                <c:pt idx="16">
                  <c:v>4</c:v>
                </c:pt>
                <c:pt idx="17">
                  <c:v>20</c:v>
                </c:pt>
                <c:pt idx="1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A-4B92-8940-EF1EB15C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17024"/>
        <c:axId val="159618944"/>
      </c:barChart>
      <c:lineChart>
        <c:grouping val="stacked"/>
        <c:varyColors val="0"/>
        <c:ser>
          <c:idx val="2"/>
          <c:order val="0"/>
          <c:tx>
            <c:strRef>
              <c:f>'Table Total flghrs &amp; obs slicks'!$J$40</c:f>
              <c:strCache>
                <c:ptCount val="1"/>
                <c:pt idx="0">
                  <c:v>Ratio: Detections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'Table Total flghrs &amp; obs slicks'!$J$41:$J$59</c:f>
              <c:numCache>
                <c:formatCode>General</c:formatCode>
                <c:ptCount val="19"/>
                <c:pt idx="0">
                  <c:v>0.41820418204182042</c:v>
                </c:pt>
                <c:pt idx="1">
                  <c:v>0.69988137603795975</c:v>
                </c:pt>
                <c:pt idx="2">
                  <c:v>0.94221105527638194</c:v>
                </c:pt>
                <c:pt idx="3">
                  <c:v>0.40332437056954296</c:v>
                </c:pt>
                <c:pt idx="4">
                  <c:v>0.45926517571884984</c:v>
                </c:pt>
                <c:pt idx="5">
                  <c:v>0.604814322003145</c:v>
                </c:pt>
                <c:pt idx="6">
                  <c:v>0.33523959771248274</c:v>
                </c:pt>
                <c:pt idx="7">
                  <c:v>0.38298454383805225</c:v>
                </c:pt>
                <c:pt idx="8">
                  <c:v>0.62712307290305713</c:v>
                </c:pt>
                <c:pt idx="9">
                  <c:v>0.65614470650824619</c:v>
                </c:pt>
                <c:pt idx="10">
                  <c:v>0.40959625511995318</c:v>
                </c:pt>
                <c:pt idx="11">
                  <c:v>0.55967879304051593</c:v>
                </c:pt>
                <c:pt idx="12">
                  <c:v>0.28876696505919719</c:v>
                </c:pt>
                <c:pt idx="13">
                  <c:v>2.0797371212278769E-2</c:v>
                </c:pt>
                <c:pt idx="14">
                  <c:v>7.6824977336631683E-2</c:v>
                </c:pt>
                <c:pt idx="15">
                  <c:v>0.64451158106747231</c:v>
                </c:pt>
                <c:pt idx="16">
                  <c:v>9.3896713615023469E-2</c:v>
                </c:pt>
                <c:pt idx="17">
                  <c:v>0.23054755043227665</c:v>
                </c:pt>
                <c:pt idx="18">
                  <c:v>0.54928886709171165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EA-4B92-8940-EF1EB15C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22272"/>
        <c:axId val="159620480"/>
      </c:lineChart>
      <c:catAx>
        <c:axId val="1596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618944"/>
        <c:crosses val="autoZero"/>
        <c:auto val="1"/>
        <c:lblAlgn val="ctr"/>
        <c:lblOffset val="100"/>
        <c:noMultiLvlLbl val="0"/>
      </c:catAx>
      <c:valAx>
        <c:axId val="15961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617024"/>
        <c:crosses val="autoZero"/>
        <c:crossBetween val="between"/>
      </c:valAx>
      <c:valAx>
        <c:axId val="15962048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159622272"/>
        <c:crosses val="max"/>
        <c:crossBetween val="between"/>
      </c:valAx>
      <c:catAx>
        <c:axId val="15962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620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1682952216146307"/>
          <c:y val="0.82998013838908391"/>
          <c:w val="0.10679993751734808"/>
          <c:h val="0.1558058552783128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Total Confirmed Detections per Country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8"/>
          <c:order val="0"/>
          <c:tx>
            <c:strRef>
              <c:f>'Summary All Flights'!$A$13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val>
            <c:numRef>
              <c:f>'Summary All Flights'!$J$13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189-829B-11B8A7DA1630}"/>
            </c:ext>
          </c:extLst>
        </c:ser>
        <c:ser>
          <c:idx val="7"/>
          <c:order val="1"/>
          <c:tx>
            <c:strRef>
              <c:f>'Summary All Flights'!$A$12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val>
            <c:numRef>
              <c:f>'Summary All Flights'!$J$12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189-829B-11B8A7DA1630}"/>
            </c:ext>
          </c:extLst>
        </c:ser>
        <c:ser>
          <c:idx val="6"/>
          <c:order val="2"/>
          <c:tx>
            <c:strRef>
              <c:f>'Summary All Flights'!$A$11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val>
            <c:numRef>
              <c:f>'Summary All Flights'!$J$11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D-4189-829B-11B8A7DA1630}"/>
            </c:ext>
          </c:extLst>
        </c:ser>
        <c:ser>
          <c:idx val="5"/>
          <c:order val="3"/>
          <c:tx>
            <c:strRef>
              <c:f>'Summary All Flights'!$A$10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val>
            <c:numRef>
              <c:f>'Summary All Flights'!$J$10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D-4189-829B-11B8A7DA1630}"/>
            </c:ext>
          </c:extLst>
        </c:ser>
        <c:ser>
          <c:idx val="4"/>
          <c:order val="4"/>
          <c:tx>
            <c:strRef>
              <c:f>'Summary All Flights'!$A$9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val>
            <c:numRef>
              <c:f>'Summary All Flights'!$J$9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D-4189-829B-11B8A7DA1630}"/>
            </c:ext>
          </c:extLst>
        </c:ser>
        <c:ser>
          <c:idx val="3"/>
          <c:order val="5"/>
          <c:tx>
            <c:strRef>
              <c:f>'Summary All Flights'!$A$8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val>
            <c:numRef>
              <c:f>'Summary All Flights'!$J$8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3D-4189-829B-11B8A7DA1630}"/>
            </c:ext>
          </c:extLst>
        </c:ser>
        <c:ser>
          <c:idx val="2"/>
          <c:order val="6"/>
          <c:tx>
            <c:strRef>
              <c:f>'Summary All Flights'!$A$7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val>
            <c:numRef>
              <c:f>'Summary All Flights'!$J$7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3D-4189-829B-11B8A7DA1630}"/>
            </c:ext>
          </c:extLst>
        </c:ser>
        <c:ser>
          <c:idx val="1"/>
          <c:order val="7"/>
          <c:tx>
            <c:strRef>
              <c:f>'Summary All Flights'!$A$6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val>
            <c:numRef>
              <c:f>'Summary All Flights'!$J$6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3D-4189-829B-11B8A7DA1630}"/>
            </c:ext>
          </c:extLst>
        </c:ser>
        <c:ser>
          <c:idx val="0"/>
          <c:order val="8"/>
          <c:tx>
            <c:strRef>
              <c:f>'Summary All Flights'!$A$5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val>
            <c:numRef>
              <c:f>'Summary All Flights'!$J$5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D-4189-829B-11B8A7DA1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953664"/>
        <c:axId val="311963648"/>
      </c:barChart>
      <c:catAx>
        <c:axId val="31195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311963648"/>
        <c:crosses val="autoZero"/>
        <c:auto val="1"/>
        <c:lblAlgn val="ctr"/>
        <c:lblOffset val="100"/>
        <c:noMultiLvlLbl val="0"/>
      </c:catAx>
      <c:valAx>
        <c:axId val="311963648"/>
        <c:scaling>
          <c:orientation val="minMax"/>
          <c:max val="2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119536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31297</xdr:colOff>
      <xdr:row>15</xdr:row>
      <xdr:rowOff>31974</xdr:rowOff>
    </xdr:from>
    <xdr:to>
      <xdr:col>22</xdr:col>
      <xdr:colOff>414618</xdr:colOff>
      <xdr:row>58</xdr:row>
      <xdr:rowOff>66688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267819</xdr:colOff>
      <xdr:row>14</xdr:row>
      <xdr:rowOff>101692</xdr:rowOff>
    </xdr:from>
    <xdr:to>
      <xdr:col>24</xdr:col>
      <xdr:colOff>62752</xdr:colOff>
      <xdr:row>57</xdr:row>
      <xdr:rowOff>135030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523874</xdr:colOff>
      <xdr:row>2</xdr:row>
      <xdr:rowOff>95251</xdr:rowOff>
    </xdr:from>
    <xdr:to>
      <xdr:col>28</xdr:col>
      <xdr:colOff>542925</xdr:colOff>
      <xdr:row>47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76200</xdr:colOff>
      <xdr:row>1</xdr:row>
      <xdr:rowOff>60512</xdr:rowOff>
    </xdr:from>
    <xdr:to>
      <xdr:col>48</xdr:col>
      <xdr:colOff>95251</xdr:colOff>
      <xdr:row>47</xdr:row>
      <xdr:rowOff>31935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590550</xdr:colOff>
      <xdr:row>48</xdr:row>
      <xdr:rowOff>114300</xdr:rowOff>
    </xdr:from>
    <xdr:to>
      <xdr:col>29</xdr:col>
      <xdr:colOff>1</xdr:colOff>
      <xdr:row>101</xdr:row>
      <xdr:rowOff>81643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180696</xdr:colOff>
      <xdr:row>16</xdr:row>
      <xdr:rowOff>16808</xdr:rowOff>
    </xdr:from>
    <xdr:to>
      <xdr:col>10</xdr:col>
      <xdr:colOff>0</xdr:colOff>
      <xdr:row>53</xdr:row>
      <xdr:rowOff>28016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"/>
  <sheetViews>
    <sheetView topLeftCell="B29" zoomScale="85" zoomScaleNormal="85" workbookViewId="0">
      <selection activeCell="AC14" sqref="AC14"/>
    </sheetView>
  </sheetViews>
  <sheetFormatPr defaultRowHeight="12.75" x14ac:dyDescent="0.2"/>
  <cols>
    <col min="2" max="19" width="9.28515625" bestFit="1" customWidth="1"/>
    <col min="20" max="21" width="9.5703125" bestFit="1" customWidth="1"/>
    <col min="22" max="22" width="9.28515625" bestFit="1" customWidth="1"/>
  </cols>
  <sheetData>
    <row r="1" spans="1:29" x14ac:dyDescent="0.2">
      <c r="A1" t="s">
        <v>5</v>
      </c>
    </row>
    <row r="3" spans="1:29" s="1" customFormat="1" x14ac:dyDescent="0.2">
      <c r="A3" s="1" t="s">
        <v>39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</row>
    <row r="4" spans="1:29" s="1" customFormat="1" x14ac:dyDescent="0.2"/>
    <row r="5" spans="1:29" x14ac:dyDescent="0.2">
      <c r="A5" s="8" t="s">
        <v>18</v>
      </c>
      <c r="B5" s="6">
        <v>0</v>
      </c>
      <c r="C5" s="6">
        <v>3.125</v>
      </c>
      <c r="D5" s="6">
        <v>7.875</v>
      </c>
      <c r="E5" s="6">
        <v>8.9166666666666661</v>
      </c>
      <c r="F5" s="6">
        <v>8.625</v>
      </c>
      <c r="G5" s="6">
        <v>8.5833333333333339</v>
      </c>
      <c r="H5" s="6">
        <v>9.2916666666666661</v>
      </c>
      <c r="I5" s="6">
        <v>9.1666666666666661</v>
      </c>
      <c r="J5" s="6">
        <v>10.366666666666667</v>
      </c>
      <c r="K5" s="6">
        <v>10.066666666666666</v>
      </c>
      <c r="L5" s="6">
        <v>5.7625000000000002</v>
      </c>
      <c r="M5" s="6">
        <v>6.7104166666666671</v>
      </c>
      <c r="N5" s="6">
        <v>5.8833333333333329</v>
      </c>
      <c r="O5" s="6">
        <v>8.6458333333333339</v>
      </c>
      <c r="P5" s="6">
        <v>10.665972222222221</v>
      </c>
      <c r="Q5" s="6">
        <v>3.1875</v>
      </c>
      <c r="R5" s="6">
        <v>5.989583333333333</v>
      </c>
      <c r="S5" s="6">
        <v>9.5805555555555557</v>
      </c>
      <c r="T5" s="6">
        <v>10.127777777777778</v>
      </c>
      <c r="U5" s="6">
        <v>8.0423611111111111</v>
      </c>
      <c r="V5" s="6">
        <v>10.506944444444445</v>
      </c>
      <c r="W5" s="6">
        <v>6.4826388888888893</v>
      </c>
      <c r="X5" s="6">
        <v>7.3381944444444445</v>
      </c>
      <c r="Y5" s="6">
        <v>7.2361111111111107</v>
      </c>
      <c r="Z5" s="6">
        <v>10.194444444444445</v>
      </c>
      <c r="AA5" s="6">
        <v>9.5833333333333339</v>
      </c>
      <c r="AB5" s="6">
        <v>11.375</v>
      </c>
      <c r="AC5" s="6">
        <v>8.59375</v>
      </c>
    </row>
    <row r="6" spans="1:29" x14ac:dyDescent="0.2">
      <c r="A6" t="s">
        <v>19</v>
      </c>
      <c r="B6" s="6">
        <v>12.166666666666666</v>
      </c>
      <c r="C6" s="6">
        <v>3.9583333333333335</v>
      </c>
      <c r="D6" s="6">
        <v>5.083333333333333</v>
      </c>
      <c r="E6" s="6">
        <v>5.875</v>
      </c>
      <c r="F6" s="6">
        <v>2.125</v>
      </c>
      <c r="G6" s="6">
        <v>2.9583333333333335</v>
      </c>
      <c r="H6" s="6">
        <v>3.5833333333333335</v>
      </c>
      <c r="I6" s="6">
        <v>4.25</v>
      </c>
      <c r="J6" s="6">
        <v>9.6749999999999989</v>
      </c>
      <c r="K6" s="6">
        <v>7.520833333333333</v>
      </c>
      <c r="L6" s="6">
        <v>9.625</v>
      </c>
      <c r="M6" s="6">
        <v>10.666666666666666</v>
      </c>
      <c r="N6" s="6">
        <v>12.083333333333334</v>
      </c>
      <c r="O6" s="6">
        <v>8.9590277777777789</v>
      </c>
      <c r="P6" s="6">
        <v>8.4909722222222221</v>
      </c>
      <c r="Q6" s="6">
        <v>9.7604166666666661</v>
      </c>
      <c r="R6" s="6">
        <v>7.219444444444445</v>
      </c>
      <c r="S6" s="6">
        <v>9.0361111111111114</v>
      </c>
      <c r="T6" s="6">
        <v>18.762499999999999</v>
      </c>
      <c r="U6" s="6">
        <v>10.440277777777778</v>
      </c>
      <c r="V6" s="6">
        <v>11.947222222222223</v>
      </c>
      <c r="W6" s="6">
        <v>6.5916666666666668</v>
      </c>
      <c r="X6" s="6">
        <v>7.5819444444444448</v>
      </c>
      <c r="Y6" s="6">
        <v>7.7104166666666671</v>
      </c>
      <c r="Z6" s="6">
        <v>8.3284722222222225</v>
      </c>
      <c r="AA6" s="6">
        <v>7.052777777777778</v>
      </c>
      <c r="AB6" s="6">
        <v>6.698611111111112</v>
      </c>
      <c r="AC6" s="6">
        <v>11.377777777777778</v>
      </c>
    </row>
    <row r="7" spans="1:29" x14ac:dyDescent="0.2">
      <c r="A7" s="8" t="s">
        <v>20</v>
      </c>
      <c r="B7" s="6"/>
      <c r="C7" s="6"/>
      <c r="D7" s="6"/>
      <c r="E7" s="6"/>
      <c r="F7" s="6">
        <v>6.208333333333333</v>
      </c>
      <c r="G7" s="6">
        <v>9.25</v>
      </c>
      <c r="H7" s="6">
        <v>19.375</v>
      </c>
      <c r="I7" s="6">
        <v>16.625</v>
      </c>
      <c r="J7" s="6">
        <v>17.954166666666666</v>
      </c>
      <c r="K7" s="6">
        <v>6.8083333333333336</v>
      </c>
      <c r="L7" s="6">
        <v>20.641666666666666</v>
      </c>
      <c r="M7" s="6">
        <v>22.016666666666666</v>
      </c>
      <c r="N7" s="6">
        <v>20.504166666666666</v>
      </c>
      <c r="O7" s="6">
        <v>21.349999999999998</v>
      </c>
      <c r="P7" s="6">
        <v>28.991666666666664</v>
      </c>
      <c r="Q7" s="6">
        <v>31.087500000000002</v>
      </c>
      <c r="R7" s="6">
        <v>32.458333333333336</v>
      </c>
      <c r="S7" s="6">
        <v>29.392361111111111</v>
      </c>
      <c r="T7" s="6">
        <v>29.391666666666666</v>
      </c>
      <c r="U7" s="6">
        <v>40.875</v>
      </c>
      <c r="V7" s="6">
        <v>32.162500000000001</v>
      </c>
      <c r="W7" s="6">
        <v>38.75</v>
      </c>
      <c r="X7" s="6">
        <v>26.5625</v>
      </c>
      <c r="Y7" s="6">
        <v>43.291666666666664</v>
      </c>
      <c r="Z7" s="6">
        <v>57.555555555555557</v>
      </c>
      <c r="AA7" s="6">
        <v>11.666666666666666</v>
      </c>
      <c r="AB7" s="6">
        <v>37.75</v>
      </c>
      <c r="AC7" s="6">
        <v>9.1666666666666661</v>
      </c>
    </row>
    <row r="8" spans="1:29" x14ac:dyDescent="0.2">
      <c r="A8" s="8" t="s">
        <v>21</v>
      </c>
      <c r="B8" s="6">
        <v>18</v>
      </c>
      <c r="C8" s="6">
        <v>16.333333333333332</v>
      </c>
      <c r="D8" s="6">
        <v>27.25</v>
      </c>
      <c r="E8" s="6">
        <v>20.333333333333332</v>
      </c>
      <c r="F8" s="6">
        <v>26.208333333333332</v>
      </c>
      <c r="G8" s="6">
        <v>29.458333333333332</v>
      </c>
      <c r="H8" s="6">
        <v>32.541666666666664</v>
      </c>
      <c r="I8" s="6">
        <v>32.708333333333336</v>
      </c>
      <c r="J8" s="6">
        <v>35.425000000000004</v>
      </c>
      <c r="K8" s="6">
        <v>41.699999999999996</v>
      </c>
      <c r="L8" s="6">
        <v>41.291666666666664</v>
      </c>
      <c r="M8" s="6">
        <v>37.708333333333336</v>
      </c>
      <c r="N8" s="6">
        <v>37.699999999999996</v>
      </c>
      <c r="O8" s="6">
        <v>27.673611111111111</v>
      </c>
      <c r="P8" s="6">
        <v>34.298611111111107</v>
      </c>
      <c r="Q8" s="6">
        <v>38.576388888888893</v>
      </c>
      <c r="R8" s="6">
        <v>43.011111111111113</v>
      </c>
      <c r="S8" s="6">
        <v>39.175000000000004</v>
      </c>
      <c r="T8" s="6">
        <v>36.293749999999996</v>
      </c>
      <c r="U8" s="6">
        <v>39.479166666666664</v>
      </c>
      <c r="V8" s="6">
        <v>33.125694444444441</v>
      </c>
      <c r="W8" s="6">
        <v>34.604166666666671</v>
      </c>
      <c r="X8" s="6">
        <v>39.481944444444444</v>
      </c>
      <c r="Y8" s="6">
        <v>27.120833333333334</v>
      </c>
      <c r="Z8" s="6">
        <v>33.223611111111111</v>
      </c>
      <c r="AA8" s="6">
        <v>33.674305555555556</v>
      </c>
      <c r="AB8" s="6">
        <v>36.848611111111111</v>
      </c>
      <c r="AC8" s="6">
        <v>37.548611111111107</v>
      </c>
    </row>
    <row r="9" spans="1:29" x14ac:dyDescent="0.2">
      <c r="A9" s="8" t="s">
        <v>57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34.779166666666669</v>
      </c>
      <c r="AA9" s="6">
        <v>45.959722222222219</v>
      </c>
      <c r="AB9" s="6">
        <v>28.458333333333332</v>
      </c>
      <c r="AC9" s="6">
        <v>25.583333333333332</v>
      </c>
    </row>
    <row r="10" spans="1:29" x14ac:dyDescent="0.2">
      <c r="A10" t="s">
        <v>22</v>
      </c>
      <c r="B10" s="6">
        <v>27</v>
      </c>
      <c r="C10" s="6">
        <v>29.291666666666668</v>
      </c>
      <c r="D10" s="6">
        <v>33.958333333333336</v>
      </c>
      <c r="E10" s="6">
        <v>30.041666666666668</v>
      </c>
      <c r="F10" s="6">
        <v>39.541666666666664</v>
      </c>
      <c r="G10" s="6">
        <v>34.125</v>
      </c>
      <c r="H10" s="6">
        <v>37.375</v>
      </c>
      <c r="I10" s="6">
        <v>40.416666666666664</v>
      </c>
      <c r="J10" s="6">
        <v>30.587500000000002</v>
      </c>
      <c r="K10" s="7">
        <v>27.083333333333332</v>
      </c>
      <c r="L10" s="6">
        <v>31.854166666666668</v>
      </c>
      <c r="M10" s="6">
        <v>23.527777777777775</v>
      </c>
      <c r="N10" s="6">
        <v>20.470833333333335</v>
      </c>
      <c r="O10" s="6">
        <v>20.430555555555554</v>
      </c>
      <c r="P10" s="6">
        <v>25.929166666666664</v>
      </c>
      <c r="Q10" s="6">
        <v>28.333333333333332</v>
      </c>
      <c r="R10" s="6">
        <v>32.533333333333331</v>
      </c>
      <c r="S10" s="6">
        <v>24.804166666666664</v>
      </c>
      <c r="T10" s="6">
        <v>34.636111111111113</v>
      </c>
      <c r="U10" s="6">
        <v>37.788194444444443</v>
      </c>
      <c r="V10" s="6">
        <v>34.496527777777779</v>
      </c>
      <c r="W10" s="6">
        <v>33.30972222222222</v>
      </c>
      <c r="X10" s="6">
        <v>20.112500000000001</v>
      </c>
      <c r="Y10" s="6">
        <v>32.09097222222222</v>
      </c>
      <c r="Z10" s="6">
        <v>34.027777777777779</v>
      </c>
      <c r="AA10" s="6">
        <v>34.583333333333336</v>
      </c>
      <c r="AB10" s="6">
        <v>44.572916666666664</v>
      </c>
      <c r="AC10" s="6">
        <v>47.62638888888889</v>
      </c>
    </row>
    <row r="11" spans="1:29" x14ac:dyDescent="0.2">
      <c r="A11" s="8" t="s">
        <v>23</v>
      </c>
      <c r="B11" s="6">
        <v>30.708333333333332</v>
      </c>
      <c r="C11" s="6">
        <v>29.625</v>
      </c>
      <c r="D11" s="6">
        <v>28.375</v>
      </c>
      <c r="E11" s="6">
        <v>40.333333333333336</v>
      </c>
      <c r="F11" s="6">
        <v>37.791666666666664</v>
      </c>
      <c r="G11" s="6">
        <v>17.625</v>
      </c>
      <c r="H11" s="6">
        <v>16.125</v>
      </c>
      <c r="I11" s="6">
        <v>20.291666666666668</v>
      </c>
      <c r="J11" s="6">
        <v>22.7</v>
      </c>
      <c r="K11" s="6">
        <v>23.229166666666668</v>
      </c>
      <c r="L11" s="6">
        <v>16.383333333333333</v>
      </c>
      <c r="M11" s="6">
        <v>17.006944444444446</v>
      </c>
      <c r="N11" s="6">
        <v>24.958333333333332</v>
      </c>
      <c r="O11" s="6">
        <v>16.641666666666666</v>
      </c>
      <c r="P11" s="6">
        <v>19.413194444444446</v>
      </c>
      <c r="Q11" s="6">
        <v>16.534722222222221</v>
      </c>
      <c r="R11" s="6">
        <v>16.145833333333332</v>
      </c>
      <c r="S11" s="6">
        <v>16.208333333333332</v>
      </c>
      <c r="T11" s="7">
        <v>9.5833333333333339</v>
      </c>
      <c r="U11" s="6">
        <v>14.809027777777779</v>
      </c>
      <c r="V11" s="6">
        <v>8.6666666666666661</v>
      </c>
      <c r="W11" s="6">
        <v>19.166666666666668</v>
      </c>
      <c r="X11" s="6">
        <v>23.291666666666668</v>
      </c>
      <c r="Y11" s="6">
        <v>20.375</v>
      </c>
      <c r="Z11" s="6">
        <v>18.875</v>
      </c>
      <c r="AA11" s="6">
        <v>12.666666666666666</v>
      </c>
      <c r="AB11" s="6">
        <v>12.229166666666668</v>
      </c>
      <c r="AC11" s="6">
        <v>14.791666666666666</v>
      </c>
    </row>
    <row r="12" spans="1:29" x14ac:dyDescent="0.2">
      <c r="A12" s="8" t="s">
        <v>24</v>
      </c>
      <c r="B12" s="6">
        <v>3.5416666666666665</v>
      </c>
      <c r="C12" s="6">
        <v>3.2083333333333335</v>
      </c>
      <c r="D12" s="6">
        <v>4.875</v>
      </c>
      <c r="E12" s="6">
        <v>4.625</v>
      </c>
      <c r="F12" s="6">
        <v>7.583333333333333</v>
      </c>
      <c r="G12" s="6">
        <v>6.666666666666667</v>
      </c>
      <c r="H12" s="6">
        <v>6.708333333333333</v>
      </c>
      <c r="I12" s="6">
        <v>7.875</v>
      </c>
      <c r="J12" s="6">
        <v>10.166666666666666</v>
      </c>
      <c r="K12" s="6">
        <v>12.516666666666666</v>
      </c>
      <c r="L12" s="6">
        <v>3.8000000000000003</v>
      </c>
      <c r="M12" s="6">
        <v>4.3277777777777775</v>
      </c>
      <c r="N12" s="6">
        <v>6.1833333333333336</v>
      </c>
      <c r="O12" s="6">
        <v>8.1458333333333339</v>
      </c>
      <c r="P12" s="6">
        <v>11.029166666666667</v>
      </c>
      <c r="Q12" s="6">
        <v>12.731250000000001</v>
      </c>
      <c r="R12" s="6">
        <v>9.6791666666666671</v>
      </c>
      <c r="S12" s="6">
        <v>3.3333333333333335</v>
      </c>
      <c r="T12" s="6">
        <v>7.416666666666667</v>
      </c>
      <c r="U12" s="6">
        <v>7.083333333333333</v>
      </c>
      <c r="V12" s="6">
        <v>9.7916666666666661</v>
      </c>
      <c r="W12" s="6">
        <v>14.125</v>
      </c>
      <c r="X12" s="6">
        <v>7.875</v>
      </c>
      <c r="Y12" s="6">
        <v>8.9166666666666661</v>
      </c>
      <c r="Z12" s="6">
        <v>9.9965277777777768</v>
      </c>
      <c r="AA12" s="6">
        <v>10.166666666666666</v>
      </c>
      <c r="AB12" s="6">
        <v>9.9951388888888886</v>
      </c>
      <c r="AC12" s="6">
        <v>9.874305555555555</v>
      </c>
    </row>
    <row r="13" spans="1:29" x14ac:dyDescent="0.2">
      <c r="A13" t="s">
        <v>3</v>
      </c>
      <c r="B13" s="6">
        <v>23.083333333333332</v>
      </c>
      <c r="C13" s="6">
        <v>22.833333333333332</v>
      </c>
      <c r="D13" s="6">
        <v>26.5</v>
      </c>
      <c r="E13" s="6">
        <v>28.208333333333332</v>
      </c>
      <c r="F13" s="6">
        <v>28.125</v>
      </c>
      <c r="G13" s="6">
        <v>36.166666666666664</v>
      </c>
      <c r="H13" s="6">
        <v>40.875</v>
      </c>
      <c r="I13" s="6">
        <v>35.75</v>
      </c>
      <c r="J13" s="6">
        <v>35.041666666666664</v>
      </c>
      <c r="K13" s="6">
        <v>31.166666666666668</v>
      </c>
      <c r="L13" s="6">
        <v>26.958333333333332</v>
      </c>
      <c r="M13" s="6">
        <v>26.416666666666668</v>
      </c>
      <c r="N13" s="6">
        <v>21.791666666666668</v>
      </c>
      <c r="O13" s="6">
        <v>36.625</v>
      </c>
      <c r="P13" s="6">
        <v>28.416666666666668</v>
      </c>
      <c r="Q13" s="6">
        <v>27.333333333333332</v>
      </c>
      <c r="R13" s="6">
        <v>25.875</v>
      </c>
      <c r="S13" s="6">
        <v>20.036111111111111</v>
      </c>
      <c r="T13" s="6">
        <v>28.1875</v>
      </c>
      <c r="U13" s="6">
        <v>27.3125</v>
      </c>
      <c r="V13" s="6">
        <v>29.552777777777777</v>
      </c>
      <c r="W13" s="6">
        <v>30.326388888888889</v>
      </c>
      <c r="X13" s="9">
        <v>2.5520833333333335</v>
      </c>
      <c r="Y13" s="6">
        <v>1.5347222222222223</v>
      </c>
      <c r="Z13" s="6">
        <v>3.5020833333333337</v>
      </c>
      <c r="AA13" s="6">
        <v>5.7673611111111107</v>
      </c>
      <c r="AB13" s="6">
        <v>3.8333333333333335</v>
      </c>
      <c r="AC13" s="6">
        <v>5.6527777777777777</v>
      </c>
    </row>
    <row r="14" spans="1:29" x14ac:dyDescent="0.2">
      <c r="B14" s="6">
        <f t="shared" ref="B14:K14" si="0">SUM(B5:B13)</f>
        <v>114.5</v>
      </c>
      <c r="C14" s="6">
        <f t="shared" si="0"/>
        <v>108.37499999999999</v>
      </c>
      <c r="D14" s="6">
        <f t="shared" si="0"/>
        <v>133.91666666666666</v>
      </c>
      <c r="E14" s="6">
        <f t="shared" si="0"/>
        <v>138.33333333333334</v>
      </c>
      <c r="F14" s="6">
        <f t="shared" si="0"/>
        <v>156.20833333333334</v>
      </c>
      <c r="G14" s="6">
        <f t="shared" si="0"/>
        <v>144.83333333333334</v>
      </c>
      <c r="H14" s="6">
        <f t="shared" si="0"/>
        <v>165.875</v>
      </c>
      <c r="I14" s="6">
        <f t="shared" si="0"/>
        <v>167.08333333333331</v>
      </c>
      <c r="J14" s="6">
        <f t="shared" si="0"/>
        <v>171.91666666666666</v>
      </c>
      <c r="K14" s="6">
        <f t="shared" si="0"/>
        <v>160.09166666666667</v>
      </c>
      <c r="L14" s="6">
        <f t="shared" ref="L14" si="1">SUM(L5:L13)</f>
        <v>156.31666666666669</v>
      </c>
      <c r="M14" s="6">
        <f>SUM(M5:M13)</f>
        <v>148.38124999999999</v>
      </c>
      <c r="N14" s="6">
        <f>SUM(N5:N13)</f>
        <v>149.57499999999999</v>
      </c>
      <c r="O14" s="6">
        <f>SUM(O5:O13)</f>
        <v>148.47152777777779</v>
      </c>
      <c r="P14" s="6">
        <f>SUM(P5:P13)</f>
        <v>167.23541666666665</v>
      </c>
      <c r="Q14" s="6">
        <f>SUM(Q5:Q13)</f>
        <v>167.54444444444445</v>
      </c>
      <c r="R14" s="6">
        <f t="shared" ref="R14:X14" si="2">SUM(R5:R13)</f>
        <v>172.91180555555556</v>
      </c>
      <c r="S14" s="6">
        <f t="shared" si="2"/>
        <v>151.56597222222223</v>
      </c>
      <c r="T14" s="6">
        <f t="shared" si="2"/>
        <v>174.39930555555554</v>
      </c>
      <c r="U14" s="6">
        <f t="shared" si="2"/>
        <v>185.82986111111111</v>
      </c>
      <c r="V14" s="6">
        <f t="shared" si="2"/>
        <v>170.24999999999997</v>
      </c>
      <c r="W14" s="6">
        <f t="shared" si="2"/>
        <v>183.35624999999999</v>
      </c>
      <c r="X14" s="6">
        <f t="shared" si="2"/>
        <v>134.79583333333335</v>
      </c>
      <c r="Y14" s="6">
        <f>SUM(Y5:Y13)</f>
        <v>148.27638888888887</v>
      </c>
      <c r="Z14" s="6">
        <f>SUM(Z5:Z13)</f>
        <v>210.48263888888889</v>
      </c>
      <c r="AA14" s="6">
        <f>SUM(AA5:AA13)</f>
        <v>171.12083333333331</v>
      </c>
      <c r="AB14" s="6">
        <f>SUM(AB5:AB13)</f>
        <v>191.76111111111109</v>
      </c>
      <c r="AC14" s="6">
        <v>170.21527777777777</v>
      </c>
    </row>
    <row r="18" spans="24:41" x14ac:dyDescent="0.2">
      <c r="AF18" s="4"/>
      <c r="AG18" s="4"/>
      <c r="AJ18" s="4"/>
    </row>
    <row r="19" spans="24:41" x14ac:dyDescent="0.2">
      <c r="AF19" s="4"/>
      <c r="AG19" s="4"/>
      <c r="AJ19" s="4"/>
    </row>
    <row r="20" spans="24:41" x14ac:dyDescent="0.2">
      <c r="AF20" s="4"/>
      <c r="AG20" s="4"/>
      <c r="AJ20" s="4"/>
    </row>
    <row r="21" spans="24:41" x14ac:dyDescent="0.2">
      <c r="AF21" s="4"/>
      <c r="AG21" s="4"/>
      <c r="AJ21" s="4"/>
    </row>
    <row r="22" spans="24:41" x14ac:dyDescent="0.2">
      <c r="AF22" s="4"/>
      <c r="AG22" s="4"/>
      <c r="AJ22" s="4"/>
    </row>
    <row r="23" spans="24:41" x14ac:dyDescent="0.2">
      <c r="AF23" s="4"/>
      <c r="AG23" s="4"/>
      <c r="AJ23" s="4"/>
      <c r="AO23" s="3"/>
    </row>
    <row r="24" spans="24:41" x14ac:dyDescent="0.2">
      <c r="AF24" s="4"/>
      <c r="AG24" s="4"/>
      <c r="AJ24" s="4"/>
      <c r="AO24" s="3"/>
    </row>
    <row r="25" spans="24:41" x14ac:dyDescent="0.2">
      <c r="Z25" s="5"/>
      <c r="AF25" s="4"/>
      <c r="AG25" s="4"/>
      <c r="AJ25" s="4"/>
    </row>
    <row r="26" spans="24:41" x14ac:dyDescent="0.2">
      <c r="X26" s="5"/>
      <c r="Y26" s="5"/>
      <c r="AA26" s="5"/>
      <c r="AB26" s="5"/>
      <c r="AC26" s="5"/>
      <c r="AD26" s="5"/>
      <c r="AE26" s="5"/>
      <c r="AF26" s="5"/>
      <c r="AG26" s="4"/>
      <c r="AH26" s="4"/>
      <c r="AI26" s="4"/>
      <c r="AJ26" s="4"/>
      <c r="AK26" s="4"/>
    </row>
  </sheetData>
  <phoneticPr fontId="7" type="noConversion"/>
  <printOptions gridLines="1" gridLinesSet="0"/>
  <pageMargins left="0.75" right="0.75" top="1" bottom="1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"/>
  <sheetViews>
    <sheetView zoomScale="115" zoomScaleNormal="115" workbookViewId="0">
      <selection activeCell="AC13" sqref="AC13"/>
    </sheetView>
  </sheetViews>
  <sheetFormatPr defaultRowHeight="12.75" x14ac:dyDescent="0.2"/>
  <cols>
    <col min="15" max="16" width="7.7109375" customWidth="1"/>
    <col min="17" max="17" width="7.42578125" customWidth="1"/>
    <col min="18" max="18" width="7" customWidth="1"/>
    <col min="19" max="19" width="6.85546875" customWidth="1"/>
    <col min="20" max="21" width="6.42578125" customWidth="1"/>
  </cols>
  <sheetData>
    <row r="1" spans="1:29" x14ac:dyDescent="0.2">
      <c r="A1" s="8" t="s">
        <v>4</v>
      </c>
    </row>
    <row r="3" spans="1:29" x14ac:dyDescent="0.2">
      <c r="A3" s="1" t="s">
        <v>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</row>
    <row r="4" spans="1:29" x14ac:dyDescent="0.2">
      <c r="A4" s="8" t="s">
        <v>18</v>
      </c>
      <c r="C4">
        <v>16</v>
      </c>
      <c r="D4">
        <v>60</v>
      </c>
      <c r="E4">
        <v>60</v>
      </c>
      <c r="F4">
        <v>82</v>
      </c>
      <c r="G4">
        <v>57</v>
      </c>
      <c r="H4">
        <v>42</v>
      </c>
      <c r="I4">
        <v>58</v>
      </c>
      <c r="J4">
        <v>70</v>
      </c>
      <c r="K4">
        <v>61</v>
      </c>
      <c r="L4">
        <v>54</v>
      </c>
      <c r="M4">
        <v>54</v>
      </c>
      <c r="N4">
        <v>45</v>
      </c>
      <c r="O4">
        <v>96</v>
      </c>
      <c r="P4">
        <v>58</v>
      </c>
      <c r="Q4">
        <v>8</v>
      </c>
      <c r="R4">
        <v>17</v>
      </c>
      <c r="S4">
        <v>33</v>
      </c>
      <c r="T4">
        <v>26</v>
      </c>
      <c r="U4">
        <v>21</v>
      </c>
      <c r="V4">
        <v>27</v>
      </c>
      <c r="W4" s="10">
        <v>14</v>
      </c>
      <c r="X4">
        <v>8</v>
      </c>
      <c r="Y4">
        <v>8</v>
      </c>
      <c r="Z4">
        <v>4</v>
      </c>
      <c r="AA4">
        <v>4</v>
      </c>
      <c r="AB4">
        <v>3</v>
      </c>
      <c r="AC4">
        <v>0</v>
      </c>
    </row>
    <row r="5" spans="1:29" x14ac:dyDescent="0.2">
      <c r="A5" t="s">
        <v>19</v>
      </c>
      <c r="B5">
        <v>65</v>
      </c>
      <c r="C5">
        <v>91</v>
      </c>
      <c r="D5">
        <v>27</v>
      </c>
      <c r="E5">
        <v>4</v>
      </c>
      <c r="F5">
        <v>10</v>
      </c>
      <c r="G5">
        <v>17</v>
      </c>
      <c r="H5">
        <v>13</v>
      </c>
      <c r="I5">
        <v>36</v>
      </c>
      <c r="J5">
        <v>57</v>
      </c>
      <c r="K5">
        <v>74</v>
      </c>
      <c r="L5">
        <v>33</v>
      </c>
      <c r="M5">
        <v>104</v>
      </c>
      <c r="N5">
        <v>74</v>
      </c>
      <c r="O5">
        <v>60</v>
      </c>
      <c r="P5">
        <v>77</v>
      </c>
      <c r="Q5">
        <v>76</v>
      </c>
      <c r="R5">
        <v>89</v>
      </c>
      <c r="S5">
        <v>108</v>
      </c>
      <c r="T5">
        <v>172</v>
      </c>
      <c r="U5">
        <v>116</v>
      </c>
      <c r="V5">
        <v>192</v>
      </c>
      <c r="W5" s="10">
        <v>75</v>
      </c>
      <c r="X5">
        <v>62</v>
      </c>
      <c r="Y5">
        <v>80</v>
      </c>
      <c r="Z5">
        <v>101</v>
      </c>
      <c r="AA5">
        <v>59</v>
      </c>
      <c r="AB5">
        <v>25</v>
      </c>
      <c r="AC5">
        <v>9</v>
      </c>
    </row>
    <row r="6" spans="1:29" x14ac:dyDescent="0.2">
      <c r="A6" s="8" t="s">
        <v>20</v>
      </c>
      <c r="F6">
        <v>6</v>
      </c>
      <c r="G6">
        <v>7</v>
      </c>
      <c r="H6">
        <v>5</v>
      </c>
      <c r="I6">
        <v>28</v>
      </c>
      <c r="J6">
        <v>45</v>
      </c>
      <c r="K6">
        <v>22</v>
      </c>
      <c r="L6">
        <v>25</v>
      </c>
      <c r="M6">
        <v>16</v>
      </c>
      <c r="N6">
        <v>54</v>
      </c>
      <c r="O6">
        <v>22</v>
      </c>
      <c r="P6">
        <v>41</v>
      </c>
      <c r="Q6">
        <v>45</v>
      </c>
      <c r="R6">
        <v>52</v>
      </c>
      <c r="S6">
        <v>22</v>
      </c>
      <c r="T6">
        <v>36</v>
      </c>
      <c r="U6">
        <v>26</v>
      </c>
      <c r="V6">
        <v>18</v>
      </c>
      <c r="W6" s="10">
        <v>7</v>
      </c>
      <c r="X6">
        <v>16</v>
      </c>
      <c r="Y6">
        <v>6</v>
      </c>
      <c r="Z6">
        <v>40</v>
      </c>
      <c r="AA6">
        <v>8</v>
      </c>
      <c r="AB6">
        <v>2</v>
      </c>
    </row>
    <row r="7" spans="1:29" x14ac:dyDescent="0.2">
      <c r="A7" s="8" t="s">
        <v>21</v>
      </c>
      <c r="B7">
        <v>130</v>
      </c>
      <c r="C7">
        <v>51</v>
      </c>
      <c r="D7">
        <v>135</v>
      </c>
      <c r="E7">
        <v>99</v>
      </c>
      <c r="F7">
        <v>122</v>
      </c>
      <c r="G7">
        <v>98</v>
      </c>
      <c r="H7">
        <v>121</v>
      </c>
      <c r="I7">
        <v>125</v>
      </c>
      <c r="J7">
        <v>120</v>
      </c>
      <c r="K7">
        <v>118</v>
      </c>
      <c r="L7">
        <v>120</v>
      </c>
      <c r="M7">
        <v>93</v>
      </c>
      <c r="N7">
        <v>94</v>
      </c>
      <c r="O7">
        <v>53</v>
      </c>
      <c r="P7">
        <v>110</v>
      </c>
      <c r="Q7">
        <v>56</v>
      </c>
      <c r="R7">
        <v>92</v>
      </c>
      <c r="S7">
        <v>54</v>
      </c>
      <c r="T7">
        <v>54</v>
      </c>
      <c r="U7">
        <v>36</v>
      </c>
      <c r="V7">
        <v>38</v>
      </c>
      <c r="W7" s="10">
        <v>26</v>
      </c>
      <c r="X7">
        <v>32</v>
      </c>
      <c r="Y7">
        <v>31</v>
      </c>
      <c r="Z7">
        <v>39</v>
      </c>
      <c r="AA7">
        <v>24</v>
      </c>
      <c r="AB7" s="8">
        <v>11</v>
      </c>
      <c r="AC7" s="8">
        <v>10</v>
      </c>
    </row>
    <row r="8" spans="1:29" x14ac:dyDescent="0.2">
      <c r="A8" s="8" t="s">
        <v>57</v>
      </c>
      <c r="W8" s="10"/>
      <c r="Z8">
        <v>1</v>
      </c>
      <c r="AA8">
        <v>0</v>
      </c>
      <c r="AB8" s="8">
        <v>0</v>
      </c>
      <c r="AC8" s="8"/>
    </row>
    <row r="9" spans="1:29" x14ac:dyDescent="0.2">
      <c r="A9" t="s">
        <v>22</v>
      </c>
      <c r="B9">
        <v>362</v>
      </c>
      <c r="C9">
        <v>273</v>
      </c>
      <c r="D9">
        <v>288</v>
      </c>
      <c r="E9">
        <v>279</v>
      </c>
      <c r="F9">
        <v>283</v>
      </c>
      <c r="G9">
        <v>238</v>
      </c>
      <c r="H9">
        <v>247</v>
      </c>
      <c r="I9">
        <v>771</v>
      </c>
      <c r="J9">
        <v>458</v>
      </c>
      <c r="K9">
        <v>450</v>
      </c>
      <c r="L9">
        <v>187</v>
      </c>
      <c r="M9">
        <v>266</v>
      </c>
      <c r="N9">
        <v>130</v>
      </c>
      <c r="O9">
        <v>290</v>
      </c>
      <c r="P9">
        <v>174</v>
      </c>
      <c r="Q9">
        <v>156</v>
      </c>
      <c r="R9">
        <v>177</v>
      </c>
      <c r="S9">
        <v>127</v>
      </c>
      <c r="T9">
        <v>169</v>
      </c>
      <c r="U9">
        <v>189</v>
      </c>
      <c r="V9">
        <v>155</v>
      </c>
      <c r="W9" s="10">
        <v>163</v>
      </c>
      <c r="X9">
        <v>72</v>
      </c>
      <c r="Y9">
        <v>132</v>
      </c>
      <c r="Z9">
        <v>148</v>
      </c>
      <c r="AA9">
        <v>151</v>
      </c>
      <c r="AB9">
        <v>16</v>
      </c>
      <c r="AC9">
        <v>10</v>
      </c>
    </row>
    <row r="10" spans="1:29" x14ac:dyDescent="0.2">
      <c r="A10" s="8" t="s">
        <v>23</v>
      </c>
      <c r="B10">
        <v>80</v>
      </c>
      <c r="C10">
        <v>66</v>
      </c>
      <c r="D10">
        <v>98</v>
      </c>
      <c r="E10">
        <v>113</v>
      </c>
      <c r="F10">
        <v>80</v>
      </c>
      <c r="G10">
        <v>72</v>
      </c>
      <c r="H10">
        <v>93</v>
      </c>
      <c r="I10">
        <v>60</v>
      </c>
      <c r="J10">
        <v>72</v>
      </c>
      <c r="K10">
        <v>65</v>
      </c>
      <c r="L10">
        <v>46</v>
      </c>
      <c r="M10">
        <v>64</v>
      </c>
      <c r="N10">
        <v>55</v>
      </c>
      <c r="O10">
        <v>23</v>
      </c>
      <c r="P10">
        <v>67</v>
      </c>
      <c r="Q10">
        <v>14</v>
      </c>
      <c r="R10">
        <v>19</v>
      </c>
      <c r="S10">
        <v>25</v>
      </c>
      <c r="T10">
        <v>14</v>
      </c>
      <c r="U10">
        <v>21</v>
      </c>
      <c r="V10">
        <v>13</v>
      </c>
      <c r="W10" s="10">
        <v>48</v>
      </c>
      <c r="X10">
        <v>26</v>
      </c>
      <c r="Y10">
        <v>46</v>
      </c>
      <c r="Z10">
        <v>22</v>
      </c>
      <c r="AA10">
        <v>25</v>
      </c>
      <c r="AB10">
        <v>18</v>
      </c>
      <c r="AC10">
        <v>20</v>
      </c>
    </row>
    <row r="11" spans="1:29" x14ac:dyDescent="0.2">
      <c r="A11" s="8" t="s">
        <v>24</v>
      </c>
      <c r="B11">
        <v>26</v>
      </c>
      <c r="C11">
        <v>15</v>
      </c>
      <c r="D11">
        <v>6</v>
      </c>
      <c r="E11">
        <v>6</v>
      </c>
      <c r="F11">
        <v>6</v>
      </c>
      <c r="G11">
        <v>16</v>
      </c>
      <c r="H11">
        <v>21</v>
      </c>
      <c r="I11">
        <v>14</v>
      </c>
      <c r="J11">
        <v>31</v>
      </c>
      <c r="K11">
        <v>36</v>
      </c>
      <c r="L11">
        <v>8</v>
      </c>
      <c r="M11">
        <v>15</v>
      </c>
      <c r="N11">
        <v>15</v>
      </c>
      <c r="O11">
        <v>9</v>
      </c>
      <c r="P11">
        <v>10</v>
      </c>
      <c r="Q11">
        <v>15</v>
      </c>
      <c r="R11">
        <v>10</v>
      </c>
      <c r="S11">
        <v>3</v>
      </c>
      <c r="T11">
        <v>6</v>
      </c>
      <c r="U11">
        <v>5</v>
      </c>
      <c r="V11">
        <v>5</v>
      </c>
      <c r="W11" s="10">
        <v>4</v>
      </c>
      <c r="X11">
        <v>6</v>
      </c>
      <c r="Y11">
        <v>23</v>
      </c>
      <c r="Z11">
        <v>14</v>
      </c>
      <c r="AA11">
        <v>17</v>
      </c>
      <c r="AB11">
        <v>8</v>
      </c>
      <c r="AC11">
        <v>10</v>
      </c>
    </row>
    <row r="12" spans="1:29" x14ac:dyDescent="0.2">
      <c r="A12" t="s">
        <v>3</v>
      </c>
      <c r="B12">
        <v>180</v>
      </c>
      <c r="C12">
        <v>135</v>
      </c>
      <c r="D12">
        <v>191</v>
      </c>
      <c r="E12">
        <v>180</v>
      </c>
      <c r="F12">
        <v>147</v>
      </c>
      <c r="G12">
        <v>176</v>
      </c>
      <c r="H12">
        <v>108</v>
      </c>
      <c r="I12">
        <v>89</v>
      </c>
      <c r="J12">
        <v>69</v>
      </c>
      <c r="K12">
        <v>58</v>
      </c>
      <c r="L12">
        <v>75</v>
      </c>
      <c r="M12">
        <v>54</v>
      </c>
      <c r="N12">
        <v>66</v>
      </c>
      <c r="O12">
        <v>39</v>
      </c>
      <c r="P12">
        <v>53</v>
      </c>
      <c r="Q12">
        <v>41</v>
      </c>
      <c r="R12">
        <v>26</v>
      </c>
      <c r="S12">
        <v>87</v>
      </c>
      <c r="T12">
        <v>82</v>
      </c>
      <c r="U12">
        <v>41</v>
      </c>
      <c r="V12">
        <v>14</v>
      </c>
      <c r="W12" s="10">
        <v>52</v>
      </c>
      <c r="X12">
        <v>5</v>
      </c>
      <c r="Y12">
        <v>7</v>
      </c>
      <c r="Z12">
        <v>3</v>
      </c>
      <c r="AA12">
        <v>10</v>
      </c>
      <c r="AB12">
        <v>4</v>
      </c>
      <c r="AC12">
        <v>5</v>
      </c>
    </row>
    <row r="13" spans="1:29" x14ac:dyDescent="0.2">
      <c r="B13">
        <f>SUM(B4:B12)</f>
        <v>843</v>
      </c>
      <c r="C13">
        <f t="shared" ref="C13:X13" si="0">SUM(C4:C12)</f>
        <v>647</v>
      </c>
      <c r="D13">
        <f t="shared" si="0"/>
        <v>805</v>
      </c>
      <c r="E13">
        <f t="shared" si="0"/>
        <v>741</v>
      </c>
      <c r="F13">
        <f t="shared" si="0"/>
        <v>736</v>
      </c>
      <c r="G13">
        <f t="shared" si="0"/>
        <v>681</v>
      </c>
      <c r="H13">
        <f t="shared" si="0"/>
        <v>650</v>
      </c>
      <c r="I13">
        <f t="shared" si="0"/>
        <v>1181</v>
      </c>
      <c r="J13">
        <f t="shared" si="0"/>
        <v>922</v>
      </c>
      <c r="K13">
        <f t="shared" si="0"/>
        <v>884</v>
      </c>
      <c r="L13">
        <f t="shared" si="0"/>
        <v>548</v>
      </c>
      <c r="M13">
        <f t="shared" si="0"/>
        <v>666</v>
      </c>
      <c r="N13">
        <f t="shared" si="0"/>
        <v>533</v>
      </c>
      <c r="O13">
        <f t="shared" si="0"/>
        <v>592</v>
      </c>
      <c r="P13">
        <f t="shared" si="0"/>
        <v>590</v>
      </c>
      <c r="Q13">
        <f t="shared" si="0"/>
        <v>411</v>
      </c>
      <c r="R13">
        <f t="shared" si="0"/>
        <v>482</v>
      </c>
      <c r="S13">
        <f t="shared" si="0"/>
        <v>459</v>
      </c>
      <c r="T13">
        <f t="shared" si="0"/>
        <v>559</v>
      </c>
      <c r="U13">
        <f t="shared" si="0"/>
        <v>455</v>
      </c>
      <c r="V13">
        <f t="shared" si="0"/>
        <v>462</v>
      </c>
      <c r="W13">
        <f t="shared" si="0"/>
        <v>389</v>
      </c>
      <c r="X13">
        <f t="shared" si="0"/>
        <v>227</v>
      </c>
      <c r="Y13">
        <f>SUM(Y4:Y12)</f>
        <v>333</v>
      </c>
      <c r="Z13">
        <f>SUM(Z4:Z12)</f>
        <v>372</v>
      </c>
      <c r="AA13">
        <f>SUM(AA4:AA12)</f>
        <v>298</v>
      </c>
      <c r="AB13">
        <f>SUM(AB4:AB12)</f>
        <v>87</v>
      </c>
      <c r="AC13">
        <f>SUM(AC4:AC12)</f>
        <v>64</v>
      </c>
    </row>
  </sheetData>
  <phoneticPr fontId="7" type="noConversion"/>
  <printOptions gridLines="1" gridLinesSet="0"/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  <ignoredErrors>
    <ignoredError sqref="B13 C13:AC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"/>
  <sheetViews>
    <sheetView zoomScale="70" zoomScaleNormal="70" workbookViewId="0">
      <selection activeCell="G72" sqref="G72"/>
    </sheetView>
  </sheetViews>
  <sheetFormatPr defaultRowHeight="12.75" x14ac:dyDescent="0.2"/>
  <cols>
    <col min="2" max="8" width="15.5703125" customWidth="1"/>
  </cols>
  <sheetData>
    <row r="1" spans="1:8" x14ac:dyDescent="0.2">
      <c r="A1" s="2" t="s">
        <v>6</v>
      </c>
      <c r="B1" s="2"/>
      <c r="C1" s="2"/>
    </row>
    <row r="2" spans="1:8" ht="6" customHeight="1" x14ac:dyDescent="0.2"/>
    <row r="3" spans="1:8" x14ac:dyDescent="0.2">
      <c r="A3" s="39" t="s">
        <v>39</v>
      </c>
      <c r="B3" s="39" t="s">
        <v>52</v>
      </c>
      <c r="C3" s="39" t="s">
        <v>31</v>
      </c>
      <c r="D3" s="39" t="s">
        <v>61</v>
      </c>
      <c r="E3" s="39" t="s">
        <v>8</v>
      </c>
      <c r="F3" s="39" t="s">
        <v>63</v>
      </c>
      <c r="G3" s="40" t="s">
        <v>64</v>
      </c>
      <c r="H3" s="39" t="s">
        <v>62</v>
      </c>
    </row>
    <row r="4" spans="1:8" x14ac:dyDescent="0.2">
      <c r="A4" s="1">
        <v>1986</v>
      </c>
      <c r="B4" s="8"/>
      <c r="C4" s="8"/>
      <c r="D4">
        <v>425</v>
      </c>
      <c r="E4">
        <v>977</v>
      </c>
      <c r="F4" s="3"/>
      <c r="G4" s="3"/>
      <c r="H4" s="3">
        <v>0.44</v>
      </c>
    </row>
    <row r="5" spans="1:8" x14ac:dyDescent="0.2">
      <c r="A5" s="1">
        <v>1987</v>
      </c>
      <c r="B5" s="8"/>
      <c r="C5" s="8"/>
      <c r="D5">
        <v>635</v>
      </c>
      <c r="E5">
        <v>1122</v>
      </c>
      <c r="F5" s="3"/>
      <c r="G5" s="3"/>
      <c r="H5" s="3">
        <v>0.56999999999999995</v>
      </c>
    </row>
    <row r="6" spans="1:8" x14ac:dyDescent="0.2">
      <c r="A6" s="1">
        <v>1988</v>
      </c>
      <c r="B6" s="8"/>
      <c r="C6" s="8"/>
      <c r="D6">
        <v>532</v>
      </c>
      <c r="E6">
        <v>1599</v>
      </c>
      <c r="F6" s="3"/>
      <c r="G6" s="3"/>
      <c r="H6" s="3">
        <v>0.33</v>
      </c>
    </row>
    <row r="7" spans="1:8" x14ac:dyDescent="0.2">
      <c r="A7" s="1">
        <v>1989</v>
      </c>
      <c r="B7" s="8"/>
      <c r="C7" s="8"/>
      <c r="D7">
        <v>1104</v>
      </c>
      <c r="E7">
        <v>2270</v>
      </c>
      <c r="F7" s="3"/>
      <c r="G7" s="3"/>
      <c r="H7" s="3">
        <v>0.48634361233480178</v>
      </c>
    </row>
    <row r="8" spans="1:8" x14ac:dyDescent="0.2">
      <c r="A8" s="1">
        <v>1990</v>
      </c>
      <c r="B8" s="8"/>
      <c r="C8" s="8"/>
      <c r="D8">
        <v>933</v>
      </c>
      <c r="E8">
        <v>2748</v>
      </c>
      <c r="F8" s="3"/>
      <c r="G8" s="3"/>
      <c r="H8" s="3">
        <v>0.33951965065502182</v>
      </c>
    </row>
    <row r="9" spans="1:8" x14ac:dyDescent="0.2">
      <c r="A9" s="1">
        <v>1991</v>
      </c>
      <c r="B9" s="8"/>
      <c r="C9" s="8"/>
      <c r="D9">
        <v>647</v>
      </c>
      <c r="E9">
        <v>2609</v>
      </c>
      <c r="F9" s="3"/>
      <c r="G9" s="3"/>
      <c r="H9" s="3">
        <v>0.24798773476427749</v>
      </c>
    </row>
    <row r="10" spans="1:8" x14ac:dyDescent="0.2">
      <c r="A10" s="1">
        <v>1992</v>
      </c>
      <c r="B10" s="8"/>
      <c r="C10" s="8"/>
      <c r="D10">
        <v>805</v>
      </c>
      <c r="E10">
        <v>3219</v>
      </c>
      <c r="F10" s="3"/>
      <c r="G10" s="3"/>
      <c r="H10" s="3">
        <v>0.2500776638707673</v>
      </c>
    </row>
    <row r="11" spans="1:8" x14ac:dyDescent="0.2">
      <c r="A11" s="1">
        <v>1993</v>
      </c>
      <c r="B11" s="8"/>
      <c r="C11" s="8"/>
      <c r="D11">
        <v>741</v>
      </c>
      <c r="E11">
        <v>3325</v>
      </c>
      <c r="F11" s="3"/>
      <c r="G11" s="3"/>
      <c r="H11" s="3">
        <v>0.22285714285714286</v>
      </c>
    </row>
    <row r="12" spans="1:8" x14ac:dyDescent="0.2">
      <c r="A12" s="1">
        <v>1994</v>
      </c>
      <c r="B12" s="8"/>
      <c r="C12" s="8"/>
      <c r="D12">
        <v>736</v>
      </c>
      <c r="E12">
        <v>3748</v>
      </c>
      <c r="F12" s="3"/>
      <c r="G12" s="3"/>
      <c r="H12" s="3">
        <v>0.19637139807897544</v>
      </c>
    </row>
    <row r="13" spans="1:8" x14ac:dyDescent="0.2">
      <c r="A13" s="1">
        <v>1995</v>
      </c>
      <c r="B13" s="8"/>
      <c r="C13" s="8"/>
      <c r="D13">
        <v>681</v>
      </c>
      <c r="E13">
        <v>3475</v>
      </c>
      <c r="F13" s="3"/>
      <c r="G13" s="3"/>
      <c r="H13" s="3">
        <v>0.19597122302158274</v>
      </c>
    </row>
    <row r="14" spans="1:8" x14ac:dyDescent="0.2">
      <c r="A14" s="1">
        <v>1996</v>
      </c>
      <c r="B14" s="8"/>
      <c r="C14" s="8"/>
      <c r="D14">
        <v>650</v>
      </c>
      <c r="E14">
        <v>3682</v>
      </c>
      <c r="F14" s="3"/>
      <c r="G14" s="3"/>
      <c r="H14" s="3">
        <v>0.17653449212384573</v>
      </c>
    </row>
    <row r="15" spans="1:8" x14ac:dyDescent="0.2">
      <c r="A15" s="1">
        <v>1997</v>
      </c>
      <c r="B15" s="8"/>
      <c r="C15" s="8"/>
      <c r="D15">
        <v>1104</v>
      </c>
      <c r="E15">
        <v>3711</v>
      </c>
      <c r="F15" s="3"/>
      <c r="G15" s="3"/>
      <c r="H15" s="3">
        <v>0.29749393694421988</v>
      </c>
    </row>
    <row r="16" spans="1:8" x14ac:dyDescent="0.2">
      <c r="A16" s="1">
        <v>1998</v>
      </c>
      <c r="B16" s="8"/>
      <c r="C16" s="8"/>
      <c r="D16">
        <f>'Table No.  of slicks'!J13</f>
        <v>922</v>
      </c>
      <c r="E16" s="5">
        <v>4126</v>
      </c>
      <c r="F16" s="3"/>
      <c r="G16" s="3"/>
      <c r="H16" s="3">
        <v>0.2234609791565681</v>
      </c>
    </row>
    <row r="17" spans="1:8" x14ac:dyDescent="0.2">
      <c r="A17" s="1">
        <v>1999</v>
      </c>
      <c r="B17" s="8"/>
      <c r="C17" s="8"/>
      <c r="D17">
        <v>887</v>
      </c>
      <c r="E17">
        <v>3842</v>
      </c>
      <c r="F17" s="3"/>
      <c r="G17" s="3"/>
      <c r="H17" s="3">
        <v>0.23086933888599687</v>
      </c>
    </row>
    <row r="18" spans="1:8" x14ac:dyDescent="0.2">
      <c r="A18" s="1">
        <v>2000</v>
      </c>
      <c r="B18" s="8"/>
      <c r="C18" s="8"/>
      <c r="D18">
        <v>548</v>
      </c>
      <c r="E18" s="4">
        <v>3751.5</v>
      </c>
      <c r="F18" s="3"/>
      <c r="G18" s="3"/>
      <c r="H18" s="3">
        <v>0.14607490337198453</v>
      </c>
    </row>
    <row r="19" spans="1:8" x14ac:dyDescent="0.2">
      <c r="A19" s="1">
        <v>2001</v>
      </c>
      <c r="B19" s="8"/>
      <c r="C19" s="8"/>
      <c r="D19">
        <v>666</v>
      </c>
      <c r="E19" s="4">
        <f>3561.15</f>
        <v>3561.15</v>
      </c>
      <c r="F19" s="3"/>
      <c r="G19" s="3"/>
      <c r="H19" s="3">
        <v>0.1870182384903753</v>
      </c>
    </row>
    <row r="20" spans="1:8" x14ac:dyDescent="0.2">
      <c r="A20" s="1">
        <v>2002</v>
      </c>
      <c r="B20" s="8"/>
      <c r="C20" s="8"/>
      <c r="D20">
        <v>533</v>
      </c>
      <c r="E20">
        <v>3589.77</v>
      </c>
      <c r="F20" s="3"/>
      <c r="G20" s="3"/>
      <c r="H20" s="3">
        <v>0.14847747905854694</v>
      </c>
    </row>
    <row r="21" spans="1:8" x14ac:dyDescent="0.2">
      <c r="A21" s="1">
        <v>2003</v>
      </c>
      <c r="B21" s="8"/>
      <c r="C21" s="8"/>
      <c r="D21">
        <v>592</v>
      </c>
      <c r="E21">
        <v>3563.3</v>
      </c>
      <c r="F21" s="3"/>
      <c r="G21" s="3"/>
      <c r="H21" s="3">
        <v>0.16613813038475569</v>
      </c>
    </row>
    <row r="22" spans="1:8" x14ac:dyDescent="0.2">
      <c r="A22" s="1">
        <v>2004</v>
      </c>
      <c r="B22" s="8"/>
      <c r="C22" s="8"/>
      <c r="D22">
        <v>590</v>
      </c>
      <c r="E22">
        <v>4013.7</v>
      </c>
      <c r="F22" s="3"/>
      <c r="G22" s="3"/>
      <c r="H22" s="3">
        <v>0.14699653686125022</v>
      </c>
    </row>
    <row r="23" spans="1:8" x14ac:dyDescent="0.2">
      <c r="A23" s="1">
        <v>2005</v>
      </c>
      <c r="B23" s="8"/>
      <c r="C23" s="8"/>
      <c r="D23">
        <v>411</v>
      </c>
      <c r="E23">
        <v>4021.04</v>
      </c>
      <c r="F23" s="3"/>
      <c r="G23" s="3"/>
      <c r="H23" s="3">
        <v>0.10221236297077373</v>
      </c>
    </row>
    <row r="24" spans="1:8" x14ac:dyDescent="0.2">
      <c r="A24" s="1">
        <v>2006</v>
      </c>
      <c r="B24" s="8"/>
      <c r="C24" s="8"/>
      <c r="D24">
        <v>483</v>
      </c>
      <c r="E24">
        <v>4149.8999999999996</v>
      </c>
      <c r="F24" s="3"/>
      <c r="G24" s="3"/>
      <c r="H24" s="3">
        <v>0.11638834670714958</v>
      </c>
    </row>
    <row r="25" spans="1:8" x14ac:dyDescent="0.2">
      <c r="A25" s="1">
        <v>2007</v>
      </c>
      <c r="B25" s="8"/>
      <c r="C25" s="8"/>
      <c r="D25">
        <v>459</v>
      </c>
      <c r="E25">
        <v>3637.68</v>
      </c>
      <c r="F25" s="3"/>
      <c r="G25" s="3"/>
      <c r="H25" s="3">
        <v>0.12617932308504323</v>
      </c>
    </row>
    <row r="26" spans="1:8" x14ac:dyDescent="0.2">
      <c r="A26" s="1">
        <v>2008</v>
      </c>
      <c r="B26" s="8"/>
      <c r="C26" s="8"/>
      <c r="D26">
        <v>559</v>
      </c>
      <c r="E26">
        <v>4185.55</v>
      </c>
      <c r="F26" s="3"/>
      <c r="G26" s="3"/>
      <c r="H26" s="3">
        <v>0.13355472996380405</v>
      </c>
    </row>
    <row r="27" spans="1:8" x14ac:dyDescent="0.2">
      <c r="A27" s="1">
        <v>2009</v>
      </c>
      <c r="B27" s="8"/>
      <c r="C27" s="8"/>
      <c r="D27">
        <v>455</v>
      </c>
      <c r="E27">
        <v>4459.8999999999996</v>
      </c>
      <c r="F27" s="3"/>
      <c r="G27" s="3"/>
      <c r="H27" s="3">
        <v>0.10000224220273998</v>
      </c>
    </row>
    <row r="28" spans="1:8" x14ac:dyDescent="0.2">
      <c r="A28" s="1">
        <v>2010</v>
      </c>
      <c r="B28" s="8"/>
      <c r="C28" s="8"/>
      <c r="D28">
        <v>462</v>
      </c>
      <c r="E28">
        <v>3404.25</v>
      </c>
      <c r="F28" s="3"/>
      <c r="G28" s="3"/>
      <c r="H28" s="3">
        <v>0.13160020562532129</v>
      </c>
    </row>
    <row r="29" spans="1:8" x14ac:dyDescent="0.2">
      <c r="A29" s="1">
        <v>2011</v>
      </c>
      <c r="B29" s="8"/>
      <c r="C29" s="8"/>
      <c r="D29">
        <v>389</v>
      </c>
      <c r="E29">
        <v>3703.38</v>
      </c>
      <c r="F29" s="3"/>
      <c r="G29" s="3"/>
      <c r="H29" s="3">
        <v>0.10773941642499554</v>
      </c>
    </row>
    <row r="30" spans="1:8" x14ac:dyDescent="0.2">
      <c r="A30" s="1">
        <v>2012</v>
      </c>
      <c r="B30" s="8">
        <v>38</v>
      </c>
      <c r="C30" s="8">
        <v>31</v>
      </c>
      <c r="D30">
        <v>227</v>
      </c>
      <c r="E30">
        <v>3235.06</v>
      </c>
      <c r="F30" s="3">
        <v>1.1746304550765673E-2</v>
      </c>
      <c r="G30" s="3">
        <v>9.5825116072035758E-3</v>
      </c>
      <c r="H30" s="3">
        <v>7.0168714026942317E-2</v>
      </c>
    </row>
    <row r="31" spans="1:8" x14ac:dyDescent="0.2">
      <c r="A31" s="1">
        <v>2013</v>
      </c>
      <c r="B31" s="8">
        <v>87</v>
      </c>
      <c r="C31" s="8">
        <v>129</v>
      </c>
      <c r="D31">
        <v>333</v>
      </c>
      <c r="E31">
        <v>3558.38</v>
      </c>
      <c r="F31" s="3">
        <v>2.4449328065018351E-2</v>
      </c>
      <c r="G31" s="3">
        <v>3.6252451958475485E-2</v>
      </c>
      <c r="H31" s="21">
        <v>9.3581910869552989E-2</v>
      </c>
    </row>
    <row r="32" spans="1:8" x14ac:dyDescent="0.2">
      <c r="A32" s="1">
        <v>2014</v>
      </c>
      <c r="B32" s="8">
        <v>80</v>
      </c>
      <c r="C32" s="8">
        <v>135</v>
      </c>
      <c r="D32">
        <v>372</v>
      </c>
      <c r="E32">
        <v>5051.3500000000004</v>
      </c>
      <c r="F32" s="3">
        <v>1.5837350411276194E-2</v>
      </c>
      <c r="G32" s="3">
        <v>2.6725528819028576E-2</v>
      </c>
      <c r="H32" s="21">
        <v>7.3643679412434299E-2</v>
      </c>
    </row>
    <row r="33" spans="1:10" x14ac:dyDescent="0.2">
      <c r="A33" s="1">
        <v>2015</v>
      </c>
      <c r="B33" s="8">
        <v>66</v>
      </c>
      <c r="C33" s="8">
        <v>145</v>
      </c>
      <c r="D33">
        <v>92</v>
      </c>
      <c r="E33">
        <v>4106.54</v>
      </c>
      <c r="F33" s="3">
        <v>1.6925029811132052E-2</v>
      </c>
      <c r="G33" s="3">
        <v>3.5309530651107743E-2</v>
      </c>
      <c r="H33" s="21">
        <v>2.2403288413116638E-2</v>
      </c>
    </row>
    <row r="34" spans="1:10" x14ac:dyDescent="0.2">
      <c r="A34" s="1">
        <v>2016</v>
      </c>
      <c r="B34" s="8">
        <v>66</v>
      </c>
      <c r="C34" s="8">
        <v>198</v>
      </c>
      <c r="D34">
        <v>89</v>
      </c>
      <c r="E34">
        <v>4602.16</v>
      </c>
      <c r="F34">
        <v>0.01</v>
      </c>
      <c r="G34" s="3">
        <v>0.04</v>
      </c>
      <c r="H34" s="21">
        <v>0.02</v>
      </c>
    </row>
    <row r="35" spans="1:10" x14ac:dyDescent="0.2">
      <c r="A35" s="1">
        <v>2017</v>
      </c>
      <c r="B35" s="8">
        <v>111</v>
      </c>
      <c r="C35" s="8">
        <v>145</v>
      </c>
      <c r="D35">
        <v>118</v>
      </c>
      <c r="E35">
        <v>4085.1</v>
      </c>
      <c r="F35" s="8">
        <v>0.03</v>
      </c>
      <c r="G35" s="8">
        <v>0.04</v>
      </c>
      <c r="H35" s="8">
        <v>0.02</v>
      </c>
    </row>
    <row r="38" spans="1:10" x14ac:dyDescent="0.2">
      <c r="A38" t="s">
        <v>82</v>
      </c>
      <c r="F38" s="6"/>
    </row>
    <row r="40" spans="1:10" x14ac:dyDescent="0.2">
      <c r="A40" s="1" t="s">
        <v>39</v>
      </c>
      <c r="B40" s="1" t="s">
        <v>31</v>
      </c>
      <c r="C40" s="1" t="s">
        <v>52</v>
      </c>
      <c r="D40" s="1" t="s">
        <v>61</v>
      </c>
      <c r="E40" s="1" t="s">
        <v>83</v>
      </c>
      <c r="F40" s="1" t="s">
        <v>8</v>
      </c>
      <c r="G40" s="1" t="s">
        <v>64</v>
      </c>
      <c r="H40" s="1" t="s">
        <v>63</v>
      </c>
      <c r="I40" s="1" t="s">
        <v>62</v>
      </c>
      <c r="J40" s="1" t="s">
        <v>84</v>
      </c>
    </row>
    <row r="41" spans="1:10" x14ac:dyDescent="0.2">
      <c r="A41" s="1">
        <v>1999</v>
      </c>
      <c r="E41">
        <v>34</v>
      </c>
      <c r="F41">
        <v>81.3</v>
      </c>
      <c r="J41">
        <f t="shared" ref="J41:J51" si="0">E41/F41</f>
        <v>0.41820418204182042</v>
      </c>
    </row>
    <row r="42" spans="1:10" x14ac:dyDescent="0.2">
      <c r="A42" s="1">
        <v>2000</v>
      </c>
      <c r="E42">
        <v>59</v>
      </c>
      <c r="F42">
        <v>84.3</v>
      </c>
      <c r="J42">
        <f t="shared" si="0"/>
        <v>0.69988137603795975</v>
      </c>
    </row>
    <row r="43" spans="1:10" x14ac:dyDescent="0.2">
      <c r="A43" s="1">
        <v>2001</v>
      </c>
      <c r="E43">
        <v>60</v>
      </c>
      <c r="F43">
        <v>63.68</v>
      </c>
      <c r="J43">
        <f t="shared" si="0"/>
        <v>0.94221105527638194</v>
      </c>
    </row>
    <row r="44" spans="1:10" x14ac:dyDescent="0.2">
      <c r="A44" s="1">
        <v>2002</v>
      </c>
      <c r="E44">
        <v>33</v>
      </c>
      <c r="F44">
        <v>81.819999999999993</v>
      </c>
      <c r="J44">
        <f t="shared" si="0"/>
        <v>0.40332437056954296</v>
      </c>
    </row>
    <row r="45" spans="1:10" x14ac:dyDescent="0.2">
      <c r="A45" s="1">
        <v>2003</v>
      </c>
      <c r="E45">
        <v>23</v>
      </c>
      <c r="F45">
        <v>50.08</v>
      </c>
      <c r="J45">
        <f t="shared" si="0"/>
        <v>0.45926517571884984</v>
      </c>
    </row>
    <row r="46" spans="1:10" x14ac:dyDescent="0.2">
      <c r="A46" s="1">
        <v>2004</v>
      </c>
      <c r="E46">
        <v>50</v>
      </c>
      <c r="F46">
        <v>82.67</v>
      </c>
      <c r="J46">
        <f t="shared" si="0"/>
        <v>0.604814322003145</v>
      </c>
    </row>
    <row r="47" spans="1:10" x14ac:dyDescent="0.2">
      <c r="A47" s="1">
        <v>2005</v>
      </c>
      <c r="E47">
        <v>17</v>
      </c>
      <c r="F47">
        <v>50.71</v>
      </c>
      <c r="J47">
        <f t="shared" si="0"/>
        <v>0.33523959771248274</v>
      </c>
    </row>
    <row r="48" spans="1:10" x14ac:dyDescent="0.2">
      <c r="A48" s="1">
        <v>2006</v>
      </c>
      <c r="E48">
        <v>28</v>
      </c>
      <c r="F48">
        <v>73.11</v>
      </c>
      <c r="J48">
        <f t="shared" si="0"/>
        <v>0.38298454383805225</v>
      </c>
    </row>
    <row r="49" spans="1:10" x14ac:dyDescent="0.2">
      <c r="A49" s="1">
        <v>2007</v>
      </c>
      <c r="E49">
        <v>24</v>
      </c>
      <c r="F49">
        <v>38.270000000000003</v>
      </c>
      <c r="J49">
        <f t="shared" si="0"/>
        <v>0.62712307290305713</v>
      </c>
    </row>
    <row r="50" spans="1:10" x14ac:dyDescent="0.2">
      <c r="A50" s="1">
        <v>2008</v>
      </c>
      <c r="D50">
        <v>34</v>
      </c>
      <c r="E50">
        <v>37</v>
      </c>
      <c r="F50">
        <v>56.39</v>
      </c>
      <c r="I50">
        <f>D50/F50</f>
        <v>0.60294378435892892</v>
      </c>
      <c r="J50">
        <f t="shared" si="0"/>
        <v>0.65614470650824619</v>
      </c>
    </row>
    <row r="51" spans="1:10" x14ac:dyDescent="0.2">
      <c r="A51" s="1">
        <v>2009</v>
      </c>
      <c r="D51">
        <v>23</v>
      </c>
      <c r="E51">
        <v>35</v>
      </c>
      <c r="F51">
        <v>85.45</v>
      </c>
      <c r="I51">
        <f t="shared" ref="I51:I59" si="1">D51/F51</f>
        <v>0.26916325336454067</v>
      </c>
      <c r="J51">
        <f t="shared" si="0"/>
        <v>0.40959625511995318</v>
      </c>
    </row>
    <row r="52" spans="1:10" x14ac:dyDescent="0.2">
      <c r="A52" s="1">
        <v>2010</v>
      </c>
      <c r="D52">
        <v>45</v>
      </c>
      <c r="E52">
        <v>46</v>
      </c>
      <c r="F52">
        <v>82.19</v>
      </c>
      <c r="I52">
        <f t="shared" si="1"/>
        <v>0.54751186275702646</v>
      </c>
      <c r="J52">
        <f>E52/F52</f>
        <v>0.55967879304051593</v>
      </c>
    </row>
    <row r="53" spans="1:10" x14ac:dyDescent="0.2">
      <c r="A53" s="1">
        <v>2011</v>
      </c>
      <c r="D53">
        <v>7</v>
      </c>
      <c r="E53">
        <v>10</v>
      </c>
      <c r="F53" s="61">
        <v>34.630000000000003</v>
      </c>
      <c r="I53">
        <f t="shared" si="1"/>
        <v>0.20213687554143805</v>
      </c>
      <c r="J53">
        <f t="shared" ref="J53:J59" si="2">E53/F53</f>
        <v>0.28876696505919719</v>
      </c>
    </row>
    <row r="54" spans="1:10" x14ac:dyDescent="0.2">
      <c r="A54" s="1">
        <v>2012</v>
      </c>
      <c r="D54">
        <v>1</v>
      </c>
      <c r="E54">
        <v>1</v>
      </c>
      <c r="F54" s="61">
        <v>48.082999999999998</v>
      </c>
      <c r="I54">
        <f t="shared" si="1"/>
        <v>2.0797371212278769E-2</v>
      </c>
      <c r="J54">
        <f t="shared" si="2"/>
        <v>2.0797371212278769E-2</v>
      </c>
    </row>
    <row r="55" spans="1:10" x14ac:dyDescent="0.2">
      <c r="A55" s="1">
        <v>2013</v>
      </c>
      <c r="D55">
        <v>2</v>
      </c>
      <c r="E55">
        <v>5</v>
      </c>
      <c r="F55" s="61">
        <v>65.082999999999998</v>
      </c>
      <c r="I55">
        <f t="shared" si="1"/>
        <v>3.0729990934652673E-2</v>
      </c>
      <c r="J55">
        <f t="shared" si="2"/>
        <v>7.6824977336631683E-2</v>
      </c>
    </row>
    <row r="56" spans="1:10" x14ac:dyDescent="0.2">
      <c r="A56" s="1">
        <v>2014</v>
      </c>
      <c r="B56">
        <v>3</v>
      </c>
      <c r="C56">
        <v>3</v>
      </c>
      <c r="D56">
        <v>58</v>
      </c>
      <c r="E56">
        <v>64</v>
      </c>
      <c r="F56">
        <v>99.3</v>
      </c>
      <c r="H56">
        <f>C56/F56</f>
        <v>3.0211480362537766E-2</v>
      </c>
      <c r="I56">
        <f t="shared" si="1"/>
        <v>0.58408862034239684</v>
      </c>
      <c r="J56">
        <f t="shared" si="2"/>
        <v>0.64451158106747231</v>
      </c>
    </row>
    <row r="57" spans="1:10" x14ac:dyDescent="0.2">
      <c r="A57" s="1">
        <v>2015</v>
      </c>
      <c r="B57">
        <v>0</v>
      </c>
      <c r="C57">
        <v>0</v>
      </c>
      <c r="D57">
        <v>4</v>
      </c>
      <c r="E57">
        <v>4</v>
      </c>
      <c r="F57" s="61">
        <v>42.6</v>
      </c>
      <c r="H57">
        <f>C57/F57</f>
        <v>0</v>
      </c>
      <c r="I57">
        <f t="shared" si="1"/>
        <v>9.3896713615023469E-2</v>
      </c>
      <c r="J57">
        <f t="shared" si="2"/>
        <v>9.3896713615023469E-2</v>
      </c>
    </row>
    <row r="58" spans="1:10" x14ac:dyDescent="0.2">
      <c r="A58" s="1">
        <v>2016</v>
      </c>
      <c r="B58">
        <v>1</v>
      </c>
      <c r="C58">
        <v>5</v>
      </c>
      <c r="D58">
        <v>5</v>
      </c>
      <c r="E58">
        <v>20</v>
      </c>
      <c r="F58" s="61">
        <v>86.75</v>
      </c>
      <c r="H58">
        <f>C58/F58</f>
        <v>5.7636887608069162E-2</v>
      </c>
      <c r="I58">
        <f t="shared" si="1"/>
        <v>5.7636887608069162E-2</v>
      </c>
      <c r="J58">
        <f t="shared" si="2"/>
        <v>0.23054755043227665</v>
      </c>
    </row>
    <row r="59" spans="1:10" x14ac:dyDescent="0.2">
      <c r="A59" s="1">
        <v>2017</v>
      </c>
      <c r="B59">
        <v>1</v>
      </c>
      <c r="C59">
        <v>1</v>
      </c>
      <c r="D59">
        <v>54</v>
      </c>
      <c r="E59">
        <v>56</v>
      </c>
      <c r="F59" s="61">
        <v>101.95</v>
      </c>
      <c r="H59">
        <f>C59/F59</f>
        <v>9.8087297694948502E-3</v>
      </c>
      <c r="I59">
        <f t="shared" si="1"/>
        <v>0.52967140755272191</v>
      </c>
      <c r="J59">
        <f t="shared" si="2"/>
        <v>0.54928886709171165</v>
      </c>
    </row>
    <row r="62" spans="1:10" x14ac:dyDescent="0.2">
      <c r="A62" s="1">
        <v>1999</v>
      </c>
      <c r="F62" t="s">
        <v>85</v>
      </c>
    </row>
    <row r="63" spans="1:10" x14ac:dyDescent="0.2">
      <c r="A63" s="1">
        <v>2000</v>
      </c>
      <c r="F63" t="s">
        <v>85</v>
      </c>
    </row>
    <row r="64" spans="1:10" x14ac:dyDescent="0.2">
      <c r="A64" s="1">
        <v>2001</v>
      </c>
      <c r="F64" t="s">
        <v>85</v>
      </c>
    </row>
    <row r="65" spans="1:6" x14ac:dyDescent="0.2">
      <c r="A65" s="1">
        <v>2002</v>
      </c>
      <c r="F65" t="s">
        <v>85</v>
      </c>
    </row>
    <row r="66" spans="1:6" x14ac:dyDescent="0.2">
      <c r="A66" s="1">
        <v>2003</v>
      </c>
      <c r="F66" t="s">
        <v>85</v>
      </c>
    </row>
    <row r="67" spans="1:6" x14ac:dyDescent="0.2">
      <c r="A67" s="1">
        <v>2004</v>
      </c>
      <c r="F67" t="s">
        <v>85</v>
      </c>
    </row>
    <row r="68" spans="1:6" x14ac:dyDescent="0.2">
      <c r="A68" s="1">
        <v>2005</v>
      </c>
      <c r="F68" t="s">
        <v>85</v>
      </c>
    </row>
    <row r="69" spans="1:6" x14ac:dyDescent="0.2">
      <c r="A69" s="1">
        <v>2006</v>
      </c>
      <c r="F69" t="s">
        <v>85</v>
      </c>
    </row>
    <row r="70" spans="1:6" x14ac:dyDescent="0.2">
      <c r="A70" s="1">
        <v>2007</v>
      </c>
      <c r="F70" t="s">
        <v>85</v>
      </c>
    </row>
    <row r="71" spans="1:6" x14ac:dyDescent="0.2">
      <c r="A71" s="1">
        <v>2008</v>
      </c>
      <c r="F71" t="s">
        <v>85</v>
      </c>
    </row>
    <row r="72" spans="1:6" x14ac:dyDescent="0.2">
      <c r="A72" s="1">
        <v>2009</v>
      </c>
      <c r="F72" t="s">
        <v>85</v>
      </c>
    </row>
    <row r="73" spans="1:6" x14ac:dyDescent="0.2">
      <c r="A73" s="1">
        <v>2010</v>
      </c>
      <c r="F73" t="s">
        <v>85</v>
      </c>
    </row>
    <row r="74" spans="1:6" x14ac:dyDescent="0.2">
      <c r="A74" s="1">
        <v>2011</v>
      </c>
      <c r="F74" s="60">
        <v>1.4430555555555555</v>
      </c>
    </row>
    <row r="75" spans="1:6" x14ac:dyDescent="0.2">
      <c r="A75" s="1">
        <v>2012</v>
      </c>
      <c r="F75" s="60">
        <v>2.0034722222222223</v>
      </c>
    </row>
    <row r="76" spans="1:6" x14ac:dyDescent="0.2">
      <c r="A76" s="1">
        <v>2013</v>
      </c>
      <c r="F76" s="60">
        <v>2.7118055555555554</v>
      </c>
    </row>
    <row r="77" spans="1:6" x14ac:dyDescent="0.2">
      <c r="A77" s="1">
        <v>2014</v>
      </c>
      <c r="F77" t="s">
        <v>85</v>
      </c>
    </row>
    <row r="78" spans="1:6" x14ac:dyDescent="0.2">
      <c r="A78" s="1">
        <v>2015</v>
      </c>
      <c r="F78" s="60">
        <v>1.7750000000000001</v>
      </c>
    </row>
    <row r="79" spans="1:6" x14ac:dyDescent="0.2">
      <c r="A79" s="1">
        <v>2016</v>
      </c>
      <c r="F79" s="60">
        <v>3.6145833333333335</v>
      </c>
    </row>
    <row r="80" spans="1:6" x14ac:dyDescent="0.2">
      <c r="A80" s="1">
        <v>2017</v>
      </c>
      <c r="F80" s="60">
        <v>4.2479166666666668</v>
      </c>
    </row>
  </sheetData>
  <phoneticPr fontId="7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"/>
  <sheetViews>
    <sheetView zoomScale="85" zoomScaleNormal="85" workbookViewId="0">
      <selection activeCell="C70" sqref="C70"/>
    </sheetView>
  </sheetViews>
  <sheetFormatPr defaultRowHeight="12.75" x14ac:dyDescent="0.2"/>
  <sheetData>
    <row r="1" spans="1:29" x14ac:dyDescent="0.2">
      <c r="A1" t="s">
        <v>9</v>
      </c>
    </row>
    <row r="3" spans="1:29" x14ac:dyDescent="0.2">
      <c r="A3" s="1" t="s">
        <v>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</row>
    <row r="4" spans="1:29" x14ac:dyDescent="0.2">
      <c r="A4" t="s">
        <v>37</v>
      </c>
      <c r="B4" s="3"/>
      <c r="C4" s="3">
        <f>'Table No.  of slicks'!C4/'Table No. of flight hours'!C5</f>
        <v>5.12</v>
      </c>
      <c r="D4" s="3">
        <f>'Table No.  of slicks'!D4/'Table No. of flight hours'!D5</f>
        <v>7.6190476190476186</v>
      </c>
      <c r="E4" s="3">
        <f>'Table No.  of slicks'!E4/'Table No. of flight hours'!E5</f>
        <v>6.7289719626168232</v>
      </c>
      <c r="F4" s="3">
        <f>'Table No.  of slicks'!F4/'Table No. of flight hours'!F5</f>
        <v>9.5072463768115938</v>
      </c>
      <c r="G4" s="3">
        <f>'Table No.  of slicks'!G4/'Table No. of flight hours'!G5</f>
        <v>6.6407766990291259</v>
      </c>
      <c r="H4" s="3">
        <f>'Table No.  of slicks'!H4/'Table No. of flight hours'!H5</f>
        <v>4.52017937219731</v>
      </c>
      <c r="I4" s="3">
        <f>'Table No.  of slicks'!I4/'Table No. of flight hours'!I5</f>
        <v>6.327272727272728</v>
      </c>
      <c r="J4" s="3">
        <f>'Table No.  of slicks'!J4/'Table No. of flight hours'!J5</f>
        <v>6.752411575562701</v>
      </c>
      <c r="K4" s="3">
        <f>'Table No.  of slicks'!K4/'Table No. of flight hours'!K5</f>
        <v>6.0596026490066226</v>
      </c>
      <c r="L4" s="3">
        <f>'Table No.  of slicks'!L4/'Table No. of flight hours'!L5</f>
        <v>9.3709327548806947</v>
      </c>
      <c r="M4" s="3">
        <f>'Table No.  of slicks'!M4/'Table No. of flight hours'!M5</f>
        <v>8.0471903135672154</v>
      </c>
      <c r="N4" s="3">
        <f>'Table No.  of slicks'!N4/'Table No. of flight hours'!N5</f>
        <v>7.6487252124645897</v>
      </c>
      <c r="O4" s="3">
        <f>'Table No.  of slicks'!O4/'Table No. of flight hours'!O5</f>
        <v>11.103614457831325</v>
      </c>
      <c r="P4" s="3">
        <f>'Table No.  of slicks'!P4/'Table No. of flight hours'!P5</f>
        <v>5.4378540269548807</v>
      </c>
      <c r="Q4" s="3">
        <f>'Table No.  of slicks'!Q4/'Table No. of flight hours'!Q5</f>
        <v>2.5098039215686274</v>
      </c>
      <c r="R4" s="3">
        <f>'Table No.  of slicks'!R4/'Table No. of flight hours'!R5</f>
        <v>2.8382608695652176</v>
      </c>
      <c r="S4" s="3">
        <f>'Table No.  of slicks'!S4/'Table No. of flight hours'!S5</f>
        <v>3.4444766599014205</v>
      </c>
      <c r="T4" s="3">
        <f>'Table No.  of slicks'!T4/'Table No. of flight hours'!T5</f>
        <v>2.5671969281404277</v>
      </c>
      <c r="U4" s="3">
        <f>'Table No.  of slicks'!U4/'Table No. of flight hours'!U5</f>
        <v>2.6111734737932819</v>
      </c>
      <c r="V4" s="3">
        <f>'Table No.  of slicks'!V4/'Table No. of flight hours'!V5</f>
        <v>2.5697290152015864</v>
      </c>
      <c r="W4" s="3">
        <f>'Table No.  of slicks'!W4/'Table No. of flight hours'!W5</f>
        <v>2.1596143545795394</v>
      </c>
      <c r="X4" s="3">
        <f>'Table No.  of slicks'!X4/'Table No. of flight hours'!X5</f>
        <v>1.0901864294501751</v>
      </c>
      <c r="Y4" s="3">
        <f>'Table No.  of slicks'!Y4/'Table No. of flight hours'!Y5</f>
        <v>1.1055662188099808</v>
      </c>
      <c r="Z4" s="3">
        <f>'Table No.  of slicks'!Z4/'Table No. of flight hours'!Z5</f>
        <v>0.39237057220708443</v>
      </c>
      <c r="AA4" s="3">
        <f>'Table No.  of slicks'!AA4/'Table No. of flight hours'!AA5</f>
        <v>0.41739130434782606</v>
      </c>
      <c r="AB4" s="3">
        <f>'Table No.  of slicks'!AB4/'Table No. of flight hours'!AB5</f>
        <v>0.26373626373626374</v>
      </c>
      <c r="AC4" s="3">
        <f>'Table No.  of slicks'!AC4/'Table No. of flight hours'!AC5</f>
        <v>0</v>
      </c>
    </row>
    <row r="5" spans="1:29" x14ac:dyDescent="0.2">
      <c r="A5" t="s">
        <v>0</v>
      </c>
      <c r="B5" s="3">
        <f>'Table No.  of slicks'!B5/'Table No. of flight hours'!B6</f>
        <v>5.3424657534246576</v>
      </c>
      <c r="C5" s="3">
        <f>'Table No.  of slicks'!C5/'Table No. of flight hours'!C6</f>
        <v>22.989473684210527</v>
      </c>
      <c r="D5" s="3">
        <f>'Table No.  of slicks'!D5/'Table No. of flight hours'!D6</f>
        <v>5.3114754098360661</v>
      </c>
      <c r="E5" s="3">
        <f>'Table No.  of slicks'!E5/'Table No. of flight hours'!E6</f>
        <v>0.68085106382978722</v>
      </c>
      <c r="F5" s="3">
        <f>'Table No.  of slicks'!F5/'Table No. of flight hours'!F6</f>
        <v>4.7058823529411766</v>
      </c>
      <c r="G5" s="3">
        <f>'Table No.  of slicks'!G5/'Table No. of flight hours'!G6</f>
        <v>5.7464788732394361</v>
      </c>
      <c r="H5" s="3">
        <f>'Table No.  of slicks'!H5/'Table No. of flight hours'!H6</f>
        <v>3.6279069767441858</v>
      </c>
      <c r="I5" s="3">
        <f>'Table No.  of slicks'!I5/'Table No. of flight hours'!I6</f>
        <v>8.4705882352941178</v>
      </c>
      <c r="J5" s="3">
        <f>'Table No.  of slicks'!J5/'Table No. of flight hours'!J6</f>
        <v>5.891472868217055</v>
      </c>
      <c r="K5" s="3">
        <f>'Table No.  of slicks'!K5/'Table No. of flight hours'!K6</f>
        <v>9.8393351800554019</v>
      </c>
      <c r="L5" s="3">
        <f>'Table No.  of slicks'!L5/'Table No. of flight hours'!L6</f>
        <v>3.4285714285714284</v>
      </c>
      <c r="M5" s="3">
        <f>'Table No.  of slicks'!M5/'Table No. of flight hours'!M6</f>
        <v>9.75</v>
      </c>
      <c r="N5" s="3">
        <f>'Table No.  of slicks'!N5/'Table No. of flight hours'!N6</f>
        <v>6.1241379310344826</v>
      </c>
      <c r="O5" s="3">
        <f>'Table No.  of slicks'!O5/'Table No. of flight hours'!O6</f>
        <v>6.6971552592822254</v>
      </c>
      <c r="P5" s="3">
        <f>'Table No.  of slicks'!P5/'Table No. of flight hours'!P6</f>
        <v>9.0684550584771415</v>
      </c>
      <c r="Q5" s="3">
        <f>'Table No.  of slicks'!Q5/'Table No. of flight hours'!Q6</f>
        <v>7.7865528281750276</v>
      </c>
      <c r="R5" s="3">
        <f>'Table No.  of slicks'!R5/'Table No. of flight hours'!R6</f>
        <v>12.32781839168911</v>
      </c>
      <c r="S5" s="3">
        <f>'Table No.  of slicks'!S5/'Table No. of flight hours'!S6</f>
        <v>11.952044266830617</v>
      </c>
      <c r="T5" s="3">
        <f>'Table No.  of slicks'!T5/'Table No. of flight hours'!T6</f>
        <v>9.1672218520986011</v>
      </c>
      <c r="U5" s="3">
        <f>'Table No.  of slicks'!U5/'Table No. of flight hours'!U6</f>
        <v>11.110815484900892</v>
      </c>
      <c r="V5" s="3">
        <f>'Table No.  of slicks'!V5/'Table No. of flight hours'!V6</f>
        <v>16.070681236921644</v>
      </c>
      <c r="W5" s="3">
        <f>'Table No.  of slicks'!W5/'Table No. of flight hours'!W6</f>
        <v>11.378002528445005</v>
      </c>
      <c r="X5" s="3">
        <f>'Table No.  of slicks'!X5/'Table No. of flight hours'!X6</f>
        <v>8.1773218538193806</v>
      </c>
      <c r="Y5" s="3">
        <f>'Table No.  of slicks'!Y5/'Table No. of flight hours'!Y6</f>
        <v>10.375574169143475</v>
      </c>
      <c r="Z5" s="3">
        <f>'Table No.  of slicks'!Z5/'Table No. of flight hours'!Z6</f>
        <v>12.127074126573834</v>
      </c>
      <c r="AA5" s="3">
        <f>'Table No.  of slicks'!AA5/'Table No. of flight hours'!AA6</f>
        <v>8.3654982276486809</v>
      </c>
      <c r="AB5" s="3">
        <f>'Table No.  of slicks'!AB5/'Table No. of flight hours'!AB6</f>
        <v>3.7321169396641092</v>
      </c>
      <c r="AC5" s="3">
        <f>'Table No.  of slicks'!AC5/'Table No. of flight hours'!AC6</f>
        <v>0.791015625</v>
      </c>
    </row>
    <row r="6" spans="1:29" x14ac:dyDescent="0.2">
      <c r="A6" t="s">
        <v>35</v>
      </c>
      <c r="B6" s="3"/>
      <c r="C6" s="3"/>
      <c r="D6" s="3"/>
      <c r="E6" s="3"/>
      <c r="F6" s="3">
        <f>'Table No.  of slicks'!F6/'Table No. of flight hours'!F7</f>
        <v>0.96644295302013428</v>
      </c>
      <c r="G6" s="3">
        <f>'Table No.  of slicks'!G6/'Table No. of flight hours'!G7</f>
        <v>0.7567567567567568</v>
      </c>
      <c r="H6" s="3">
        <f>'Table No.  of slicks'!H6/'Table No. of flight hours'!H7</f>
        <v>0.25806451612903225</v>
      </c>
      <c r="I6" s="3">
        <f>'Table No.  of slicks'!I6/'Table No. of flight hours'!I7</f>
        <v>1.6842105263157894</v>
      </c>
      <c r="J6" s="3">
        <f>'Table No.  of slicks'!J6/'Table No. of flight hours'!J7</f>
        <v>2.5063819911812488</v>
      </c>
      <c r="K6" s="3">
        <f>'Table No.  of slicks'!K6/'Table No. of flight hours'!K7</f>
        <v>3.2313341493268051</v>
      </c>
      <c r="L6" s="3">
        <f>'Table No.  of slicks'!L6/'Table No. of flight hours'!L7</f>
        <v>1.2111425111021397</v>
      </c>
      <c r="M6" s="3">
        <f>'Table No.  of slicks'!M6/'Table No. of flight hours'!M7</f>
        <v>0.72672218016654055</v>
      </c>
      <c r="N6" s="3">
        <f>'Table No.  of slicks'!N6/'Table No. of flight hours'!N7</f>
        <v>2.6336110546636862</v>
      </c>
      <c r="O6" s="3">
        <f>'Table No.  of slicks'!O6/'Table No. of flight hours'!O7</f>
        <v>1.0304449648711944</v>
      </c>
      <c r="P6" s="3">
        <f>'Table No.  of slicks'!P6/'Table No. of flight hours'!P7</f>
        <v>1.4141994826099455</v>
      </c>
      <c r="Q6" s="3">
        <f>'Table No.  of slicks'!Q6/'Table No. of flight hours'!Q7</f>
        <v>1.4475271411338961</v>
      </c>
      <c r="R6" s="3">
        <f>'Table No.  of slicks'!R6/'Table No. of flight hours'!R7</f>
        <v>1.6020539152759947</v>
      </c>
      <c r="S6" s="3">
        <f>'Table No.  of slicks'!S6/'Table No. of flight hours'!S7</f>
        <v>0.74849379799173066</v>
      </c>
      <c r="T6" s="3">
        <f>'Table No.  of slicks'!T6/'Table No. of flight hours'!T7</f>
        <v>1.2248369719308194</v>
      </c>
      <c r="U6" s="3">
        <f>'Table No.  of slicks'!U6/'Table No. of flight hours'!U7</f>
        <v>0.63608562691131498</v>
      </c>
      <c r="V6" s="3">
        <f>'Table No.  of slicks'!V6/'Table No. of flight hours'!V7</f>
        <v>0.5596579867858531</v>
      </c>
      <c r="W6" s="3">
        <f>'Table No.  of slicks'!W6/'Table No. of flight hours'!W7</f>
        <v>0.18064516129032257</v>
      </c>
      <c r="X6" s="3">
        <f>'Table No.  of slicks'!X6/'Table No. of flight hours'!X7</f>
        <v>0.60235294117647054</v>
      </c>
      <c r="Y6" s="3">
        <f>'Table No.  of slicks'!Y6/'Table No. of flight hours'!Y7</f>
        <v>0.13859480269489896</v>
      </c>
      <c r="Z6" s="3">
        <f>'Table No.  of slicks'!Z6/'Table No. of flight hours'!Z7</f>
        <v>0.69498069498069492</v>
      </c>
      <c r="AA6" s="3">
        <f>'Table No.  of slicks'!AA6/'Table No. of flight hours'!AA7</f>
        <v>0.68571428571428572</v>
      </c>
      <c r="AB6" s="3">
        <f>'Table No.  of slicks'!AB6/'Table No. of flight hours'!AB7</f>
        <v>5.2980132450331126E-2</v>
      </c>
      <c r="AC6" s="3">
        <f>'Table No.  of slicks'!AC6/'Table No. of flight hours'!AC7</f>
        <v>0</v>
      </c>
    </row>
    <row r="7" spans="1:29" x14ac:dyDescent="0.2">
      <c r="A7" t="s">
        <v>38</v>
      </c>
      <c r="B7" s="3">
        <f>'Table No.  of slicks'!B7/'Table No. of flight hours'!B8</f>
        <v>7.2222222222222223</v>
      </c>
      <c r="C7" s="3">
        <f>'Table No.  of slicks'!C7/'Table No. of flight hours'!C8</f>
        <v>3.1224489795918369</v>
      </c>
      <c r="D7" s="3">
        <f>'Table No.  of slicks'!D7/'Table No. of flight hours'!D8</f>
        <v>4.9541284403669721</v>
      </c>
      <c r="E7" s="3">
        <f>'Table No.  of slicks'!E7/'Table No. of flight hours'!E8</f>
        <v>4.8688524590163933</v>
      </c>
      <c r="F7" s="3">
        <f>'Table No.  of slicks'!F7/'Table No. of flight hours'!F8</f>
        <v>4.6550079491255962</v>
      </c>
      <c r="G7" s="3">
        <f>'Table No.  of slicks'!G7/'Table No. of flight hours'!G8</f>
        <v>3.326732673267327</v>
      </c>
      <c r="H7" s="3">
        <f>'Table No.  of slicks'!H7/'Table No. of flight hours'!H8</f>
        <v>3.71830985915493</v>
      </c>
      <c r="I7" s="3">
        <f>'Table No.  of slicks'!I7/'Table No. of flight hours'!I8</f>
        <v>3.8216560509554136</v>
      </c>
      <c r="J7" s="3">
        <f>'Table No.  of slicks'!J7/'Table No. of flight hours'!J8</f>
        <v>3.3874382498235707</v>
      </c>
      <c r="K7" s="3">
        <f>'Table No.  of slicks'!K7/'Table No. of flight hours'!K8</f>
        <v>2.8297362110311752</v>
      </c>
      <c r="L7" s="3">
        <f>'Table No.  of slicks'!L7/'Table No. of flight hours'!L8</f>
        <v>2.9061553985872859</v>
      </c>
      <c r="M7" s="3">
        <f>'Table No.  of slicks'!M7/'Table No. of flight hours'!M8</f>
        <v>2.4662983425414362</v>
      </c>
      <c r="N7" s="3">
        <f>'Table No.  of slicks'!N7/'Table No. of flight hours'!N8</f>
        <v>2.4933687002652523</v>
      </c>
      <c r="O7" s="3">
        <f>'Table No.  of slicks'!O7/'Table No. of flight hours'!O8</f>
        <v>1.9151819322459223</v>
      </c>
      <c r="P7" s="3">
        <f>'Table No.  of slicks'!P7/'Table No. of flight hours'!P8</f>
        <v>3.207126948775056</v>
      </c>
      <c r="Q7" s="3">
        <f>'Table No.  of slicks'!Q7/'Table No. of flight hours'!Q8</f>
        <v>1.4516651665166516</v>
      </c>
      <c r="R7" s="3">
        <f>'Table No.  of slicks'!R7/'Table No. of flight hours'!R8</f>
        <v>2.1389821751485405</v>
      </c>
      <c r="S7" s="3">
        <f>'Table No.  of slicks'!S7/'Table No. of flight hours'!S8</f>
        <v>1.3784301212507974</v>
      </c>
      <c r="T7" s="3">
        <f>'Table No.  of slicks'!T7/'Table No. of flight hours'!T8</f>
        <v>1.487859479938006</v>
      </c>
      <c r="U7" s="3">
        <f>'Table No.  of slicks'!U7/'Table No. of flight hours'!U8</f>
        <v>0.91187335092348287</v>
      </c>
      <c r="V7" s="3">
        <f>'Table No.  of slicks'!V7/'Table No. of flight hours'!V8</f>
        <v>1.1471457621433514</v>
      </c>
      <c r="W7" s="3">
        <f>'Table No.  of slicks'!W7/'Table No. of flight hours'!W8</f>
        <v>0.75135460565924128</v>
      </c>
      <c r="X7" s="3">
        <f>'Table No.  of slicks'!X7/'Table No. of flight hours'!X8</f>
        <v>0.8104970626517044</v>
      </c>
      <c r="Y7" s="3">
        <f>'Table No.  of slicks'!Y7/'Table No. of flight hours'!Y8</f>
        <v>1.1430327239207252</v>
      </c>
      <c r="Z7" s="3">
        <f>'Table No.  of slicks'!Z7/'Table No. of flight hours'!Z8</f>
        <v>1.1738639688976213</v>
      </c>
      <c r="AA7" s="3">
        <f>'Table No.  of slicks'!AA7/'Table No. of flight hours'!AA8</f>
        <v>0.71270957497267529</v>
      </c>
      <c r="AB7" s="3">
        <f>'Table No.  of slicks'!AB7/'Table No. of flight hours'!AB8</f>
        <v>0.29851871395725754</v>
      </c>
      <c r="AC7" s="3">
        <f>'Table No.  of slicks'!AC7/'Table No. of flight hours'!AC8</f>
        <v>0.26632143517662293</v>
      </c>
    </row>
    <row r="8" spans="1:29" x14ac:dyDescent="0.2">
      <c r="A8" t="s">
        <v>1</v>
      </c>
      <c r="B8" s="3">
        <f>'Table No.  of slicks'!B9/'Table No. of flight hours'!B10</f>
        <v>13.407407407407407</v>
      </c>
      <c r="C8" s="3">
        <f>'Table No.  of slicks'!C9/'Table No. of flight hours'!C10</f>
        <v>9.3200568990042676</v>
      </c>
      <c r="D8" s="3">
        <f>'Table No.  of slicks'!D9/'Table No. of flight hours'!D10</f>
        <v>8.4809815950920235</v>
      </c>
      <c r="E8" s="3">
        <f>'Table No.  of slicks'!E9/'Table No. of flight hours'!E10</f>
        <v>9.2871012482662962</v>
      </c>
      <c r="F8" s="3">
        <f>'Table No.  of slicks'!F9/'Table No. of flight hours'!F10</f>
        <v>7.1570073761854589</v>
      </c>
      <c r="G8" s="3">
        <f>'Table No.  of slicks'!G9/'Table No. of flight hours'!G10</f>
        <v>6.9743589743589745</v>
      </c>
      <c r="H8" s="3">
        <f>'Table No.  of slicks'!H9/'Table No. of flight hours'!H10</f>
        <v>6.6086956521739131</v>
      </c>
      <c r="I8" s="3">
        <f>'Table No.  of slicks'!I9/'Table No. of flight hours'!I10</f>
        <v>19.076288659793814</v>
      </c>
      <c r="J8" s="3">
        <f>'Table No.  of slicks'!J9/'Table No. of flight hours'!J10</f>
        <v>14.973436861463014</v>
      </c>
      <c r="K8" s="3">
        <f>'Table No.  of slicks'!K9/'Table No. of flight hours'!K10</f>
        <v>16.615384615384617</v>
      </c>
      <c r="L8" s="3">
        <f>'Table No.  of slicks'!L9/'Table No. of flight hours'!L10</f>
        <v>5.8705035971223021</v>
      </c>
      <c r="M8" s="3">
        <f>'Table No.  of slicks'!M9/'Table No. of flight hours'!M10</f>
        <v>11.305785123966944</v>
      </c>
      <c r="N8" s="3">
        <f>'Table No.  of slicks'!N9/'Table No. of flight hours'!N10</f>
        <v>6.3504986769794414</v>
      </c>
      <c r="O8" s="3">
        <f>'Table No.  of slicks'!O9/'Table No. of flight hours'!O10</f>
        <v>14.194425560842966</v>
      </c>
      <c r="P8" s="3">
        <f>'Table No.  of slicks'!P9/'Table No. of flight hours'!P10</f>
        <v>6.7105897477101086</v>
      </c>
      <c r="Q8" s="3">
        <f>'Table No.  of slicks'!Q9/'Table No. of flight hours'!Q10</f>
        <v>5.5058823529411764</v>
      </c>
      <c r="R8" s="3">
        <f>'Table No.  of slicks'!R9/'Table No. of flight hours'!R10</f>
        <v>5.4405737704918034</v>
      </c>
      <c r="S8" s="3">
        <f>'Table No.  of slicks'!S9/'Table No. of flight hours'!S10</f>
        <v>5.1201075088190837</v>
      </c>
      <c r="T8" s="3">
        <f>'Table No.  of slicks'!T9/'Table No. of flight hours'!T10</f>
        <v>4.8793006656508142</v>
      </c>
      <c r="U8" s="3">
        <f>'Table No.  of slicks'!U9/'Table No. of flight hours'!U10</f>
        <v>5.0015620692823672</v>
      </c>
      <c r="V8" s="3">
        <f>'Table No.  of slicks'!V9/'Table No. of flight hours'!V10</f>
        <v>4.4932058379466531</v>
      </c>
      <c r="W8" s="3">
        <f>'Table No.  of slicks'!W9/'Table No. of flight hours'!W10</f>
        <v>4.8934662052287043</v>
      </c>
      <c r="X8" s="3">
        <f>'Table No.  of slicks'!X9/'Table No. of flight hours'!X10</f>
        <v>3.5798632691112493</v>
      </c>
      <c r="Y8" s="3">
        <f>'Table No.  of slicks'!Y9/'Table No. of flight hours'!Y10</f>
        <v>4.1133063556296126</v>
      </c>
      <c r="Z8" s="3">
        <f>'Table No.  of slicks'!Z9/'Table No. of flight hours'!Z10</f>
        <v>4.3493877551020406</v>
      </c>
      <c r="AA8" s="3">
        <f>'Table No.  of slicks'!AA9/'Table No. of flight hours'!AA10</f>
        <v>4.3662650602409636</v>
      </c>
      <c r="AB8" s="3">
        <f>'Table No.  of slicks'!AB9/'Table No. of flight hours'!AB10</f>
        <v>0.35896237438653894</v>
      </c>
      <c r="AC8" s="3">
        <f>'Table No.  of slicks'!AC9/'Table No. of flight hours'!AC10</f>
        <v>0.20996762999037649</v>
      </c>
    </row>
    <row r="9" spans="1:29" x14ac:dyDescent="0.2">
      <c r="A9" t="s">
        <v>2</v>
      </c>
      <c r="B9" s="3">
        <f>'Table No.  of slicks'!B10/'Table No. of flight hours'!B11</f>
        <v>2.605156037991859</v>
      </c>
      <c r="C9" s="3">
        <f>'Table No.  of slicks'!C10/'Table No. of flight hours'!C11</f>
        <v>2.2278481012658227</v>
      </c>
      <c r="D9" s="3">
        <f>'Table No.  of slicks'!D10/'Table No. of flight hours'!D11</f>
        <v>3.4537444933920707</v>
      </c>
      <c r="E9" s="3">
        <f>'Table No.  of slicks'!E10/'Table No. of flight hours'!E11</f>
        <v>2.8016528925619832</v>
      </c>
      <c r="F9" s="3">
        <f>'Table No.  of slicks'!F10/'Table No. of flight hours'!F11</f>
        <v>2.1168687982359429</v>
      </c>
      <c r="G9" s="3">
        <f>'Table No.  of slicks'!G10/'Table No. of flight hours'!G11</f>
        <v>4.0851063829787231</v>
      </c>
      <c r="H9" s="3">
        <f>'Table No.  of slicks'!H10/'Table No. of flight hours'!H11</f>
        <v>5.7674418604651159</v>
      </c>
      <c r="I9" s="3">
        <f>'Table No.  of slicks'!I10/'Table No. of flight hours'!I11</f>
        <v>2.9568788501026693</v>
      </c>
      <c r="J9" s="3">
        <f>'Table No.  of slicks'!J10/'Table No. of flight hours'!J11</f>
        <v>3.1718061674008813</v>
      </c>
      <c r="K9" s="3">
        <f>'Table No.  of slicks'!K10/'Table No. of flight hours'!K11</f>
        <v>2.7982062780269055</v>
      </c>
      <c r="L9" s="3">
        <f>'Table No.  of slicks'!L10/'Table No. of flight hours'!L11</f>
        <v>2.8077314343845372</v>
      </c>
      <c r="M9" s="3">
        <f>'Table No.  of slicks'!M10/'Table No. of flight hours'!M11</f>
        <v>3.7631686402613309</v>
      </c>
      <c r="N9" s="3">
        <f>'Table No.  of slicks'!N10/'Table No. of flight hours'!N11</f>
        <v>2.2036727879799667</v>
      </c>
      <c r="O9" s="3">
        <f>'Table No.  of slicks'!O10/'Table No. of flight hours'!O11</f>
        <v>1.3820731096644969</v>
      </c>
      <c r="P9" s="3">
        <f>'Table No.  of slicks'!P10/'Table No. of flight hours'!P11</f>
        <v>3.4512609551064206</v>
      </c>
      <c r="Q9" s="3">
        <f>'Table No.  of slicks'!Q10/'Table No. of flight hours'!Q11</f>
        <v>0.84670306593868128</v>
      </c>
      <c r="R9" s="3">
        <f>'Table No.  of slicks'!R10/'Table No. of flight hours'!R11</f>
        <v>1.1767741935483871</v>
      </c>
      <c r="S9" s="3">
        <f>'Table No.  of slicks'!S10/'Table No. of flight hours'!S11</f>
        <v>1.5424164524421595</v>
      </c>
      <c r="T9" s="3">
        <f>'Table No.  of slicks'!T10/'Table No. of flight hours'!T11</f>
        <v>1.4608695652173913</v>
      </c>
      <c r="U9" s="3">
        <f>'Table No.  of slicks'!U10/'Table No. of flight hours'!U11</f>
        <v>1.4180539273153574</v>
      </c>
      <c r="V9" s="3">
        <f>'Table No.  of slicks'!V10/'Table No. of flight hours'!V11</f>
        <v>1.5</v>
      </c>
      <c r="W9" s="3">
        <f>'Table No.  of slicks'!W10/'Table No. of flight hours'!W11</f>
        <v>2.5043478260869563</v>
      </c>
      <c r="X9" s="3">
        <f>'Table No.  of slicks'!X10/'Table No. of flight hours'!X11</f>
        <v>1.1162790697674418</v>
      </c>
      <c r="Y9" s="3">
        <f>'Table No.  of slicks'!Y10/'Table No. of flight hours'!Y11</f>
        <v>2.2576687116564416</v>
      </c>
      <c r="Z9" s="3">
        <f>'Table No.  of slicks'!Z10/'Table No. of flight hours'!Z11</f>
        <v>1.1655629139072847</v>
      </c>
      <c r="AA9" s="3">
        <f>'Table No.  of slicks'!AA10/'Table No. of flight hours'!AA11</f>
        <v>1.9736842105263159</v>
      </c>
      <c r="AB9" s="3">
        <f>'Table No.  of slicks'!AB10/'Table No. of flight hours'!AB11</f>
        <v>1.4718909710391821</v>
      </c>
      <c r="AC9" s="3">
        <f>'Table No.  of slicks'!AC10/'Table No. of flight hours'!AC11</f>
        <v>1.352112676056338</v>
      </c>
    </row>
    <row r="10" spans="1:29" x14ac:dyDescent="0.2">
      <c r="A10" t="s">
        <v>36</v>
      </c>
      <c r="B10" s="3">
        <f>'Table No.  of slicks'!B11/'Table No. of flight hours'!B12</f>
        <v>7.3411764705882359</v>
      </c>
      <c r="C10" s="3">
        <f>'Table No.  of slicks'!C11/'Table No. of flight hours'!C12</f>
        <v>4.6753246753246751</v>
      </c>
      <c r="D10" s="3">
        <f>'Table No.  of slicks'!D11/'Table No. of flight hours'!D12</f>
        <v>1.2307692307692308</v>
      </c>
      <c r="E10" s="3">
        <f>'Table No.  of slicks'!E11/'Table No. of flight hours'!E12</f>
        <v>1.2972972972972974</v>
      </c>
      <c r="F10" s="3">
        <f>'Table No.  of slicks'!F11/'Table No. of flight hours'!F12</f>
        <v>0.79120879120879128</v>
      </c>
      <c r="G10" s="3">
        <f>'Table No.  of slicks'!G11/'Table No. of flight hours'!G12</f>
        <v>2.4</v>
      </c>
      <c r="H10" s="3">
        <f>'Table No.  of slicks'!H11/'Table No. of flight hours'!H12</f>
        <v>3.1304347826086958</v>
      </c>
      <c r="I10" s="3">
        <f>'Table No.  of slicks'!I11/'Table No. of flight hours'!I12</f>
        <v>1.7777777777777777</v>
      </c>
      <c r="J10" s="3">
        <f>'Table No.  of slicks'!J11/'Table No. of flight hours'!J12</f>
        <v>3.0491803278688527</v>
      </c>
      <c r="K10" s="3">
        <f>'Table No.  of slicks'!K11/'Table No. of flight hours'!K12</f>
        <v>2.8761651131824237</v>
      </c>
      <c r="L10" s="3">
        <f>'Table No.  of slicks'!L11/'Table No. of flight hours'!L12</f>
        <v>2.1052631578947367</v>
      </c>
      <c r="M10" s="3">
        <f>'Table No.  of slicks'!M11/'Table No. of flight hours'!M12</f>
        <v>3.4659820282413354</v>
      </c>
      <c r="N10" s="3">
        <f>'Table No.  of slicks'!N11/'Table No. of flight hours'!N12</f>
        <v>2.4258760107816713</v>
      </c>
      <c r="O10" s="3">
        <f>'Table No.  of slicks'!O11/'Table No. of flight hours'!O12</f>
        <v>1.1048593350383631</v>
      </c>
      <c r="P10" s="3">
        <f>'Table No.  of slicks'!P11/'Table No. of flight hours'!P12</f>
        <v>0.90668681526256134</v>
      </c>
      <c r="Q10" s="3">
        <f>'Table No.  of slicks'!Q11/'Table No. of flight hours'!Q12</f>
        <v>1.17820324005891</v>
      </c>
      <c r="R10" s="3">
        <f>'Table No.  of slicks'!R11/'Table No. of flight hours'!R12</f>
        <v>1.0331467929401634</v>
      </c>
      <c r="S10" s="3">
        <f>'Table No.  of slicks'!S11/'Table No. of flight hours'!S12</f>
        <v>0.89999999999999991</v>
      </c>
      <c r="T10" s="3">
        <f>'Table No.  of slicks'!T11/'Table No. of flight hours'!T12</f>
        <v>0.8089887640449438</v>
      </c>
      <c r="U10" s="3">
        <f>'Table No.  of slicks'!U11/'Table No. of flight hours'!U12</f>
        <v>0.70588235294117652</v>
      </c>
      <c r="V10" s="3">
        <f>'Table No.  of slicks'!V11/'Table No. of flight hours'!V12</f>
        <v>0.5106382978723405</v>
      </c>
      <c r="W10" s="3">
        <f>'Table No.  of slicks'!W11/'Table No. of flight hours'!W12</f>
        <v>0.2831858407079646</v>
      </c>
      <c r="X10" s="3">
        <f>'Table No.  of slicks'!X11/'Table No. of flight hours'!X12</f>
        <v>0.76190476190476186</v>
      </c>
      <c r="Y10" s="3">
        <f>'Table No.  of slicks'!Y11/'Table No. of flight hours'!Y12</f>
        <v>2.5794392523364489</v>
      </c>
      <c r="Z10" s="3">
        <f>'Table No.  of slicks'!Z11/'Table No. of flight hours'!Z12</f>
        <v>1.4004862799583191</v>
      </c>
      <c r="AA10" s="3">
        <f>'Table No.  of slicks'!AA11/'Table No. of flight hours'!AA12</f>
        <v>1.6721311475409837</v>
      </c>
      <c r="AB10" s="3">
        <f>'Table No.  of slicks'!AB11/'Table No. of flight hours'!AB12</f>
        <v>0.80038907802403947</v>
      </c>
      <c r="AC10" s="3">
        <f>'Table No.  of slicks'!AC11/'Table No. of flight hours'!AC12</f>
        <v>1.0127294465152261</v>
      </c>
    </row>
    <row r="11" spans="1:29" x14ac:dyDescent="0.2">
      <c r="A11" t="s">
        <v>3</v>
      </c>
      <c r="B11" s="3">
        <f>'Table No.  of slicks'!B12/'Table No. of flight hours'!B13</f>
        <v>7.7978339350180512</v>
      </c>
      <c r="C11" s="3">
        <f>'Table No.  of slicks'!C12/'Table No. of flight hours'!C13</f>
        <v>5.9124087591240881</v>
      </c>
      <c r="D11" s="3">
        <f>'Table No.  of slicks'!D12/'Table No. of flight hours'!D13</f>
        <v>7.2075471698113205</v>
      </c>
      <c r="E11" s="3">
        <f>'Table No.  of slicks'!E12/'Table No. of flight hours'!E13</f>
        <v>6.3810930576070906</v>
      </c>
      <c r="F11" s="3">
        <f>'Table No.  of slicks'!F12/'Table No. of flight hours'!F13</f>
        <v>5.2266666666666666</v>
      </c>
      <c r="G11" s="3">
        <f>'Table No.  of slicks'!G12/'Table No. of flight hours'!G13</f>
        <v>4.8663594470046085</v>
      </c>
      <c r="H11" s="3">
        <f>'Table No.  of slicks'!H12/'Table No. of flight hours'!H13</f>
        <v>2.6422018348623855</v>
      </c>
      <c r="I11" s="3">
        <f>'Table No.  of slicks'!I12/'Table No. of flight hours'!I13</f>
        <v>2.4895104895104896</v>
      </c>
      <c r="J11" s="3">
        <f>'Table No.  of slicks'!J12/'Table No. of flight hours'!J13</f>
        <v>1.9690844233055886</v>
      </c>
      <c r="K11" s="3">
        <f>'Table No.  of slicks'!K12/'Table No. of flight hours'!K13</f>
        <v>1.8609625668449197</v>
      </c>
      <c r="L11" s="3">
        <f>'Table No.  of slicks'!L12/'Table No. of flight hours'!L13</f>
        <v>2.7820710973724885</v>
      </c>
      <c r="M11" s="3">
        <f>'Table No.  of slicks'!M12/'Table No. of flight hours'!M13</f>
        <v>2.0441640378548893</v>
      </c>
      <c r="N11" s="3">
        <f>'Table No.  of slicks'!N12/'Table No. of flight hours'!N13</f>
        <v>3.0286806883365198</v>
      </c>
      <c r="O11" s="3">
        <f>'Table No.  of slicks'!O12/'Table No. of flight hours'!O13</f>
        <v>1.0648464163822526</v>
      </c>
      <c r="P11" s="3">
        <f>'Table No.  of slicks'!P12/'Table No. of flight hours'!P13</f>
        <v>1.8651026392961876</v>
      </c>
      <c r="Q11" s="3">
        <f>'Table No.  of slicks'!Q12/'Table No. of flight hours'!Q13</f>
        <v>1.5</v>
      </c>
      <c r="R11" s="3">
        <f>'Table No.  of slicks'!R12/'Table No. of flight hours'!R13</f>
        <v>1.0048309178743962</v>
      </c>
      <c r="S11" s="3">
        <f>'Table No.  of slicks'!S12/'Table No. of flight hours'!S13</f>
        <v>4.3421599889089144</v>
      </c>
      <c r="T11" s="3">
        <f>'Table No.  of slicks'!T12/'Table No. of flight hours'!T13</f>
        <v>2.9090909090909092</v>
      </c>
      <c r="U11" s="3">
        <f>'Table No.  of slicks'!U12/'Table No. of flight hours'!U13</f>
        <v>1.5011441647597255</v>
      </c>
      <c r="V11" s="3">
        <f>'Table No.  of slicks'!V12/'Table No. of flight hours'!V13</f>
        <v>0.47372873390356235</v>
      </c>
      <c r="W11" s="3">
        <f>'Table No.  of slicks'!W12/'Table No. of flight hours'!W13</f>
        <v>1.7146782688344402</v>
      </c>
      <c r="X11" s="3">
        <f>'Table No.  of slicks'!X12/'Table No. of flight hours'!X13</f>
        <v>1.9591836734693877</v>
      </c>
      <c r="Y11" s="3">
        <f>'Table No.  of slicks'!Y12/'Table No. of flight hours'!Y13</f>
        <v>4.5610859728506785</v>
      </c>
      <c r="Z11" s="3">
        <f>'Table No.  of slicks'!Z12/'Table No. of flight hours'!Z13</f>
        <v>0.85663295657346805</v>
      </c>
      <c r="AA11" s="3">
        <f>'Table No.  of slicks'!AA12/'Table No. of flight hours'!AA13</f>
        <v>1.7338952438290187</v>
      </c>
      <c r="AB11" s="3">
        <f>'Table No.  of slicks'!AB12/'Table No. of flight hours'!AB13</f>
        <v>1.0434782608695652</v>
      </c>
      <c r="AC11" s="3">
        <f>'Table No.  of slicks'!AC12/'Table No. of flight hours'!AC13</f>
        <v>0.88452088452088451</v>
      </c>
    </row>
  </sheetData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048558"/>
  <sheetViews>
    <sheetView zoomScale="85" zoomScaleNormal="85" workbookViewId="0">
      <selection activeCell="P7" sqref="P7"/>
    </sheetView>
  </sheetViews>
  <sheetFormatPr defaultRowHeight="12" x14ac:dyDescent="0.2"/>
  <cols>
    <col min="1" max="1" width="11" style="23" customWidth="1"/>
    <col min="2" max="2" width="9.28515625" style="23" customWidth="1"/>
    <col min="3" max="3" width="9.140625" style="23" customWidth="1"/>
    <col min="4" max="4" width="9.28515625" style="23" bestFit="1" customWidth="1"/>
    <col min="5" max="5" width="8.140625" style="23" customWidth="1"/>
    <col min="6" max="6" width="9" style="23" customWidth="1"/>
    <col min="7" max="7" width="6.85546875" style="23" customWidth="1"/>
    <col min="8" max="8" width="8.42578125" style="23" customWidth="1"/>
    <col min="9" max="9" width="9.140625" style="23" customWidth="1"/>
    <col min="10" max="10" width="8.5703125" style="23" customWidth="1"/>
    <col min="11" max="13" width="10.140625" style="23" customWidth="1"/>
    <col min="14" max="17" width="9" style="23" customWidth="1"/>
    <col min="18" max="19" width="12.42578125" style="23" customWidth="1"/>
    <col min="20" max="22" width="11.28515625" style="23" customWidth="1"/>
    <col min="23" max="23" width="10.85546875" style="23" customWidth="1"/>
    <col min="24" max="24" width="9.140625" style="23"/>
    <col min="25" max="25" width="10.5703125" style="23" customWidth="1"/>
    <col min="26" max="26" width="8.5703125" style="23" bestFit="1" customWidth="1"/>
    <col min="27" max="16384" width="9.140625" style="23"/>
  </cols>
  <sheetData>
    <row r="1" spans="1:31" x14ac:dyDescent="0.2">
      <c r="A1" s="22" t="s">
        <v>78</v>
      </c>
    </row>
    <row r="2" spans="1:31" ht="28.5" customHeight="1" x14ac:dyDescent="0.2">
      <c r="A2" s="72" t="s">
        <v>10</v>
      </c>
      <c r="B2" s="72" t="s">
        <v>26</v>
      </c>
      <c r="C2" s="72"/>
      <c r="D2" s="72"/>
      <c r="E2" s="72" t="s">
        <v>50</v>
      </c>
      <c r="F2" s="72"/>
      <c r="G2" s="72"/>
      <c r="H2" s="72" t="s">
        <v>53</v>
      </c>
      <c r="I2" s="72"/>
      <c r="J2" s="72"/>
      <c r="K2" s="72" t="s">
        <v>51</v>
      </c>
      <c r="L2" s="72"/>
      <c r="M2" s="72"/>
      <c r="N2" s="72"/>
      <c r="O2" s="72" t="s">
        <v>70</v>
      </c>
      <c r="P2" s="72" t="s">
        <v>48</v>
      </c>
      <c r="Q2" s="72" t="s">
        <v>54</v>
      </c>
      <c r="R2" s="72"/>
      <c r="S2" s="72"/>
      <c r="T2" s="72"/>
      <c r="U2" s="72" t="s">
        <v>55</v>
      </c>
      <c r="V2" s="72" t="s">
        <v>56</v>
      </c>
      <c r="W2" s="72"/>
      <c r="X2" s="72"/>
      <c r="Y2" s="72"/>
      <c r="AA2" s="22" t="s">
        <v>79</v>
      </c>
      <c r="AB2" s="22" t="s">
        <v>80</v>
      </c>
      <c r="AC2" s="22" t="s">
        <v>81</v>
      </c>
      <c r="AD2" s="22" t="s">
        <v>86</v>
      </c>
    </row>
    <row r="3" spans="1:31" x14ac:dyDescent="0.2">
      <c r="A3" s="72"/>
      <c r="B3" s="51" t="s">
        <v>12</v>
      </c>
      <c r="C3" s="51" t="s">
        <v>13</v>
      </c>
      <c r="D3" s="51" t="s">
        <v>25</v>
      </c>
      <c r="E3" s="51" t="s">
        <v>12</v>
      </c>
      <c r="F3" s="51" t="s">
        <v>13</v>
      </c>
      <c r="G3" s="51" t="s">
        <v>25</v>
      </c>
      <c r="H3" s="51" t="s">
        <v>12</v>
      </c>
      <c r="I3" s="51" t="s">
        <v>13</v>
      </c>
      <c r="J3" s="51" t="s">
        <v>25</v>
      </c>
      <c r="K3" s="51" t="s">
        <v>16</v>
      </c>
      <c r="L3" s="51" t="s">
        <v>17</v>
      </c>
      <c r="M3" s="51" t="s">
        <v>52</v>
      </c>
      <c r="N3" s="51" t="s">
        <v>31</v>
      </c>
      <c r="O3" s="72"/>
      <c r="P3" s="72"/>
      <c r="Q3" s="51" t="s">
        <v>16</v>
      </c>
      <c r="R3" s="51" t="s">
        <v>17</v>
      </c>
      <c r="S3" s="51" t="s">
        <v>52</v>
      </c>
      <c r="T3" s="51" t="s">
        <v>31</v>
      </c>
      <c r="U3" s="72"/>
      <c r="V3" s="51" t="s">
        <v>16</v>
      </c>
      <c r="W3" s="51" t="s">
        <v>17</v>
      </c>
      <c r="X3" s="51" t="s">
        <v>52</v>
      </c>
      <c r="Y3" s="51" t="s">
        <v>31</v>
      </c>
      <c r="AA3" s="22" t="e">
        <f>J4-(K4+L4+M4+N4)</f>
        <v>#REF!</v>
      </c>
      <c r="AB3" s="22" t="e">
        <f>P4-(Q4+R4+S4+T4)</f>
        <v>#REF!</v>
      </c>
      <c r="AC3" s="22" t="e">
        <f>U4-(V4+W4+X4+Y4)</f>
        <v>#REF!</v>
      </c>
      <c r="AD3" s="22" t="e">
        <f>G4-J4-P4-U4</f>
        <v>#REF!</v>
      </c>
    </row>
    <row r="4" spans="1:31" s="44" customFormat="1" x14ac:dyDescent="0.2">
      <c r="A4" s="37" t="e">
        <f>#REF!</f>
        <v>#REF!</v>
      </c>
      <c r="B4" s="34" t="e">
        <f>#REF!</f>
        <v>#REF!</v>
      </c>
      <c r="C4" s="34" t="e">
        <f>#REF!</f>
        <v>#REF!</v>
      </c>
      <c r="D4" s="34" t="e">
        <f>#REF!</f>
        <v>#REF!</v>
      </c>
      <c r="E4" s="37" t="e">
        <f>#REF!</f>
        <v>#REF!</v>
      </c>
      <c r="F4" s="37" t="e">
        <f>#REF!</f>
        <v>#REF!</v>
      </c>
      <c r="G4" s="37" t="e">
        <f>#REF!</f>
        <v>#REF!</v>
      </c>
      <c r="H4" s="37" t="e">
        <f>#REF!</f>
        <v>#REF!</v>
      </c>
      <c r="I4" s="37" t="e">
        <f>#REF!</f>
        <v>#REF!</v>
      </c>
      <c r="J4" s="37" t="e">
        <f>#REF!</f>
        <v>#REF!</v>
      </c>
      <c r="K4" s="37" t="e">
        <f>#REF!</f>
        <v>#REF!</v>
      </c>
      <c r="L4" s="37" t="e">
        <f>#REF!</f>
        <v>#REF!</v>
      </c>
      <c r="M4" s="37" t="e">
        <f>#REF!</f>
        <v>#REF!</v>
      </c>
      <c r="N4" s="37" t="e">
        <f>#REF!</f>
        <v>#REF!</v>
      </c>
      <c r="O4" s="37" t="e">
        <f>#REF!</f>
        <v>#REF!</v>
      </c>
      <c r="P4" s="37" t="e">
        <f>#REF!</f>
        <v>#REF!</v>
      </c>
      <c r="Q4" s="37" t="e">
        <f>#REF!</f>
        <v>#REF!</v>
      </c>
      <c r="R4" s="37" t="e">
        <f>#REF!</f>
        <v>#REF!</v>
      </c>
      <c r="S4" s="37" t="e">
        <f>#REF!</f>
        <v>#REF!</v>
      </c>
      <c r="T4" s="37" t="e">
        <f>#REF!</f>
        <v>#REF!</v>
      </c>
      <c r="U4" s="37" t="e">
        <f>#REF!</f>
        <v>#REF!</v>
      </c>
      <c r="V4" s="37" t="e">
        <f>#REF!</f>
        <v>#REF!</v>
      </c>
      <c r="W4" s="37" t="e">
        <f>#REF!</f>
        <v>#REF!</v>
      </c>
      <c r="X4" s="37" t="e">
        <f>#REF!</f>
        <v>#REF!</v>
      </c>
      <c r="Y4" s="37" t="e">
        <f>#REF!</f>
        <v>#REF!</v>
      </c>
    </row>
    <row r="5" spans="1:31" s="44" customFormat="1" x14ac:dyDescent="0.2">
      <c r="A5" s="38"/>
      <c r="B5" s="45"/>
      <c r="C5" s="45"/>
      <c r="D5" s="45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31" s="44" customFormat="1" x14ac:dyDescent="0.2">
      <c r="A6" s="47" t="s">
        <v>72</v>
      </c>
      <c r="B6" s="45"/>
      <c r="C6" s="45"/>
      <c r="D6" s="45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31" s="44" customFormat="1" ht="48" x14ac:dyDescent="0.2">
      <c r="A7" s="50" t="s">
        <v>10</v>
      </c>
      <c r="B7" s="49" t="s">
        <v>29</v>
      </c>
      <c r="C7" s="49" t="s">
        <v>45</v>
      </c>
      <c r="D7" s="49" t="s">
        <v>43</v>
      </c>
      <c r="E7" s="49" t="s">
        <v>44</v>
      </c>
      <c r="F7" s="49" t="s">
        <v>46</v>
      </c>
      <c r="G7" s="49" t="s">
        <v>47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31" s="44" customFormat="1" x14ac:dyDescent="0.2">
      <c r="A8" s="37" t="str">
        <f>SatelliteDetections!A12</f>
        <v>Total</v>
      </c>
      <c r="B8" s="37">
        <f>SatelliteDetections!B12</f>
        <v>1729</v>
      </c>
      <c r="C8" s="37">
        <f>SatelliteDetections!C12</f>
        <v>323</v>
      </c>
      <c r="D8" s="37">
        <f>SatelliteDetections!D12</f>
        <v>79</v>
      </c>
      <c r="E8" s="37">
        <f>SatelliteDetections!E12</f>
        <v>20</v>
      </c>
      <c r="F8" s="37">
        <f>SatelliteDetections!F12</f>
        <v>22</v>
      </c>
      <c r="G8" s="37">
        <f>SatelliteDetections!G12</f>
        <v>521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31" s="44" customFormat="1" x14ac:dyDescent="0.2">
      <c r="A9" s="38"/>
      <c r="B9" s="45"/>
      <c r="C9" s="45"/>
      <c r="D9" s="45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31" s="44" customFormat="1" x14ac:dyDescent="0.2">
      <c r="A10" s="47" t="s">
        <v>73</v>
      </c>
      <c r="B10" s="45"/>
      <c r="C10" s="45"/>
      <c r="D10" s="45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31" s="44" customFormat="1" ht="27" customHeight="1" x14ac:dyDescent="0.2">
      <c r="A11" s="62" t="s">
        <v>10</v>
      </c>
      <c r="B11" s="70" t="s">
        <v>11</v>
      </c>
      <c r="C11" s="64" t="s">
        <v>26</v>
      </c>
      <c r="D11" s="65"/>
      <c r="E11" s="80"/>
      <c r="F11" s="64" t="s">
        <v>27</v>
      </c>
      <c r="G11" s="65"/>
      <c r="H11" s="66"/>
      <c r="I11" s="81" t="s">
        <v>53</v>
      </c>
      <c r="J11" s="82"/>
      <c r="K11" s="83"/>
      <c r="L11" s="67" t="s">
        <v>51</v>
      </c>
      <c r="M11" s="68"/>
      <c r="N11" s="68"/>
      <c r="O11" s="73"/>
      <c r="P11" s="70" t="s">
        <v>70</v>
      </c>
      <c r="Q11" s="85" t="s">
        <v>42</v>
      </c>
      <c r="R11" s="67" t="s">
        <v>54</v>
      </c>
      <c r="S11" s="68"/>
      <c r="T11" s="68"/>
      <c r="U11" s="73"/>
      <c r="V11" s="70" t="s">
        <v>59</v>
      </c>
      <c r="W11" s="67" t="s">
        <v>56</v>
      </c>
      <c r="X11" s="68"/>
      <c r="Y11" s="68"/>
      <c r="Z11" s="73"/>
      <c r="AB11" s="38" t="s">
        <v>79</v>
      </c>
      <c r="AC11" s="38" t="s">
        <v>80</v>
      </c>
      <c r="AD11" s="38" t="s">
        <v>81</v>
      </c>
    </row>
    <row r="12" spans="1:31" s="44" customFormat="1" x14ac:dyDescent="0.2">
      <c r="A12" s="79"/>
      <c r="B12" s="79"/>
      <c r="C12" s="50" t="s">
        <v>12</v>
      </c>
      <c r="D12" s="50" t="s">
        <v>13</v>
      </c>
      <c r="E12" s="50" t="s">
        <v>14</v>
      </c>
      <c r="F12" s="50" t="s">
        <v>12</v>
      </c>
      <c r="G12" s="50" t="s">
        <v>13</v>
      </c>
      <c r="H12" s="50" t="s">
        <v>14</v>
      </c>
      <c r="I12" s="50" t="s">
        <v>12</v>
      </c>
      <c r="J12" s="50" t="s">
        <v>13</v>
      </c>
      <c r="K12" s="50" t="s">
        <v>14</v>
      </c>
      <c r="L12" s="50" t="s">
        <v>16</v>
      </c>
      <c r="M12" s="50" t="s">
        <v>17</v>
      </c>
      <c r="N12" s="50" t="s">
        <v>52</v>
      </c>
      <c r="O12" s="50" t="s">
        <v>31</v>
      </c>
      <c r="P12" s="84"/>
      <c r="Q12" s="86"/>
      <c r="R12" s="50" t="s">
        <v>16</v>
      </c>
      <c r="S12" s="50" t="s">
        <v>17</v>
      </c>
      <c r="T12" s="50" t="s">
        <v>52</v>
      </c>
      <c r="U12" s="50" t="s">
        <v>31</v>
      </c>
      <c r="V12" s="71"/>
      <c r="W12" s="50" t="s">
        <v>16</v>
      </c>
      <c r="X12" s="50" t="s">
        <v>17</v>
      </c>
      <c r="Y12" s="50" t="s">
        <v>52</v>
      </c>
      <c r="Z12" s="50" t="s">
        <v>31</v>
      </c>
      <c r="AB12" s="38" t="e">
        <f>K13-(L13+M13+N13+O13)</f>
        <v>#REF!</v>
      </c>
      <c r="AC12" s="38" t="e">
        <f>Q13-(R13+S13+T13+U13)</f>
        <v>#REF!</v>
      </c>
      <c r="AD12" s="38" t="e">
        <f>V13-(W13+X13+Y13+Z13)</f>
        <v>#REF!</v>
      </c>
    </row>
    <row r="13" spans="1:31" s="44" customFormat="1" x14ac:dyDescent="0.2">
      <c r="A13" s="37" t="e">
        <f>#REF!</f>
        <v>#REF!</v>
      </c>
      <c r="B13" s="37" t="e">
        <f>#REF!</f>
        <v>#REF!</v>
      </c>
      <c r="C13" s="37" t="e">
        <f>#REF!</f>
        <v>#REF!</v>
      </c>
      <c r="D13" s="37" t="e">
        <f>#REF!</f>
        <v>#REF!</v>
      </c>
      <c r="E13" s="37" t="e">
        <f>#REF!</f>
        <v>#REF!</v>
      </c>
      <c r="F13" s="37" t="e">
        <f>#REF!</f>
        <v>#REF!</v>
      </c>
      <c r="G13" s="37" t="e">
        <f>#REF!</f>
        <v>#REF!</v>
      </c>
      <c r="H13" s="37" t="e">
        <f>#REF!</f>
        <v>#REF!</v>
      </c>
      <c r="I13" s="37" t="e">
        <f>#REF!</f>
        <v>#REF!</v>
      </c>
      <c r="J13" s="37" t="e">
        <f>#REF!</f>
        <v>#REF!</v>
      </c>
      <c r="K13" s="37" t="e">
        <f>#REF!</f>
        <v>#REF!</v>
      </c>
      <c r="L13" s="37" t="e">
        <f>#REF!</f>
        <v>#REF!</v>
      </c>
      <c r="M13" s="37" t="e">
        <f>#REF!</f>
        <v>#REF!</v>
      </c>
      <c r="N13" s="37" t="e">
        <f>#REF!</f>
        <v>#REF!</v>
      </c>
      <c r="O13" s="37" t="e">
        <f>#REF!</f>
        <v>#REF!</v>
      </c>
      <c r="P13" s="37" t="e">
        <f>#REF!</f>
        <v>#REF!</v>
      </c>
      <c r="Q13" s="37" t="e">
        <f>#REF!</f>
        <v>#REF!</v>
      </c>
      <c r="R13" s="37" t="e">
        <f>#REF!</f>
        <v>#REF!</v>
      </c>
      <c r="S13" s="37" t="e">
        <f>#REF!</f>
        <v>#REF!</v>
      </c>
      <c r="T13" s="37" t="e">
        <f>#REF!</f>
        <v>#REF!</v>
      </c>
      <c r="U13" s="37" t="e">
        <f>#REF!</f>
        <v>#REF!</v>
      </c>
      <c r="V13" s="37" t="e">
        <f>#REF!</f>
        <v>#REF!</v>
      </c>
      <c r="W13" s="37" t="e">
        <f>#REF!</f>
        <v>#REF!</v>
      </c>
      <c r="X13" s="37" t="e">
        <f>#REF!</f>
        <v>#REF!</v>
      </c>
      <c r="Y13" s="37" t="e">
        <f>#REF!</f>
        <v>#REF!</v>
      </c>
      <c r="Z13" s="37" t="e">
        <f>#REF!</f>
        <v>#REF!</v>
      </c>
    </row>
    <row r="14" spans="1:31" s="44" customFormat="1" x14ac:dyDescent="0.2">
      <c r="A14" s="38"/>
      <c r="B14" s="45"/>
      <c r="C14" s="45"/>
      <c r="D14" s="4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31" s="44" customFormat="1" x14ac:dyDescent="0.2">
      <c r="A15" s="47" t="s">
        <v>74</v>
      </c>
      <c r="B15" s="45"/>
      <c r="C15" s="45"/>
      <c r="D15" s="4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31" s="44" customFormat="1" ht="24.75" customHeight="1" x14ac:dyDescent="0.2">
      <c r="A16" s="93" t="s">
        <v>10</v>
      </c>
      <c r="B16" s="95" t="s">
        <v>11</v>
      </c>
      <c r="C16" s="72" t="s">
        <v>26</v>
      </c>
      <c r="D16" s="72"/>
      <c r="E16" s="72"/>
      <c r="F16" s="72" t="s">
        <v>49</v>
      </c>
      <c r="G16" s="72"/>
      <c r="H16" s="72"/>
      <c r="I16" s="72" t="s">
        <v>53</v>
      </c>
      <c r="J16" s="72"/>
      <c r="K16" s="72"/>
      <c r="L16" s="72" t="s">
        <v>51</v>
      </c>
      <c r="M16" s="72"/>
      <c r="N16" s="72"/>
      <c r="O16" s="72"/>
      <c r="P16" s="72" t="s">
        <v>75</v>
      </c>
      <c r="Q16" s="72" t="s">
        <v>76</v>
      </c>
      <c r="R16" s="72" t="s">
        <v>48</v>
      </c>
      <c r="S16" s="72" t="s">
        <v>54</v>
      </c>
      <c r="T16" s="72"/>
      <c r="U16" s="72"/>
      <c r="V16" s="72"/>
      <c r="W16" s="95" t="s">
        <v>55</v>
      </c>
      <c r="X16" s="72" t="s">
        <v>56</v>
      </c>
      <c r="Y16" s="72"/>
      <c r="Z16" s="72"/>
      <c r="AA16" s="72"/>
      <c r="AC16" s="38" t="s">
        <v>79</v>
      </c>
      <c r="AD16" s="38" t="s">
        <v>80</v>
      </c>
      <c r="AE16" s="38" t="s">
        <v>81</v>
      </c>
    </row>
    <row r="17" spans="1:31" s="44" customFormat="1" ht="24" x14ac:dyDescent="0.2">
      <c r="A17" s="94"/>
      <c r="B17" s="96"/>
      <c r="C17" s="43" t="s">
        <v>12</v>
      </c>
      <c r="D17" s="43" t="s">
        <v>13</v>
      </c>
      <c r="E17" s="43" t="s">
        <v>25</v>
      </c>
      <c r="F17" s="43" t="s">
        <v>12</v>
      </c>
      <c r="G17" s="43" t="s">
        <v>13</v>
      </c>
      <c r="H17" s="43" t="s">
        <v>25</v>
      </c>
      <c r="I17" s="43" t="s">
        <v>12</v>
      </c>
      <c r="J17" s="43" t="s">
        <v>13</v>
      </c>
      <c r="K17" s="43" t="s">
        <v>25</v>
      </c>
      <c r="L17" s="43" t="s">
        <v>16</v>
      </c>
      <c r="M17" s="43" t="s">
        <v>17</v>
      </c>
      <c r="N17" s="43" t="s">
        <v>52</v>
      </c>
      <c r="O17" s="43" t="s">
        <v>31</v>
      </c>
      <c r="P17" s="95"/>
      <c r="Q17" s="95"/>
      <c r="R17" s="95"/>
      <c r="S17" s="43" t="s">
        <v>16</v>
      </c>
      <c r="T17" s="43" t="s">
        <v>17</v>
      </c>
      <c r="U17" s="43" t="s">
        <v>52</v>
      </c>
      <c r="V17" s="43" t="s">
        <v>31</v>
      </c>
      <c r="W17" s="96"/>
      <c r="X17" s="43" t="s">
        <v>16</v>
      </c>
      <c r="Y17" s="43" t="s">
        <v>17</v>
      </c>
      <c r="Z17" s="43" t="s">
        <v>52</v>
      </c>
      <c r="AA17" s="48" t="s">
        <v>31</v>
      </c>
      <c r="AC17" s="38" t="e">
        <f>(K18)-(L18+M18+N18+O18)</f>
        <v>#REF!</v>
      </c>
      <c r="AD17" s="38" t="e">
        <f>R18-(S18+T18+U18+V18)</f>
        <v>#REF!</v>
      </c>
      <c r="AE17" s="38" t="e">
        <f>W18-(X18+Y18+Z18+AA18)</f>
        <v>#REF!</v>
      </c>
    </row>
    <row r="18" spans="1:31" s="44" customFormat="1" x14ac:dyDescent="0.2">
      <c r="A18" s="37" t="e">
        <f>#REF!</f>
        <v>#REF!</v>
      </c>
      <c r="B18" s="37" t="e">
        <f>#REF!</f>
        <v>#REF!</v>
      </c>
      <c r="C18" s="52" t="e">
        <f>#REF!</f>
        <v>#REF!</v>
      </c>
      <c r="D18" s="52" t="e">
        <f>#REF!</f>
        <v>#REF!</v>
      </c>
      <c r="E18" s="34" t="e">
        <f>#REF!</f>
        <v>#REF!</v>
      </c>
      <c r="F18" s="37" t="e">
        <f>#REF!</f>
        <v>#REF!</v>
      </c>
      <c r="G18" s="37" t="e">
        <f>#REF!</f>
        <v>#REF!</v>
      </c>
      <c r="H18" s="37" t="e">
        <f>#REF!</f>
        <v>#REF!</v>
      </c>
      <c r="I18" s="37" t="e">
        <f>#REF!</f>
        <v>#REF!</v>
      </c>
      <c r="J18" s="37" t="e">
        <f>#REF!</f>
        <v>#REF!</v>
      </c>
      <c r="K18" s="37" t="e">
        <f>#REF!</f>
        <v>#REF!</v>
      </c>
      <c r="L18" s="37" t="e">
        <f>#REF!</f>
        <v>#REF!</v>
      </c>
      <c r="M18" s="37" t="e">
        <f>#REF!</f>
        <v>#REF!</v>
      </c>
      <c r="N18" s="37" t="e">
        <f>#REF!</f>
        <v>#REF!</v>
      </c>
      <c r="O18" s="37" t="e">
        <f>#REF!</f>
        <v>#REF!</v>
      </c>
      <c r="P18" s="37" t="e">
        <f>#REF!</f>
        <v>#REF!</v>
      </c>
      <c r="Q18" s="37" t="e">
        <f>#REF!</f>
        <v>#REF!</v>
      </c>
      <c r="R18" s="37" t="e">
        <f>#REF!</f>
        <v>#REF!</v>
      </c>
      <c r="S18" s="37" t="e">
        <f>#REF!</f>
        <v>#REF!</v>
      </c>
      <c r="T18" s="37" t="e">
        <f>#REF!</f>
        <v>#REF!</v>
      </c>
      <c r="U18" s="37" t="e">
        <f>#REF!</f>
        <v>#REF!</v>
      </c>
      <c r="V18" s="37" t="e">
        <f>#REF!</f>
        <v>#REF!</v>
      </c>
      <c r="W18" s="37" t="e">
        <f>#REF!</f>
        <v>#REF!</v>
      </c>
      <c r="X18" s="37" t="e">
        <f>#REF!</f>
        <v>#REF!</v>
      </c>
      <c r="Y18" s="37" t="e">
        <f>#REF!</f>
        <v>#REF!</v>
      </c>
      <c r="Z18" s="37" t="e">
        <f>#REF!</f>
        <v>#REF!</v>
      </c>
      <c r="AA18" s="37" t="e">
        <f>#REF!</f>
        <v>#REF!</v>
      </c>
    </row>
    <row r="19" spans="1:31" s="44" customFormat="1" x14ac:dyDescent="0.2">
      <c r="A19" s="38"/>
      <c r="B19" s="45"/>
      <c r="C19" s="45"/>
      <c r="D19" s="4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31" s="44" customFormat="1" x14ac:dyDescent="0.2">
      <c r="A20" s="47" t="s">
        <v>77</v>
      </c>
      <c r="B20" s="45"/>
      <c r="C20" s="45"/>
      <c r="D20" s="4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31" s="44" customFormat="1" ht="38.25" customHeight="1" x14ac:dyDescent="0.2">
      <c r="A21" s="74" t="s">
        <v>10</v>
      </c>
      <c r="B21" s="76" t="s">
        <v>11</v>
      </c>
      <c r="C21" s="77" t="s">
        <v>26</v>
      </c>
      <c r="D21" s="77"/>
      <c r="E21" s="78"/>
      <c r="F21" s="87" t="s">
        <v>27</v>
      </c>
      <c r="G21" s="88"/>
      <c r="H21" s="89"/>
      <c r="I21" s="90" t="s">
        <v>33</v>
      </c>
      <c r="J21" s="91"/>
      <c r="K21" s="76" t="s">
        <v>60</v>
      </c>
      <c r="L21" s="90" t="s">
        <v>30</v>
      </c>
      <c r="M21" s="97"/>
      <c r="N21" s="98"/>
      <c r="O21" s="38"/>
      <c r="P21" s="38" t="s">
        <v>79</v>
      </c>
      <c r="R21" s="38"/>
      <c r="S21" s="38"/>
      <c r="T21" s="38"/>
      <c r="U21" s="38"/>
      <c r="V21" s="38"/>
      <c r="W21" s="38"/>
      <c r="X21" s="38"/>
      <c r="Y21" s="38"/>
    </row>
    <row r="22" spans="1:31" s="44" customFormat="1" ht="12" customHeight="1" x14ac:dyDescent="0.2">
      <c r="A22" s="75"/>
      <c r="B22" s="75"/>
      <c r="C22" s="56" t="s">
        <v>12</v>
      </c>
      <c r="D22" s="56" t="s">
        <v>13</v>
      </c>
      <c r="E22" s="56" t="s">
        <v>14</v>
      </c>
      <c r="F22" s="56" t="s">
        <v>12</v>
      </c>
      <c r="G22" s="56" t="s">
        <v>13</v>
      </c>
      <c r="H22" s="56" t="s">
        <v>14</v>
      </c>
      <c r="I22" s="57" t="s">
        <v>12</v>
      </c>
      <c r="J22" s="57" t="s">
        <v>13</v>
      </c>
      <c r="K22" s="92"/>
      <c r="L22" s="56" t="s">
        <v>16</v>
      </c>
      <c r="M22" s="56" t="s">
        <v>17</v>
      </c>
      <c r="N22" s="56" t="s">
        <v>31</v>
      </c>
      <c r="O22" s="38"/>
      <c r="P22" s="38"/>
      <c r="R22" s="38"/>
      <c r="S22" s="38"/>
      <c r="T22" s="38"/>
      <c r="U22" s="38"/>
      <c r="V22" s="38"/>
      <c r="W22" s="38"/>
      <c r="X22" s="38"/>
      <c r="Y22" s="38"/>
    </row>
    <row r="23" spans="1:31" s="44" customFormat="1" x14ac:dyDescent="0.2">
      <c r="A23" s="53" t="e">
        <f>#REF!</f>
        <v>#REF!</v>
      </c>
      <c r="B23" s="53" t="e">
        <f>#REF!</f>
        <v>#REF!</v>
      </c>
      <c r="C23" s="54" t="e">
        <f>#REF!</f>
        <v>#REF!</v>
      </c>
      <c r="D23" s="53" t="e">
        <f>#REF!</f>
        <v>#REF!</v>
      </c>
      <c r="E23" s="53" t="e">
        <f>#REF!</f>
        <v>#REF!</v>
      </c>
      <c r="F23" s="53" t="e">
        <f>#REF!</f>
        <v>#REF!</v>
      </c>
      <c r="G23" s="53" t="e">
        <f>#REF!</f>
        <v>#REF!</v>
      </c>
      <c r="H23" s="53" t="e">
        <f>#REF!</f>
        <v>#REF!</v>
      </c>
      <c r="I23" s="53" t="e">
        <f>#REF!</f>
        <v>#REF!</v>
      </c>
      <c r="J23" s="53" t="e">
        <f>#REF!</f>
        <v>#REF!</v>
      </c>
      <c r="K23" s="53" t="e">
        <f>#REF!</f>
        <v>#REF!</v>
      </c>
      <c r="L23" s="53" t="e">
        <f>#REF!</f>
        <v>#REF!</v>
      </c>
      <c r="M23" s="53" t="e">
        <f>#REF!</f>
        <v>#REF!</v>
      </c>
      <c r="N23" s="53" t="e">
        <f>#REF!</f>
        <v>#REF!</v>
      </c>
      <c r="O23" s="38"/>
      <c r="P23" s="38" t="e">
        <f>((I23+J23)-(L23+M23+N23))</f>
        <v>#REF!</v>
      </c>
      <c r="R23" s="38"/>
      <c r="S23" s="38"/>
      <c r="T23" s="38"/>
      <c r="U23" s="38"/>
      <c r="V23" s="38"/>
      <c r="W23" s="38"/>
      <c r="X23" s="38"/>
      <c r="Y23" s="38"/>
    </row>
    <row r="24" spans="1:31" s="44" customFormat="1" x14ac:dyDescent="0.2">
      <c r="A24" s="38"/>
      <c r="B24" s="38"/>
      <c r="C24" s="55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31" x14ac:dyDescent="0.2">
      <c r="A25" s="22" t="s">
        <v>58</v>
      </c>
      <c r="X25" s="26"/>
    </row>
    <row r="27" spans="1:31" s="24" customFormat="1" ht="38.25" customHeight="1" x14ac:dyDescent="0.2">
      <c r="A27" s="62" t="s">
        <v>10</v>
      </c>
      <c r="B27" s="64" t="s">
        <v>26</v>
      </c>
      <c r="C27" s="65"/>
      <c r="D27" s="66"/>
      <c r="E27" s="64" t="s">
        <v>27</v>
      </c>
      <c r="F27" s="65"/>
      <c r="G27" s="66"/>
      <c r="H27" s="67" t="s">
        <v>32</v>
      </c>
      <c r="I27" s="68"/>
      <c r="J27" s="69"/>
      <c r="K27" s="70" t="s">
        <v>60</v>
      </c>
      <c r="L27" s="67" t="s">
        <v>30</v>
      </c>
      <c r="M27" s="68"/>
      <c r="N27" s="68"/>
      <c r="O27" s="69"/>
      <c r="P27" s="70" t="s">
        <v>65</v>
      </c>
      <c r="Q27" s="70" t="s">
        <v>55</v>
      </c>
      <c r="S27" s="59"/>
      <c r="T27" s="59"/>
      <c r="U27" s="59"/>
    </row>
    <row r="28" spans="1:31" s="24" customFormat="1" ht="61.5" customHeight="1" x14ac:dyDescent="0.2">
      <c r="A28" s="63"/>
      <c r="B28" s="27" t="s">
        <v>12</v>
      </c>
      <c r="C28" s="27" t="s">
        <v>13</v>
      </c>
      <c r="D28" s="27" t="s">
        <v>14</v>
      </c>
      <c r="E28" s="27" t="s">
        <v>12</v>
      </c>
      <c r="F28" s="27" t="s">
        <v>13</v>
      </c>
      <c r="G28" s="27" t="s">
        <v>14</v>
      </c>
      <c r="H28" s="27" t="s">
        <v>12</v>
      </c>
      <c r="I28" s="27" t="s">
        <v>13</v>
      </c>
      <c r="J28" s="27" t="s">
        <v>15</v>
      </c>
      <c r="K28" s="71"/>
      <c r="L28" s="28" t="s">
        <v>16</v>
      </c>
      <c r="M28" s="28" t="s">
        <v>17</v>
      </c>
      <c r="N28" s="28" t="s">
        <v>52</v>
      </c>
      <c r="O28" s="28" t="s">
        <v>31</v>
      </c>
      <c r="P28" s="71"/>
      <c r="Q28" s="71"/>
      <c r="S28" s="59"/>
      <c r="T28" s="59"/>
      <c r="U28" s="59"/>
      <c r="V28" s="29"/>
    </row>
    <row r="29" spans="1:31" x14ac:dyDescent="0.2">
      <c r="A29" s="37" t="s">
        <v>25</v>
      </c>
      <c r="B29" s="34" t="e">
        <f>'Summary All Flights'!B14</f>
        <v>#REF!</v>
      </c>
      <c r="C29" s="34" t="e">
        <f>'Summary All Flights'!C14</f>
        <v>#REF!</v>
      </c>
      <c r="D29" s="34" t="e">
        <f>'Summary All Flights'!D14</f>
        <v>#REF!</v>
      </c>
      <c r="E29" s="35" t="e">
        <f>'Summary All Flights'!E14</f>
        <v>#REF!</v>
      </c>
      <c r="F29" s="35" t="e">
        <f>'Summary All Flights'!F14</f>
        <v>#REF!</v>
      </c>
      <c r="G29" s="35" t="e">
        <f>'Summary All Flights'!G14</f>
        <v>#REF!</v>
      </c>
      <c r="H29" s="35" t="e">
        <f>'Summary All Flights'!H14</f>
        <v>#REF!</v>
      </c>
      <c r="I29" s="35" t="e">
        <f>'Summary All Flights'!I14</f>
        <v>#REF!</v>
      </c>
      <c r="J29" s="35" t="e">
        <f>'Summary All Flights'!J14</f>
        <v>#REF!</v>
      </c>
      <c r="K29" s="36" t="e">
        <f>'Summary All Flights'!K14</f>
        <v>#REF!</v>
      </c>
      <c r="L29" s="35" t="e">
        <f>'Summary All Flights'!L14</f>
        <v>#REF!</v>
      </c>
      <c r="M29" s="37" t="e">
        <f>'Summary All Flights'!M14</f>
        <v>#REF!</v>
      </c>
      <c r="N29" s="37" t="e">
        <f>'Summary All Flights'!N14</f>
        <v>#REF!</v>
      </c>
      <c r="O29" s="37" t="e">
        <f>'Summary All Flights'!O14</f>
        <v>#REF!</v>
      </c>
      <c r="P29" s="37" t="e">
        <f>'Summary All Flights'!P14</f>
        <v>#REF!</v>
      </c>
      <c r="Q29" s="37" t="e">
        <f>'Summary All Flights'!Q14</f>
        <v>#REF!</v>
      </c>
      <c r="S29" s="38"/>
      <c r="T29" s="38"/>
      <c r="U29" s="46"/>
    </row>
    <row r="31" spans="1:31" x14ac:dyDescent="0.2">
      <c r="A31" s="38" t="s">
        <v>71</v>
      </c>
      <c r="B31" s="45" t="e">
        <f t="shared" ref="B31:G31" si="0">B29-C23-C18-C13-B4</f>
        <v>#REF!</v>
      </c>
      <c r="C31" s="45" t="e">
        <f t="shared" si="0"/>
        <v>#REF!</v>
      </c>
      <c r="D31" s="45" t="e">
        <f t="shared" si="0"/>
        <v>#REF!</v>
      </c>
      <c r="E31" s="46" t="e">
        <f t="shared" si="0"/>
        <v>#REF!</v>
      </c>
      <c r="F31" s="46" t="e">
        <f t="shared" si="0"/>
        <v>#REF!</v>
      </c>
      <c r="G31" s="46" t="e">
        <f t="shared" si="0"/>
        <v>#REF!</v>
      </c>
      <c r="H31" s="46" t="e">
        <f>H29-I23-I18-I13-H4</f>
        <v>#REF!</v>
      </c>
      <c r="I31" s="46" t="e">
        <f>I29-J23-J18-J13-I4</f>
        <v>#REF!</v>
      </c>
      <c r="J31" s="46" t="e">
        <f>J29-K18-K13-J4</f>
        <v>#REF!</v>
      </c>
      <c r="K31" s="58" t="e">
        <f>K29-K23-P18-P13-O4</f>
        <v>#REF!</v>
      </c>
      <c r="L31" s="46" t="e">
        <f>L29-L23-L18-S18-X18-L13-R13-W13-K4-Q4-V4</f>
        <v>#REF!</v>
      </c>
      <c r="M31" s="38" t="e">
        <f>M29-M23-M18-M13-L4-R4-S13-T18-W4-X13-Y18</f>
        <v>#REF!</v>
      </c>
      <c r="N31" s="38" t="e">
        <f>N29-N18-U18-Z18-N13-T13-Y13-M4-S4-X4</f>
        <v>#REF!</v>
      </c>
      <c r="O31" s="38" t="e">
        <f>O29-O18-V18-AA18-O13-U13-Z13-N4-T4-Y4</f>
        <v>#REF!</v>
      </c>
      <c r="P31" s="38" t="e">
        <f>P29-R18-Q13-P4</f>
        <v>#REF!</v>
      </c>
      <c r="Q31" s="38" t="e">
        <f>Q29-W18-V13-U4</f>
        <v>#REF!</v>
      </c>
      <c r="R31" s="38"/>
      <c r="S31" s="38"/>
      <c r="T31" s="38"/>
      <c r="U31" s="38"/>
      <c r="V31" s="38"/>
      <c r="W31" s="38"/>
    </row>
    <row r="1048544" ht="11.25" customHeight="1" x14ac:dyDescent="0.2"/>
    <row r="1048558" spans="1:3" x14ac:dyDescent="0.2">
      <c r="A1048558" s="23" t="s">
        <v>34</v>
      </c>
      <c r="B1048558" s="23" t="s">
        <v>48</v>
      </c>
      <c r="C1048558" s="23" t="s">
        <v>41</v>
      </c>
    </row>
  </sheetData>
  <mergeCells count="48">
    <mergeCell ref="R16:R17"/>
    <mergeCell ref="S16:V16"/>
    <mergeCell ref="W16:W17"/>
    <mergeCell ref="X16:AA16"/>
    <mergeCell ref="L21:N21"/>
    <mergeCell ref="P16:P17"/>
    <mergeCell ref="Q16:Q17"/>
    <mergeCell ref="F21:H21"/>
    <mergeCell ref="I21:J21"/>
    <mergeCell ref="K21:K22"/>
    <mergeCell ref="A16:A17"/>
    <mergeCell ref="B16:B17"/>
    <mergeCell ref="C16:E16"/>
    <mergeCell ref="F16:H16"/>
    <mergeCell ref="U2:U3"/>
    <mergeCell ref="V2:Y2"/>
    <mergeCell ref="O2:O3"/>
    <mergeCell ref="A11:A12"/>
    <mergeCell ref="B11:B12"/>
    <mergeCell ref="C11:E11"/>
    <mergeCell ref="F11:H11"/>
    <mergeCell ref="I11:K11"/>
    <mergeCell ref="P11:P12"/>
    <mergeCell ref="Q11:Q12"/>
    <mergeCell ref="R11:U11"/>
    <mergeCell ref="V11:V12"/>
    <mergeCell ref="W11:Z11"/>
    <mergeCell ref="L27:O27"/>
    <mergeCell ref="P27:P28"/>
    <mergeCell ref="Q27:Q28"/>
    <mergeCell ref="A2:A3"/>
    <mergeCell ref="B2:D2"/>
    <mergeCell ref="E2:G2"/>
    <mergeCell ref="H2:J2"/>
    <mergeCell ref="K2:N2"/>
    <mergeCell ref="L11:O11"/>
    <mergeCell ref="P2:P3"/>
    <mergeCell ref="Q2:T2"/>
    <mergeCell ref="I16:K16"/>
    <mergeCell ref="L16:O16"/>
    <mergeCell ref="A21:A22"/>
    <mergeCell ref="B21:B22"/>
    <mergeCell ref="C21:E21"/>
    <mergeCell ref="A27:A28"/>
    <mergeCell ref="B27:D27"/>
    <mergeCell ref="E27:G27"/>
    <mergeCell ref="H27:J27"/>
    <mergeCell ref="K27:K28"/>
  </mergeCells>
  <pageMargins left="0.74803149606299213" right="0.74803149606299213" top="0.98425196850393704" bottom="0.98425196850393704" header="0.51181102362204722" footer="0.51181102362204722"/>
  <pageSetup paperSize="9" scale="10" orientation="landscape" horizontalDpi="300" verticalDpi="300" r:id="rId1"/>
  <headerFooter alignWithMargins="0"/>
  <ignoredErrors>
    <ignoredError sqref="A4:Y4 A8:G8 A13:Z13 A18:AA18 A23:N23 B29:J29 B31:G31 I31:J31 K29:Q29 K31:Q3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048558"/>
  <sheetViews>
    <sheetView zoomScale="40" zoomScaleNormal="40" workbookViewId="0">
      <selection activeCell="P41" sqref="P41"/>
    </sheetView>
  </sheetViews>
  <sheetFormatPr defaultRowHeight="12" x14ac:dyDescent="0.2"/>
  <cols>
    <col min="1" max="1" width="11" style="23" customWidth="1"/>
    <col min="2" max="2" width="9.28515625" style="23" customWidth="1"/>
    <col min="3" max="3" width="9.140625" style="23" customWidth="1"/>
    <col min="4" max="4" width="9.28515625" style="23" bestFit="1" customWidth="1"/>
    <col min="5" max="5" width="8.140625" style="23" customWidth="1"/>
    <col min="6" max="6" width="9" style="23" customWidth="1"/>
    <col min="7" max="7" width="6.85546875" style="23" customWidth="1"/>
    <col min="8" max="8" width="8.42578125" style="23" customWidth="1"/>
    <col min="9" max="9" width="9.140625" style="23" customWidth="1"/>
    <col min="10" max="10" width="8.5703125" style="23" customWidth="1"/>
    <col min="11" max="11" width="10.140625" style="23" customWidth="1"/>
    <col min="12" max="15" width="9" style="23" customWidth="1"/>
    <col min="16" max="17" width="12.42578125" style="23" customWidth="1"/>
    <col min="18" max="20" width="11.28515625" style="23" customWidth="1"/>
    <col min="21" max="21" width="10.85546875" style="23" customWidth="1"/>
    <col min="22" max="22" width="9.140625" style="23"/>
    <col min="23" max="23" width="10.5703125" style="23" customWidth="1"/>
    <col min="24" max="24" width="9.5703125" style="23" bestFit="1" customWidth="1"/>
    <col min="25" max="25" width="69.85546875" style="23" customWidth="1"/>
    <col min="26" max="16384" width="9.140625" style="23"/>
  </cols>
  <sheetData>
    <row r="1" spans="1:22" x14ac:dyDescent="0.2">
      <c r="A1" s="22" t="s">
        <v>58</v>
      </c>
      <c r="V1" s="26"/>
    </row>
    <row r="3" spans="1:22" s="24" customFormat="1" ht="38.25" customHeight="1" x14ac:dyDescent="0.2">
      <c r="A3" s="62" t="s">
        <v>10</v>
      </c>
      <c r="B3" s="64" t="s">
        <v>26</v>
      </c>
      <c r="C3" s="65"/>
      <c r="D3" s="66"/>
      <c r="E3" s="64" t="s">
        <v>27</v>
      </c>
      <c r="F3" s="65"/>
      <c r="G3" s="66"/>
      <c r="H3" s="67" t="s">
        <v>32</v>
      </c>
      <c r="I3" s="68"/>
      <c r="J3" s="69"/>
      <c r="K3" s="70" t="s">
        <v>60</v>
      </c>
      <c r="L3" s="67" t="s">
        <v>30</v>
      </c>
      <c r="M3" s="68"/>
      <c r="N3" s="68"/>
      <c r="O3" s="69"/>
      <c r="P3" s="70" t="s">
        <v>65</v>
      </c>
      <c r="Q3" s="70" t="s">
        <v>55</v>
      </c>
      <c r="S3" s="70" t="s">
        <v>68</v>
      </c>
      <c r="T3" s="70" t="s">
        <v>47</v>
      </c>
      <c r="U3" s="70" t="s">
        <v>69</v>
      </c>
    </row>
    <row r="4" spans="1:22" s="24" customFormat="1" ht="61.5" customHeight="1" x14ac:dyDescent="0.2">
      <c r="A4" s="63"/>
      <c r="B4" s="27" t="s">
        <v>12</v>
      </c>
      <c r="C4" s="27" t="s">
        <v>13</v>
      </c>
      <c r="D4" s="27" t="s">
        <v>14</v>
      </c>
      <c r="E4" s="27" t="s">
        <v>12</v>
      </c>
      <c r="F4" s="27" t="s">
        <v>13</v>
      </c>
      <c r="G4" s="27" t="s">
        <v>14</v>
      </c>
      <c r="H4" s="27" t="s">
        <v>12</v>
      </c>
      <c r="I4" s="27" t="s">
        <v>13</v>
      </c>
      <c r="J4" s="27" t="s">
        <v>15</v>
      </c>
      <c r="K4" s="71"/>
      <c r="L4" s="28" t="s">
        <v>16</v>
      </c>
      <c r="M4" s="28" t="s">
        <v>17</v>
      </c>
      <c r="N4" s="28" t="s">
        <v>52</v>
      </c>
      <c r="O4" s="28" t="s">
        <v>31</v>
      </c>
      <c r="P4" s="71"/>
      <c r="Q4" s="71"/>
      <c r="S4" s="71"/>
      <c r="T4" s="71"/>
      <c r="U4" s="71"/>
      <c r="V4" s="29"/>
    </row>
    <row r="5" spans="1:22" x14ac:dyDescent="0.2">
      <c r="A5" s="25" t="s">
        <v>18</v>
      </c>
      <c r="B5" s="30" t="e">
        <f>SUM(#REF!,#REF!,#REF!,#REF!)</f>
        <v>#REF!</v>
      </c>
      <c r="C5" s="30" t="e">
        <f>SUM(#REF!,#REF!,#REF!,#REF!)</f>
        <v>#REF!</v>
      </c>
      <c r="D5" s="30" t="e">
        <f>SUM(#REF!,#REF!,#REF!,#REF!)</f>
        <v>#REF!</v>
      </c>
      <c r="E5" s="31" t="e">
        <f>SUM(#REF!,#REF!,#REF!)</f>
        <v>#REF!</v>
      </c>
      <c r="F5" s="31" t="e">
        <f>SUM(#REF!,#REF!,#REF!)</f>
        <v>#REF!</v>
      </c>
      <c r="G5" s="31" t="e">
        <f>SUM(E5,F5)</f>
        <v>#REF!</v>
      </c>
      <c r="H5" s="31" t="e">
        <f>SUM(#REF!,#REF!,#REF!,#REF!)</f>
        <v>#REF!</v>
      </c>
      <c r="I5" s="31" t="e">
        <f>SUM(#REF!,#REF!,#REF!,#REF!)</f>
        <v>#REF!</v>
      </c>
      <c r="J5" s="31" t="e">
        <f>SUM(H5:I5)</f>
        <v>#REF!</v>
      </c>
      <c r="K5" s="32" t="e">
        <f>SUM(#REF!,#REF!,#REF!)</f>
        <v>#REF!</v>
      </c>
      <c r="L5" s="31" t="e">
        <f>SUM(#REF!,#REF!,#REF!,#REF!,#REF!,#REF!,#REF!,#REF!)</f>
        <v>#REF!</v>
      </c>
      <c r="M5" s="31" t="e">
        <f>SUM(#REF!,#REF!,#REF!,#REF!,#REF!,#REF!,#REF!,#REF!)</f>
        <v>#REF!</v>
      </c>
      <c r="N5" s="31" t="e">
        <f>SUM(#REF!,#REF!,#REF!,#REF!,#REF!,#REF!,#REF!,#REF!)</f>
        <v>#REF!</v>
      </c>
      <c r="O5" s="31" t="e">
        <f>SUM(#REF!,#REF!,#REF!,#REF!,#REF!,#REF!,#REF!,#REF!)</f>
        <v>#REF!</v>
      </c>
      <c r="P5" s="31" t="e">
        <f>#REF!+#REF!+#REF!</f>
        <v>#REF!</v>
      </c>
      <c r="Q5" s="31" t="e">
        <f>#REF!+#REF!+#REF!</f>
        <v>#REF!</v>
      </c>
      <c r="S5" s="31" t="e">
        <f>G5+#REF!</f>
        <v>#REF!</v>
      </c>
      <c r="T5" s="31">
        <f>SatelliteDetections!G3</f>
        <v>0</v>
      </c>
      <c r="U5" s="31">
        <f>SatelliteDetections!F3</f>
        <v>0</v>
      </c>
    </row>
    <row r="6" spans="1:22" x14ac:dyDescent="0.2">
      <c r="A6" s="25" t="s">
        <v>19</v>
      </c>
      <c r="B6" s="30" t="e">
        <f>SUM(#REF!,#REF!,#REF!,#REF!)</f>
        <v>#REF!</v>
      </c>
      <c r="C6" s="30" t="e">
        <f>SUM(#REF!,#REF!,#REF!,#REF!)</f>
        <v>#REF!</v>
      </c>
      <c r="D6" s="30" t="e">
        <f>SUM(#REF!,#REF!,#REF!,#REF!)</f>
        <v>#REF!</v>
      </c>
      <c r="E6" s="31" t="e">
        <f>SUM(#REF!,#REF!,#REF!)</f>
        <v>#REF!</v>
      </c>
      <c r="F6" s="31" t="e">
        <f>SUM(#REF!,#REF!,#REF!)</f>
        <v>#REF!</v>
      </c>
      <c r="G6" s="31" t="e">
        <f t="shared" ref="G6:G13" si="0">SUM(E6,F6)</f>
        <v>#REF!</v>
      </c>
      <c r="H6" s="31" t="e">
        <f>SUM(#REF!,#REF!,#REF!,#REF!)</f>
        <v>#REF!</v>
      </c>
      <c r="I6" s="31" t="e">
        <f>SUM(#REF!,#REF!,#REF!,#REF!)</f>
        <v>#REF!</v>
      </c>
      <c r="J6" s="31" t="e">
        <f t="shared" ref="J6:J13" si="1">SUM(H6:I6)</f>
        <v>#REF!</v>
      </c>
      <c r="K6" s="32" t="e">
        <f>SUM(#REF!,#REF!,#REF!)</f>
        <v>#REF!</v>
      </c>
      <c r="L6" s="31" t="e">
        <f>SUM(#REF!,#REF!,#REF!,#REF!,#REF!,#REF!,#REF!,#REF!)</f>
        <v>#REF!</v>
      </c>
      <c r="M6" s="31" t="e">
        <f>SUM(#REF!,#REF!,#REF!,#REF!,#REF!,#REF!,#REF!,#REF!)</f>
        <v>#REF!</v>
      </c>
      <c r="N6" s="31" t="e">
        <f>SUM(#REF!,#REF!,#REF!,#REF!,#REF!,#REF!,#REF!,#REF!)</f>
        <v>#REF!</v>
      </c>
      <c r="O6" s="31" t="e">
        <f>SUM(#REF!,#REF!,#REF!,#REF!,#REF!,#REF!,#REF!,#REF!)</f>
        <v>#REF!</v>
      </c>
      <c r="P6" s="31" t="e">
        <f>#REF!+#REF!+#REF!</f>
        <v>#REF!</v>
      </c>
      <c r="Q6" s="31" t="e">
        <f>#REF!+#REF!+#REF!</f>
        <v>#REF!</v>
      </c>
      <c r="S6" s="31" t="e">
        <f>G6+#REF!</f>
        <v>#REF!</v>
      </c>
      <c r="T6" s="31">
        <f>SatelliteDetections!G4</f>
        <v>84</v>
      </c>
      <c r="U6" s="31">
        <f>SatelliteDetections!F4</f>
        <v>2</v>
      </c>
    </row>
    <row r="7" spans="1:22" x14ac:dyDescent="0.2">
      <c r="A7" s="25" t="s">
        <v>20</v>
      </c>
      <c r="B7" s="30" t="e">
        <f>SUM(#REF!,#REF!,#REF!,#REF!)</f>
        <v>#REF!</v>
      </c>
      <c r="C7" s="30" t="e">
        <f>SUM(#REF!,#REF!,#REF!,#REF!)</f>
        <v>#REF!</v>
      </c>
      <c r="D7" s="30" t="e">
        <f>SUM(#REF!,#REF!,#REF!,#REF!)</f>
        <v>#REF!</v>
      </c>
      <c r="E7" s="31" t="e">
        <f>SUM(#REF!,#REF!,#REF!)</f>
        <v>#REF!</v>
      </c>
      <c r="F7" s="31" t="e">
        <f>SUM(#REF!,#REF!,#REF!)</f>
        <v>#REF!</v>
      </c>
      <c r="G7" s="31" t="e">
        <f t="shared" si="0"/>
        <v>#REF!</v>
      </c>
      <c r="H7" s="31" t="e">
        <f>SUM(#REF!,#REF!,#REF!,#REF!)</f>
        <v>#REF!</v>
      </c>
      <c r="I7" s="31" t="e">
        <f>SUM(#REF!,#REF!,#REF!,#REF!)</f>
        <v>#REF!</v>
      </c>
      <c r="J7" s="31" t="e">
        <f t="shared" si="1"/>
        <v>#REF!</v>
      </c>
      <c r="K7" s="32" t="e">
        <f>SUM(#REF!,#REF!,#REF!)</f>
        <v>#REF!</v>
      </c>
      <c r="L7" s="31" t="e">
        <f>SUM(#REF!,#REF!,#REF!,#REF!,#REF!,#REF!,#REF!,#REF!)</f>
        <v>#REF!</v>
      </c>
      <c r="M7" s="31" t="e">
        <f>SUM(#REF!,#REF!,#REF!,#REF!,#REF!,#REF!,#REF!,#REF!)</f>
        <v>#REF!</v>
      </c>
      <c r="N7" s="31" t="e">
        <f>SUM(#REF!,#REF!,#REF!,#REF!,#REF!,#REF!,#REF!,#REF!)</f>
        <v>#REF!</v>
      </c>
      <c r="O7" s="31" t="e">
        <f>SUM(#REF!,#REF!,#REF!,#REF!,#REF!,#REF!,#REF!,#REF!)</f>
        <v>#REF!</v>
      </c>
      <c r="P7" s="31" t="e">
        <f>#REF!+#REF!+#REF!</f>
        <v>#REF!</v>
      </c>
      <c r="Q7" s="31" t="e">
        <f>#REF!+#REF!+#REF!</f>
        <v>#REF!</v>
      </c>
      <c r="S7" s="31" t="e">
        <f>G7+#REF!</f>
        <v>#REF!</v>
      </c>
      <c r="T7" s="31">
        <f>SatelliteDetections!G5</f>
        <v>10</v>
      </c>
      <c r="U7" s="31">
        <f>SatelliteDetections!F5</f>
        <v>2</v>
      </c>
    </row>
    <row r="8" spans="1:22" x14ac:dyDescent="0.2">
      <c r="A8" s="25" t="s">
        <v>21</v>
      </c>
      <c r="B8" s="30" t="e">
        <f>SUM(#REF!,#REF!,#REF!,#REF!)</f>
        <v>#REF!</v>
      </c>
      <c r="C8" s="30" t="e">
        <f>SUM(#REF!,#REF!,#REF!,#REF!)</f>
        <v>#REF!</v>
      </c>
      <c r="D8" s="30" t="e">
        <f>SUM(#REF!,#REF!,#REF!,#REF!)</f>
        <v>#REF!</v>
      </c>
      <c r="E8" s="31" t="e">
        <f>SUM(#REF!,#REF!,#REF!)</f>
        <v>#REF!</v>
      </c>
      <c r="F8" s="31" t="e">
        <f>SUM(#REF!,#REF!,#REF!)</f>
        <v>#REF!</v>
      </c>
      <c r="G8" s="31" t="e">
        <f t="shared" si="0"/>
        <v>#REF!</v>
      </c>
      <c r="H8" s="31" t="e">
        <f>SUM(#REF!,#REF!,#REF!,#REF!)</f>
        <v>#REF!</v>
      </c>
      <c r="I8" s="31" t="e">
        <f>SUM(#REF!,#REF!,#REF!,#REF!)</f>
        <v>#REF!</v>
      </c>
      <c r="J8" s="31" t="e">
        <f t="shared" si="1"/>
        <v>#REF!</v>
      </c>
      <c r="K8" s="32" t="e">
        <f>SUM(#REF!,#REF!,#REF!)</f>
        <v>#REF!</v>
      </c>
      <c r="L8" s="31" t="e">
        <f>SUM(#REF!,#REF!,#REF!,#REF!,#REF!,#REF!,#REF!,#REF!)</f>
        <v>#REF!</v>
      </c>
      <c r="M8" s="31" t="e">
        <f>SUM(#REF!,#REF!,#REF!,#REF!,#REF!,#REF!,#REF!,#REF!)</f>
        <v>#REF!</v>
      </c>
      <c r="N8" s="31" t="e">
        <f>SUM(#REF!,#REF!,#REF!,#REF!,#REF!,#REF!,#REF!,#REF!)</f>
        <v>#REF!</v>
      </c>
      <c r="O8" s="31" t="e">
        <f>SUM(#REF!,#REF!,#REF!,#REF!,#REF!,#REF!,#REF!,#REF!)</f>
        <v>#REF!</v>
      </c>
      <c r="P8" s="31" t="e">
        <f>#REF!+#REF!+#REF!</f>
        <v>#REF!</v>
      </c>
      <c r="Q8" s="31" t="e">
        <f>#REF!+#REF!+#REF!</f>
        <v>#REF!</v>
      </c>
      <c r="S8" s="31" t="e">
        <f>G8+#REF!</f>
        <v>#REF!</v>
      </c>
      <c r="T8" s="31">
        <f>SatelliteDetections!G6</f>
        <v>29</v>
      </c>
      <c r="U8" s="31">
        <f>SatelliteDetections!F6</f>
        <v>6</v>
      </c>
    </row>
    <row r="9" spans="1:22" x14ac:dyDescent="0.2">
      <c r="A9" s="25" t="s">
        <v>57</v>
      </c>
      <c r="B9" s="30" t="e">
        <f>SUM(#REF!,#REF!,#REF!,#REF!)</f>
        <v>#REF!</v>
      </c>
      <c r="C9" s="30" t="e">
        <f>SUM(#REF!,#REF!,#REF!,#REF!)</f>
        <v>#REF!</v>
      </c>
      <c r="D9" s="30" t="e">
        <f>SUM(#REF!,#REF!,#REF!,#REF!)</f>
        <v>#REF!</v>
      </c>
      <c r="E9" s="31" t="e">
        <f>SUM(#REF!,#REF!,#REF!)</f>
        <v>#REF!</v>
      </c>
      <c r="F9" s="31" t="e">
        <f>SUM(#REF!,#REF!,#REF!)</f>
        <v>#REF!</v>
      </c>
      <c r="G9" s="31" t="e">
        <f t="shared" si="0"/>
        <v>#REF!</v>
      </c>
      <c r="H9" s="31" t="e">
        <f>SUM(#REF!,#REF!,#REF!,#REF!)</f>
        <v>#REF!</v>
      </c>
      <c r="I9" s="31" t="e">
        <f>SUM(#REF!,#REF!,#REF!,#REF!)</f>
        <v>#REF!</v>
      </c>
      <c r="J9" s="31" t="e">
        <f t="shared" si="1"/>
        <v>#REF!</v>
      </c>
      <c r="K9" s="32" t="e">
        <f>SUM(#REF!,#REF!,#REF!)</f>
        <v>#REF!</v>
      </c>
      <c r="L9" s="31" t="e">
        <f>SUM(#REF!,#REF!,#REF!,#REF!,#REF!,#REF!,#REF!,#REF!)</f>
        <v>#REF!</v>
      </c>
      <c r="M9" s="31" t="e">
        <f>SUM(#REF!,#REF!,#REF!,#REF!,#REF!,#REF!,#REF!,#REF!)</f>
        <v>#REF!</v>
      </c>
      <c r="N9" s="31" t="e">
        <f>SUM(#REF!,#REF!,#REF!,#REF!,#REF!,#REF!,#REF!,#REF!)</f>
        <v>#REF!</v>
      </c>
      <c r="O9" s="31" t="e">
        <f>SUM(#REF!,#REF!,#REF!,#REF!,#REF!,#REF!,#REF!,#REF!)</f>
        <v>#REF!</v>
      </c>
      <c r="P9" s="31" t="e">
        <f>#REF!+#REF!+#REF!</f>
        <v>#REF!</v>
      </c>
      <c r="Q9" s="31" t="e">
        <f>#REF!+#REF!+#REF!</f>
        <v>#REF!</v>
      </c>
      <c r="S9" s="31" t="e">
        <f>G9+#REF!</f>
        <v>#REF!</v>
      </c>
      <c r="T9" s="31">
        <f>SatelliteDetections!G7</f>
        <v>7</v>
      </c>
      <c r="U9" s="31">
        <f>SatelliteDetections!F7</f>
        <v>2</v>
      </c>
    </row>
    <row r="10" spans="1:22" x14ac:dyDescent="0.2">
      <c r="A10" s="25" t="s">
        <v>22</v>
      </c>
      <c r="B10" s="30" t="e">
        <f>SUM(#REF!,#REF!,#REF!,#REF!)</f>
        <v>#REF!</v>
      </c>
      <c r="C10" s="30" t="e">
        <f>SUM(#REF!,#REF!,#REF!,#REF!)</f>
        <v>#REF!</v>
      </c>
      <c r="D10" s="30" t="e">
        <f>SUM(#REF!,#REF!,#REF!,#REF!)</f>
        <v>#REF!</v>
      </c>
      <c r="E10" s="31" t="e">
        <f>SUM(#REF!,#REF!,#REF!)</f>
        <v>#REF!</v>
      </c>
      <c r="F10" s="31" t="e">
        <f>SUM(#REF!,#REF!,#REF!)</f>
        <v>#REF!</v>
      </c>
      <c r="G10" s="31" t="e">
        <f t="shared" si="0"/>
        <v>#REF!</v>
      </c>
      <c r="H10" s="31" t="e">
        <f>SUM(#REF!,#REF!,#REF!,#REF!)</f>
        <v>#REF!</v>
      </c>
      <c r="I10" s="31" t="e">
        <f>SUM(#REF!,#REF!,#REF!,#REF!)</f>
        <v>#REF!</v>
      </c>
      <c r="J10" s="31" t="e">
        <f t="shared" si="1"/>
        <v>#REF!</v>
      </c>
      <c r="K10" s="32" t="e">
        <f>SUM(#REF!,#REF!,#REF!)</f>
        <v>#REF!</v>
      </c>
      <c r="L10" s="31" t="e">
        <f>SUM(#REF!,#REF!,#REF!,#REF!,#REF!,#REF!,#REF!,#REF!)</f>
        <v>#REF!</v>
      </c>
      <c r="M10" s="31" t="e">
        <f>SUM(#REF!,#REF!,#REF!,#REF!,#REF!,#REF!,#REF!,#REF!)</f>
        <v>#REF!</v>
      </c>
      <c r="N10" s="31" t="e">
        <f>SUM(#REF!,#REF!,#REF!,#REF!,#REF!,#REF!,#REF!,#REF!)</f>
        <v>#REF!</v>
      </c>
      <c r="O10" s="31" t="e">
        <f>SUM(#REF!,#REF!,#REF!,#REF!,#REF!,#REF!,#REF!,#REF!)</f>
        <v>#REF!</v>
      </c>
      <c r="P10" s="31" t="e">
        <f>#REF!+#REF!+#REF!</f>
        <v>#REF!</v>
      </c>
      <c r="Q10" s="31" t="e">
        <f>#REF!+#REF!+#REF!</f>
        <v>#REF!</v>
      </c>
      <c r="S10" s="31" t="e">
        <f>G10+#REF!</f>
        <v>#REF!</v>
      </c>
      <c r="T10" s="31">
        <f>SatelliteDetections!G8</f>
        <v>7</v>
      </c>
      <c r="U10" s="31">
        <f>SatelliteDetections!F8</f>
        <v>0</v>
      </c>
    </row>
    <row r="11" spans="1:22" x14ac:dyDescent="0.2">
      <c r="A11" s="25" t="s">
        <v>23</v>
      </c>
      <c r="B11" s="30" t="e">
        <f>SUM(#REF!,#REF!,#REF!,#REF!)</f>
        <v>#REF!</v>
      </c>
      <c r="C11" s="30" t="e">
        <f>SUM(#REF!,#REF!,#REF!,#REF!)</f>
        <v>#REF!</v>
      </c>
      <c r="D11" s="30" t="e">
        <f>SUM(#REF!,#REF!,#REF!,#REF!)</f>
        <v>#REF!</v>
      </c>
      <c r="E11" s="31" t="e">
        <f>SUM(#REF!,#REF!,#REF!)</f>
        <v>#REF!</v>
      </c>
      <c r="F11" s="31" t="e">
        <f>SUM(#REF!,#REF!,#REF!)</f>
        <v>#REF!</v>
      </c>
      <c r="G11" s="31" t="e">
        <f t="shared" si="0"/>
        <v>#REF!</v>
      </c>
      <c r="H11" s="31" t="e">
        <f>SUM(#REF!,#REF!,#REF!,#REF!)</f>
        <v>#REF!</v>
      </c>
      <c r="I11" s="31" t="e">
        <f>SUM(#REF!,#REF!,#REF!,#REF!)</f>
        <v>#REF!</v>
      </c>
      <c r="J11" s="31" t="e">
        <f t="shared" si="1"/>
        <v>#REF!</v>
      </c>
      <c r="K11" s="32" t="e">
        <f>SUM(#REF!,#REF!,#REF!)</f>
        <v>#REF!</v>
      </c>
      <c r="L11" s="31" t="e">
        <f>SUM(#REF!,#REF!,#REF!,#REF!,#REF!,#REF!,#REF!,#REF!)</f>
        <v>#REF!</v>
      </c>
      <c r="M11" s="31" t="e">
        <f>SUM(#REF!,#REF!,#REF!,#REF!,#REF!,#REF!,#REF!,#REF!)</f>
        <v>#REF!</v>
      </c>
      <c r="N11" s="31" t="e">
        <f>SUM(#REF!,#REF!,#REF!,#REF!,#REF!,#REF!,#REF!,#REF!)</f>
        <v>#REF!</v>
      </c>
      <c r="O11" s="31" t="e">
        <f>SUM(#REF!,#REF!,#REF!,#REF!,#REF!,#REF!,#REF!,#REF!)</f>
        <v>#REF!</v>
      </c>
      <c r="P11" s="31" t="e">
        <f>#REF!+#REF!+#REF!</f>
        <v>#REF!</v>
      </c>
      <c r="Q11" s="31" t="e">
        <f>#REF!+#REF!+#REF!</f>
        <v>#REF!</v>
      </c>
      <c r="S11" s="31" t="e">
        <f>G11+#REF!</f>
        <v>#REF!</v>
      </c>
      <c r="T11" s="31">
        <f>SatelliteDetections!G9</f>
        <v>75</v>
      </c>
      <c r="U11" s="31">
        <f>SatelliteDetections!F9</f>
        <v>4</v>
      </c>
    </row>
    <row r="12" spans="1:22" x14ac:dyDescent="0.2">
      <c r="A12" s="25" t="s">
        <v>24</v>
      </c>
      <c r="B12" s="30" t="e">
        <f>SUM(#REF!,#REF!,#REF!,#REF!)</f>
        <v>#REF!</v>
      </c>
      <c r="C12" s="30" t="e">
        <f>SUM(#REF!,#REF!,#REF!,#REF!)</f>
        <v>#REF!</v>
      </c>
      <c r="D12" s="30" t="e">
        <f>SUM(#REF!,#REF!,#REF!,#REF!)</f>
        <v>#REF!</v>
      </c>
      <c r="E12" s="31" t="e">
        <f>SUM(#REF!,#REF!,#REF!)</f>
        <v>#REF!</v>
      </c>
      <c r="F12" s="31" t="e">
        <f>SUM(#REF!,#REF!,#REF!)</f>
        <v>#REF!</v>
      </c>
      <c r="G12" s="31" t="e">
        <f t="shared" si="0"/>
        <v>#REF!</v>
      </c>
      <c r="H12" s="31" t="e">
        <f>SUM(#REF!,#REF!,#REF!,#REF!)</f>
        <v>#REF!</v>
      </c>
      <c r="I12" s="31" t="e">
        <f>SUM(#REF!,#REF!,#REF!,#REF!)</f>
        <v>#REF!</v>
      </c>
      <c r="J12" s="31" t="e">
        <f t="shared" si="1"/>
        <v>#REF!</v>
      </c>
      <c r="K12" s="32" t="e">
        <f>SUM(#REF!,#REF!,#REF!)</f>
        <v>#REF!</v>
      </c>
      <c r="L12" s="31" t="e">
        <f>SUM(#REF!,#REF!,#REF!,#REF!,#REF!,#REF!,#REF!,#REF!)</f>
        <v>#REF!</v>
      </c>
      <c r="M12" s="31" t="e">
        <f>SUM(#REF!,#REF!,#REF!,#REF!,#REF!,#REF!,#REF!,#REF!)</f>
        <v>#REF!</v>
      </c>
      <c r="N12" s="31" t="e">
        <f>SUM(#REF!,#REF!,#REF!,#REF!,#REF!,#REF!,#REF!,#REF!)</f>
        <v>#REF!</v>
      </c>
      <c r="O12" s="31" t="e">
        <f>SUM(#REF!,#REF!,#REF!,#REF!,#REF!,#REF!,#REF!,#REF!)</f>
        <v>#REF!</v>
      </c>
      <c r="P12" s="31" t="e">
        <f>#REF!+#REF!+#REF!</f>
        <v>#REF!</v>
      </c>
      <c r="Q12" s="31" t="e">
        <f>#REF!+#REF!+#REF!</f>
        <v>#REF!</v>
      </c>
      <c r="S12" s="31" t="e">
        <f>G12+#REF!</f>
        <v>#REF!</v>
      </c>
      <c r="T12" s="31">
        <f>SatelliteDetections!G10</f>
        <v>7</v>
      </c>
      <c r="U12" s="31">
        <f>SatelliteDetections!F10</f>
        <v>3</v>
      </c>
    </row>
    <row r="13" spans="1:22" x14ac:dyDescent="0.2">
      <c r="A13" s="25" t="s">
        <v>3</v>
      </c>
      <c r="B13" s="30" t="e">
        <f>SUM(#REF!,#REF!,#REF!,#REF!)</f>
        <v>#REF!</v>
      </c>
      <c r="C13" s="30" t="e">
        <f>SUM(#REF!,#REF!,#REF!,#REF!)</f>
        <v>#REF!</v>
      </c>
      <c r="D13" s="30" t="e">
        <f>SUM(#REF!,#REF!,#REF!,#REF!)</f>
        <v>#REF!</v>
      </c>
      <c r="E13" s="31" t="e">
        <f>SUM(#REF!,#REF!,#REF!)</f>
        <v>#REF!</v>
      </c>
      <c r="F13" s="31" t="e">
        <f>SUM(#REF!,#REF!,#REF!)</f>
        <v>#REF!</v>
      </c>
      <c r="G13" s="31" t="e">
        <f t="shared" si="0"/>
        <v>#REF!</v>
      </c>
      <c r="H13" s="31" t="e">
        <f>SUM(#REF!,#REF!,#REF!,#REF!)</f>
        <v>#REF!</v>
      </c>
      <c r="I13" s="31" t="e">
        <f>SUM(#REF!,#REF!,#REF!,#REF!)</f>
        <v>#REF!</v>
      </c>
      <c r="J13" s="31" t="e">
        <f t="shared" si="1"/>
        <v>#REF!</v>
      </c>
      <c r="K13" s="32" t="e">
        <f>SUM(#REF!,#REF!,#REF!)</f>
        <v>#REF!</v>
      </c>
      <c r="L13" s="31" t="e">
        <f>SUM(#REF!,#REF!,#REF!,#REF!,#REF!,#REF!,#REF!,#REF!)</f>
        <v>#REF!</v>
      </c>
      <c r="M13" s="31" t="e">
        <f>SUM(#REF!,#REF!,#REF!,#REF!,#REF!,#REF!,#REF!,#REF!)</f>
        <v>#REF!</v>
      </c>
      <c r="N13" s="31" t="e">
        <f>SUM(#REF!,#REF!,#REF!,#REF!,#REF!,#REF!,#REF!,#REF!)</f>
        <v>#REF!</v>
      </c>
      <c r="O13" s="31" t="e">
        <f>SUM(#REF!,#REF!,#REF!,#REF!,#REF!,#REF!,#REF!,#REF!)</f>
        <v>#REF!</v>
      </c>
      <c r="P13" s="31" t="e">
        <f>#REF!+#REF!+#REF!</f>
        <v>#REF!</v>
      </c>
      <c r="Q13" s="31" t="e">
        <f>#REF!+#REF!+#REF!</f>
        <v>#REF!</v>
      </c>
      <c r="S13" s="31" t="e">
        <f>G13+#REF!</f>
        <v>#REF!</v>
      </c>
      <c r="T13" s="31">
        <f>SatelliteDetections!G11</f>
        <v>302</v>
      </c>
      <c r="U13" s="31">
        <f>SatelliteDetections!F11</f>
        <v>3</v>
      </c>
    </row>
    <row r="14" spans="1:22" x14ac:dyDescent="0.2">
      <c r="A14" s="33" t="s">
        <v>25</v>
      </c>
      <c r="B14" s="34" t="e">
        <f t="shared" ref="B14:O14" si="2">SUM(B5:B13)</f>
        <v>#REF!</v>
      </c>
      <c r="C14" s="34" t="e">
        <f t="shared" si="2"/>
        <v>#REF!</v>
      </c>
      <c r="D14" s="34" t="e">
        <f t="shared" si="2"/>
        <v>#REF!</v>
      </c>
      <c r="E14" s="35" t="e">
        <f t="shared" si="2"/>
        <v>#REF!</v>
      </c>
      <c r="F14" s="35" t="e">
        <f t="shared" si="2"/>
        <v>#REF!</v>
      </c>
      <c r="G14" s="35" t="e">
        <f t="shared" si="2"/>
        <v>#REF!</v>
      </c>
      <c r="H14" s="35" t="e">
        <f t="shared" si="2"/>
        <v>#REF!</v>
      </c>
      <c r="I14" s="35" t="e">
        <f t="shared" si="2"/>
        <v>#REF!</v>
      </c>
      <c r="J14" s="35" t="e">
        <f t="shared" si="2"/>
        <v>#REF!</v>
      </c>
      <c r="K14" s="36" t="e">
        <f t="shared" si="2"/>
        <v>#REF!</v>
      </c>
      <c r="L14" s="35" t="e">
        <f>SUM(L5:L13)</f>
        <v>#REF!</v>
      </c>
      <c r="M14" s="37" t="e">
        <f t="shared" si="2"/>
        <v>#REF!</v>
      </c>
      <c r="N14" s="37" t="e">
        <f t="shared" si="2"/>
        <v>#REF!</v>
      </c>
      <c r="O14" s="37" t="e">
        <f t="shared" si="2"/>
        <v>#REF!</v>
      </c>
      <c r="P14" s="37" t="e">
        <f t="shared" ref="P14:Q14" si="3">SUM(P5:P13)</f>
        <v>#REF!</v>
      </c>
      <c r="Q14" s="37" t="e">
        <f t="shared" si="3"/>
        <v>#REF!</v>
      </c>
      <c r="S14" s="37" t="e">
        <f>SUM(S5:S13)</f>
        <v>#REF!</v>
      </c>
      <c r="T14" s="37">
        <f>SUM(T5:T13)</f>
        <v>521</v>
      </c>
      <c r="U14" s="35">
        <f>SUM(U5:U13)</f>
        <v>22</v>
      </c>
    </row>
    <row r="16" spans="1:22" x14ac:dyDescent="0.2">
      <c r="A16" s="22"/>
      <c r="R16" s="41"/>
    </row>
    <row r="18" spans="1:1" x14ac:dyDescent="0.2">
      <c r="A18" s="38"/>
    </row>
    <row r="1048544" ht="11.25" customHeight="1" x14ac:dyDescent="0.2"/>
    <row r="1048558" spans="1:3" x14ac:dyDescent="0.2">
      <c r="A1048558" s="23" t="s">
        <v>34</v>
      </c>
      <c r="B1048558" s="23" t="s">
        <v>48</v>
      </c>
      <c r="C1048558" s="23" t="s">
        <v>41</v>
      </c>
    </row>
  </sheetData>
  <mergeCells count="11">
    <mergeCell ref="S3:S4"/>
    <mergeCell ref="T3:T4"/>
    <mergeCell ref="U3:U4"/>
    <mergeCell ref="P3:P4"/>
    <mergeCell ref="Q3:Q4"/>
    <mergeCell ref="K3:K4"/>
    <mergeCell ref="L3:O3"/>
    <mergeCell ref="A3:A4"/>
    <mergeCell ref="B3:D3"/>
    <mergeCell ref="E3:G3"/>
    <mergeCell ref="H3:J3"/>
  </mergeCells>
  <pageMargins left="0.74803149606299213" right="0.74803149606299213" top="0.98425196850393704" bottom="0.98425196850393704" header="0.51181102362204722" footer="0.51181102362204722"/>
  <pageSetup paperSize="9" scale="10" orientation="landscape" horizontalDpi="300" verticalDpi="300" r:id="rId1"/>
  <headerFooter alignWithMargins="0"/>
  <ignoredErrors>
    <ignoredError sqref="B5 J5 N6:O13 B14:J14 E5:G5 E6:G13 B6:B13 C5:C13 D5:D13 I5:I13 J6:J13 K5:K13 N5:P5 L5:L13 M6:M13 Q14 S5:T14 U5:U14 P6:Q13 Q5 H5:H13 K14:P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"/>
  <sheetViews>
    <sheetView tabSelected="1" zoomScale="130" zoomScaleNormal="130" workbookViewId="0">
      <selection activeCell="E25" sqref="E25"/>
    </sheetView>
  </sheetViews>
  <sheetFormatPr defaultRowHeight="12" x14ac:dyDescent="0.2"/>
  <cols>
    <col min="1" max="1" width="12.7109375" style="13" customWidth="1"/>
    <col min="2" max="2" width="10" style="13" bestFit="1" customWidth="1"/>
    <col min="3" max="3" width="19" style="13" bestFit="1" customWidth="1"/>
    <col min="4" max="4" width="20.42578125" style="13" customWidth="1"/>
    <col min="5" max="5" width="22.85546875" style="13" customWidth="1"/>
    <col min="6" max="6" width="18.42578125" style="13" customWidth="1"/>
    <col min="7" max="7" width="12.42578125" style="13" bestFit="1" customWidth="1"/>
    <col min="8" max="16384" width="9.140625" style="13"/>
  </cols>
  <sheetData>
    <row r="1" spans="1:7" x14ac:dyDescent="0.2">
      <c r="A1" s="102" t="s">
        <v>10</v>
      </c>
      <c r="B1" s="99" t="s">
        <v>28</v>
      </c>
      <c r="C1" s="100"/>
      <c r="D1" s="100"/>
      <c r="E1" s="100"/>
      <c r="F1" s="100"/>
      <c r="G1" s="101"/>
    </row>
    <row r="2" spans="1:7" ht="24" x14ac:dyDescent="0.2">
      <c r="A2" s="103"/>
      <c r="B2" s="18" t="s">
        <v>29</v>
      </c>
      <c r="C2" s="18" t="s">
        <v>45</v>
      </c>
      <c r="D2" s="18" t="s">
        <v>43</v>
      </c>
      <c r="E2" s="18" t="s">
        <v>44</v>
      </c>
      <c r="F2" s="19" t="s">
        <v>46</v>
      </c>
      <c r="G2" s="19" t="s">
        <v>47</v>
      </c>
    </row>
    <row r="3" spans="1:7" x14ac:dyDescent="0.2">
      <c r="A3" s="15" t="s">
        <v>18</v>
      </c>
      <c r="B3" s="11">
        <v>7</v>
      </c>
      <c r="C3" s="11"/>
      <c r="D3" s="11"/>
      <c r="E3" s="11"/>
      <c r="F3" s="11"/>
      <c r="G3" s="11"/>
    </row>
    <row r="4" spans="1:7" x14ac:dyDescent="0.2">
      <c r="A4" s="15" t="s">
        <v>19</v>
      </c>
      <c r="B4" s="11">
        <v>270</v>
      </c>
      <c r="C4" s="11">
        <v>13</v>
      </c>
      <c r="D4" s="11">
        <v>9</v>
      </c>
      <c r="E4" s="11">
        <v>8</v>
      </c>
      <c r="F4" s="11">
        <v>2</v>
      </c>
      <c r="G4" s="11">
        <v>84</v>
      </c>
    </row>
    <row r="5" spans="1:7" x14ac:dyDescent="0.2">
      <c r="A5" s="15" t="s">
        <v>20</v>
      </c>
      <c r="B5" s="11">
        <v>27</v>
      </c>
      <c r="C5" s="11"/>
      <c r="D5" s="11"/>
      <c r="E5" s="11"/>
      <c r="F5" s="11">
        <v>2</v>
      </c>
      <c r="G5" s="11">
        <v>10</v>
      </c>
    </row>
    <row r="6" spans="1:7" x14ac:dyDescent="0.2">
      <c r="A6" s="16" t="s">
        <v>21</v>
      </c>
      <c r="B6" s="12">
        <v>101</v>
      </c>
      <c r="C6" s="12">
        <v>2</v>
      </c>
      <c r="D6" s="12">
        <v>9</v>
      </c>
      <c r="E6" s="12">
        <v>2</v>
      </c>
      <c r="F6" s="12">
        <v>6</v>
      </c>
      <c r="G6" s="12">
        <v>29</v>
      </c>
    </row>
    <row r="7" spans="1:7" x14ac:dyDescent="0.2">
      <c r="A7" s="16" t="s">
        <v>57</v>
      </c>
      <c r="B7" s="12">
        <v>15</v>
      </c>
      <c r="C7" s="12"/>
      <c r="D7" s="12">
        <v>1</v>
      </c>
      <c r="E7" s="12">
        <v>1</v>
      </c>
      <c r="F7" s="12">
        <v>2</v>
      </c>
      <c r="G7" s="12">
        <v>7</v>
      </c>
    </row>
    <row r="8" spans="1:7" x14ac:dyDescent="0.2">
      <c r="A8" s="15" t="s">
        <v>22</v>
      </c>
      <c r="B8" s="11">
        <v>147</v>
      </c>
      <c r="C8" s="11">
        <v>3</v>
      </c>
      <c r="D8" s="11">
        <v>13</v>
      </c>
      <c r="E8" s="11">
        <v>3</v>
      </c>
      <c r="F8" s="11"/>
      <c r="G8" s="11">
        <v>7</v>
      </c>
    </row>
    <row r="9" spans="1:7" x14ac:dyDescent="0.2">
      <c r="A9" s="15" t="s">
        <v>23</v>
      </c>
      <c r="B9" s="11">
        <f>333+160</f>
        <v>493</v>
      </c>
      <c r="C9" s="11">
        <f>10+114</f>
        <v>124</v>
      </c>
      <c r="D9" s="11">
        <f>17+3</f>
        <v>20</v>
      </c>
      <c r="E9" s="11">
        <v>1</v>
      </c>
      <c r="F9" s="11">
        <v>4</v>
      </c>
      <c r="G9" s="11">
        <f>71+4</f>
        <v>75</v>
      </c>
    </row>
    <row r="10" spans="1:7" x14ac:dyDescent="0.2">
      <c r="A10" s="15" t="s">
        <v>24</v>
      </c>
      <c r="B10" s="14">
        <v>19</v>
      </c>
      <c r="C10" s="11"/>
      <c r="D10" s="14"/>
      <c r="E10" s="11"/>
      <c r="F10" s="11">
        <v>3</v>
      </c>
      <c r="G10" s="11">
        <v>7</v>
      </c>
    </row>
    <row r="11" spans="1:7" x14ac:dyDescent="0.2">
      <c r="A11" s="15" t="s">
        <v>3</v>
      </c>
      <c r="B11" s="11">
        <v>650</v>
      </c>
      <c r="C11" s="11">
        <v>181</v>
      </c>
      <c r="D11" s="11">
        <v>27</v>
      </c>
      <c r="E11" s="11">
        <v>5</v>
      </c>
      <c r="F11" s="11">
        <v>3</v>
      </c>
      <c r="G11" s="11">
        <v>302</v>
      </c>
    </row>
    <row r="12" spans="1:7" x14ac:dyDescent="0.2">
      <c r="A12" s="17" t="s">
        <v>25</v>
      </c>
      <c r="B12" s="20">
        <f t="shared" ref="B12:G12" si="0">SUM(B3:B11)</f>
        <v>1729</v>
      </c>
      <c r="C12" s="20">
        <f t="shared" si="0"/>
        <v>323</v>
      </c>
      <c r="D12" s="20">
        <f t="shared" si="0"/>
        <v>79</v>
      </c>
      <c r="E12" s="20">
        <f t="shared" si="0"/>
        <v>20</v>
      </c>
      <c r="F12" s="20">
        <f t="shared" si="0"/>
        <v>22</v>
      </c>
      <c r="G12" s="20">
        <f t="shared" si="0"/>
        <v>521</v>
      </c>
    </row>
    <row r="15" spans="1:7" x14ac:dyDescent="0.2">
      <c r="C15" s="42"/>
    </row>
  </sheetData>
  <mergeCells count="2">
    <mergeCell ref="B1:G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C0EB-389B-47F6-BCE7-81CAEFE4138F}">
  <dimension ref="A1:R7240"/>
  <sheetViews>
    <sheetView topLeftCell="A8" workbookViewId="0">
      <selection activeCell="J8" sqref="J8"/>
    </sheetView>
  </sheetViews>
  <sheetFormatPr defaultRowHeight="15" x14ac:dyDescent="0.25"/>
  <cols>
    <col min="1" max="1" width="8" style="104" bestFit="1" customWidth="1"/>
    <col min="2" max="2" width="15.42578125" style="104" bestFit="1" customWidth="1"/>
    <col min="3" max="3" width="7.140625" style="104" bestFit="1" customWidth="1"/>
    <col min="4" max="4" width="17.5703125" style="104" bestFit="1" customWidth="1"/>
    <col min="5" max="5" width="13.5703125" style="104" bestFit="1" customWidth="1"/>
    <col min="6" max="6" width="12.42578125" style="104" bestFit="1" customWidth="1"/>
    <col min="7" max="8" width="10.7109375" style="104" bestFit="1" customWidth="1"/>
    <col min="9" max="9" width="14.5703125" style="104" bestFit="1" customWidth="1"/>
    <col min="10" max="10" width="11.5703125" style="104" bestFit="1" customWidth="1"/>
    <col min="11" max="11" width="12" style="104" bestFit="1" customWidth="1"/>
    <col min="12" max="12" width="12.7109375" style="104" bestFit="1" customWidth="1"/>
    <col min="13" max="13" width="9.28515625" style="104" bestFit="1" customWidth="1"/>
    <col min="14" max="15" width="12" style="104" bestFit="1" customWidth="1"/>
    <col min="16" max="16" width="16.140625" style="104" bestFit="1" customWidth="1"/>
    <col min="17" max="17" width="20.42578125" style="104" bestFit="1" customWidth="1"/>
    <col min="18" max="18" width="11" style="104" bestFit="1" customWidth="1"/>
    <col min="19" max="16384" width="9.140625" style="104"/>
  </cols>
  <sheetData>
    <row r="1" spans="1:18" x14ac:dyDescent="0.25">
      <c r="A1" s="104" t="s">
        <v>2521</v>
      </c>
      <c r="B1" s="104" t="s">
        <v>10</v>
      </c>
      <c r="C1" s="104" t="s">
        <v>39</v>
      </c>
      <c r="D1" s="104" t="s">
        <v>2520</v>
      </c>
      <c r="E1" s="104" t="s">
        <v>2519</v>
      </c>
      <c r="F1" s="104" t="s">
        <v>2518</v>
      </c>
      <c r="G1" s="104" t="s">
        <v>2517</v>
      </c>
      <c r="H1" s="104" t="s">
        <v>2516</v>
      </c>
      <c r="I1" s="104" t="s">
        <v>2515</v>
      </c>
      <c r="J1" s="104" t="s">
        <v>2514</v>
      </c>
      <c r="K1" s="104" t="s">
        <v>2513</v>
      </c>
      <c r="L1" s="104" t="s">
        <v>2512</v>
      </c>
      <c r="M1" s="104" t="s">
        <v>2511</v>
      </c>
      <c r="N1" s="104" t="s">
        <v>2510</v>
      </c>
      <c r="O1" s="104" t="s">
        <v>2509</v>
      </c>
      <c r="P1" s="104" t="s">
        <v>2508</v>
      </c>
      <c r="Q1" s="104" t="s">
        <v>2507</v>
      </c>
      <c r="R1" s="104" t="s">
        <v>2506</v>
      </c>
    </row>
    <row r="2" spans="1:18" x14ac:dyDescent="0.25">
      <c r="A2" s="104">
        <v>5</v>
      </c>
      <c r="B2" s="104" t="s">
        <v>18</v>
      </c>
      <c r="C2" s="104">
        <v>2012</v>
      </c>
      <c r="D2" s="104" t="s">
        <v>2505</v>
      </c>
      <c r="G2" s="105">
        <v>41002</v>
      </c>
      <c r="H2" s="105">
        <v>0.74236111111111103</v>
      </c>
      <c r="I2" s="104">
        <v>0</v>
      </c>
      <c r="K2" s="104">
        <v>51.36833</v>
      </c>
      <c r="L2" s="104">
        <v>2.673333</v>
      </c>
      <c r="M2" s="104">
        <v>2.2999999999999998</v>
      </c>
      <c r="N2" s="104">
        <v>0.1</v>
      </c>
      <c r="O2" s="104">
        <v>9.1999999999999998E-2</v>
      </c>
      <c r="P2" s="104" t="s">
        <v>87</v>
      </c>
      <c r="Q2" s="104">
        <v>1.5640000000000001E-2</v>
      </c>
    </row>
    <row r="3" spans="1:18" x14ac:dyDescent="0.25">
      <c r="A3" s="104">
        <v>6</v>
      </c>
      <c r="B3" s="104" t="s">
        <v>18</v>
      </c>
      <c r="C3" s="104">
        <v>2012</v>
      </c>
      <c r="D3" s="104" t="s">
        <v>2504</v>
      </c>
      <c r="G3" s="105">
        <v>41134</v>
      </c>
      <c r="H3" s="105">
        <v>0.53958333333333297</v>
      </c>
      <c r="I3" s="104">
        <v>2.57</v>
      </c>
      <c r="J3" s="104">
        <v>210</v>
      </c>
      <c r="K3" s="104">
        <v>51.21</v>
      </c>
      <c r="L3" s="104">
        <v>2.7033330000000002</v>
      </c>
      <c r="M3" s="104">
        <v>0.4</v>
      </c>
      <c r="N3" s="104">
        <v>0.3</v>
      </c>
      <c r="O3" s="104">
        <v>8.4000000000000005E-2</v>
      </c>
      <c r="P3" s="104" t="s">
        <v>87</v>
      </c>
      <c r="Q3" s="104">
        <v>2.7467999999999999E-2</v>
      </c>
    </row>
    <row r="4" spans="1:18" x14ac:dyDescent="0.25">
      <c r="A4" s="104">
        <v>7</v>
      </c>
      <c r="B4" s="104" t="s">
        <v>18</v>
      </c>
      <c r="C4" s="104">
        <v>2012</v>
      </c>
      <c r="D4" s="104" t="s">
        <v>2503</v>
      </c>
      <c r="G4" s="105">
        <v>41192</v>
      </c>
      <c r="H4" s="105">
        <v>0.359027777777778</v>
      </c>
      <c r="I4" s="104">
        <v>1.5</v>
      </c>
      <c r="J4" s="104">
        <v>100</v>
      </c>
      <c r="K4" s="104">
        <v>51.241669999999999</v>
      </c>
      <c r="L4" s="104">
        <v>2.7816670000000001</v>
      </c>
      <c r="M4" s="104">
        <v>1</v>
      </c>
      <c r="N4" s="104">
        <v>0.4</v>
      </c>
      <c r="O4" s="104">
        <v>0.16</v>
      </c>
      <c r="P4" s="104" t="s">
        <v>87</v>
      </c>
      <c r="Q4" s="104">
        <v>6.4000000000000003E-3</v>
      </c>
    </row>
    <row r="5" spans="1:18" x14ac:dyDescent="0.25">
      <c r="A5" s="104">
        <v>8</v>
      </c>
      <c r="B5" s="104" t="s">
        <v>18</v>
      </c>
      <c r="C5" s="104">
        <v>2012</v>
      </c>
      <c r="D5" s="104" t="s">
        <v>2503</v>
      </c>
      <c r="G5" s="105">
        <v>41192</v>
      </c>
      <c r="H5" s="105">
        <v>0.359027777777778</v>
      </c>
      <c r="I5" s="104">
        <v>1.5</v>
      </c>
      <c r="J5" s="104">
        <v>100</v>
      </c>
      <c r="K5" s="104">
        <v>51.241669999999999</v>
      </c>
      <c r="L5" s="104">
        <v>2.6983329999999999</v>
      </c>
      <c r="M5" s="104">
        <v>1.5</v>
      </c>
      <c r="N5" s="104">
        <v>0.2</v>
      </c>
      <c r="O5" s="104">
        <v>0.06</v>
      </c>
      <c r="P5" s="104" t="s">
        <v>87</v>
      </c>
      <c r="Q5" s="104">
        <v>2.3999999999999998E-3</v>
      </c>
    </row>
    <row r="6" spans="1:18" x14ac:dyDescent="0.25">
      <c r="A6" s="104">
        <v>13</v>
      </c>
      <c r="B6" s="104" t="s">
        <v>19</v>
      </c>
      <c r="C6" s="104">
        <v>2012</v>
      </c>
      <c r="D6" s="104" t="s">
        <v>368</v>
      </c>
      <c r="G6" s="105">
        <v>40974</v>
      </c>
      <c r="H6" s="105">
        <v>0.44583333333333303</v>
      </c>
      <c r="I6" s="104">
        <v>12</v>
      </c>
      <c r="J6" s="104">
        <v>174</v>
      </c>
      <c r="K6" s="104">
        <v>55.7408</v>
      </c>
      <c r="L6" s="104">
        <v>4.8105000000000002</v>
      </c>
      <c r="M6" s="104">
        <v>5.2</v>
      </c>
      <c r="N6" s="104">
        <v>0.2</v>
      </c>
      <c r="O6" s="104">
        <v>1.04</v>
      </c>
      <c r="P6" s="104" t="s">
        <v>87</v>
      </c>
      <c r="Q6" s="104">
        <v>3.7400000000000003E-2</v>
      </c>
    </row>
    <row r="7" spans="1:18" x14ac:dyDescent="0.25">
      <c r="A7" s="104">
        <v>14</v>
      </c>
      <c r="B7" s="104" t="s">
        <v>19</v>
      </c>
      <c r="C7" s="104">
        <v>2012</v>
      </c>
      <c r="D7" s="104" t="s">
        <v>552</v>
      </c>
      <c r="G7" s="105">
        <v>40974</v>
      </c>
      <c r="H7" s="105">
        <v>0.44722222222222202</v>
      </c>
      <c r="I7" s="104">
        <v>12</v>
      </c>
      <c r="J7" s="104">
        <v>174</v>
      </c>
      <c r="K7" s="104">
        <v>55.536799999999999</v>
      </c>
      <c r="L7" s="104">
        <v>5.0052000000000003</v>
      </c>
      <c r="M7" s="104">
        <v>3.5</v>
      </c>
      <c r="N7" s="104">
        <v>0.2</v>
      </c>
      <c r="O7" s="104">
        <v>0.7</v>
      </c>
      <c r="P7" s="104" t="s">
        <v>87</v>
      </c>
      <c r="Q7" s="104">
        <v>2.52E-2</v>
      </c>
    </row>
    <row r="8" spans="1:18" x14ac:dyDescent="0.25">
      <c r="A8" s="104">
        <v>15</v>
      </c>
      <c r="B8" s="104" t="s">
        <v>19</v>
      </c>
      <c r="C8" s="104">
        <v>2012</v>
      </c>
      <c r="D8" s="104" t="s">
        <v>367</v>
      </c>
      <c r="G8" s="105">
        <v>41002</v>
      </c>
      <c r="H8" s="105">
        <v>0.468055555555556</v>
      </c>
      <c r="I8" s="104">
        <v>16</v>
      </c>
      <c r="J8" s="104">
        <v>63</v>
      </c>
      <c r="K8" s="104">
        <v>56.397199999999998</v>
      </c>
      <c r="L8" s="104">
        <v>4.7196999999999996</v>
      </c>
      <c r="M8" s="104">
        <v>3.6</v>
      </c>
      <c r="N8" s="104">
        <v>0.1</v>
      </c>
      <c r="O8" s="104">
        <v>0.36</v>
      </c>
      <c r="P8" s="104" t="s">
        <v>87</v>
      </c>
      <c r="Q8" s="104">
        <v>0.45829999999999999</v>
      </c>
    </row>
    <row r="9" spans="1:18" x14ac:dyDescent="0.25">
      <c r="A9" s="104">
        <v>16</v>
      </c>
      <c r="B9" s="104" t="s">
        <v>19</v>
      </c>
      <c r="C9" s="104">
        <v>2012</v>
      </c>
      <c r="D9" s="104" t="s">
        <v>366</v>
      </c>
      <c r="G9" s="105">
        <v>41002</v>
      </c>
      <c r="H9" s="105">
        <v>0.48611111111111099</v>
      </c>
      <c r="I9" s="104">
        <v>19</v>
      </c>
      <c r="J9" s="104">
        <v>90</v>
      </c>
      <c r="K9" s="104">
        <v>57.084800000000001</v>
      </c>
      <c r="L9" s="104">
        <v>6.7374999999999998</v>
      </c>
      <c r="M9" s="104">
        <v>12.9</v>
      </c>
      <c r="N9" s="104">
        <v>0.1</v>
      </c>
      <c r="O9" s="104">
        <v>1.29</v>
      </c>
      <c r="P9" s="104" t="s">
        <v>87</v>
      </c>
      <c r="Q9" s="104">
        <v>4.6399999999999997E-2</v>
      </c>
    </row>
    <row r="10" spans="1:18" x14ac:dyDescent="0.25">
      <c r="A10" s="104">
        <v>17</v>
      </c>
      <c r="B10" s="104" t="s">
        <v>19</v>
      </c>
      <c r="C10" s="104">
        <v>2012</v>
      </c>
      <c r="D10" s="104" t="s">
        <v>365</v>
      </c>
      <c r="G10" s="105">
        <v>41011</v>
      </c>
      <c r="H10" s="105">
        <v>0.436805555555556</v>
      </c>
      <c r="I10" s="104">
        <v>10</v>
      </c>
      <c r="J10" s="104">
        <v>256</v>
      </c>
      <c r="K10" s="104">
        <v>57.523299999999999</v>
      </c>
      <c r="L10" s="104">
        <v>9.5132999999999992</v>
      </c>
      <c r="M10" s="104">
        <v>1</v>
      </c>
      <c r="N10" s="104">
        <v>2.2999999999999998</v>
      </c>
      <c r="O10" s="104">
        <v>2.2999999999999998</v>
      </c>
      <c r="P10" s="104" t="s">
        <v>87</v>
      </c>
      <c r="Q10" s="104">
        <v>1.4863</v>
      </c>
    </row>
    <row r="11" spans="1:18" x14ac:dyDescent="0.25">
      <c r="A11" s="104">
        <v>18</v>
      </c>
      <c r="B11" s="104" t="s">
        <v>19</v>
      </c>
      <c r="C11" s="104">
        <v>2012</v>
      </c>
      <c r="D11" s="104" t="s">
        <v>551</v>
      </c>
      <c r="G11" s="105">
        <v>41011</v>
      </c>
      <c r="H11" s="105">
        <v>0.48958333333333298</v>
      </c>
      <c r="K11" s="104">
        <v>55.465000000000003</v>
      </c>
      <c r="L11" s="104">
        <v>5.1616999999999997</v>
      </c>
      <c r="M11" s="104">
        <v>6.5</v>
      </c>
      <c r="N11" s="104">
        <v>0.5</v>
      </c>
      <c r="O11" s="104">
        <v>3.25</v>
      </c>
      <c r="P11" s="104" t="s">
        <v>87</v>
      </c>
      <c r="Q11" s="104">
        <v>0.46800000000000003</v>
      </c>
    </row>
    <row r="12" spans="1:18" x14ac:dyDescent="0.25">
      <c r="A12" s="104">
        <v>19</v>
      </c>
      <c r="B12" s="104" t="s">
        <v>19</v>
      </c>
      <c r="C12" s="104">
        <v>2012</v>
      </c>
      <c r="D12" s="104" t="s">
        <v>550</v>
      </c>
      <c r="G12" s="105">
        <v>41011</v>
      </c>
      <c r="H12" s="105">
        <v>0.49027777777777798</v>
      </c>
      <c r="K12" s="104">
        <v>55.543300000000002</v>
      </c>
      <c r="L12" s="104">
        <v>5.0533000000000001</v>
      </c>
      <c r="M12" s="104">
        <v>4.5</v>
      </c>
      <c r="N12" s="104">
        <v>0.2</v>
      </c>
      <c r="O12" s="104">
        <v>0.9</v>
      </c>
      <c r="P12" s="104" t="s">
        <v>87</v>
      </c>
      <c r="Q12" s="104">
        <v>0.1191</v>
      </c>
    </row>
    <row r="13" spans="1:18" x14ac:dyDescent="0.25">
      <c r="A13" s="104">
        <v>20</v>
      </c>
      <c r="B13" s="104" t="s">
        <v>19</v>
      </c>
      <c r="C13" s="104">
        <v>2012</v>
      </c>
      <c r="D13" s="104" t="s">
        <v>501</v>
      </c>
      <c r="G13" s="105">
        <v>41011</v>
      </c>
      <c r="H13" s="105">
        <v>0.49097222222222198</v>
      </c>
      <c r="K13" s="104">
        <v>55.723300000000002</v>
      </c>
      <c r="L13" s="104">
        <v>4.8132999999999999</v>
      </c>
      <c r="M13" s="104">
        <v>3.4</v>
      </c>
      <c r="N13" s="104">
        <v>0.2</v>
      </c>
      <c r="O13" s="104">
        <v>0.68</v>
      </c>
      <c r="P13" s="104" t="s">
        <v>87</v>
      </c>
      <c r="Q13" s="104">
        <v>1.84E-2</v>
      </c>
    </row>
    <row r="14" spans="1:18" x14ac:dyDescent="0.25">
      <c r="A14" s="104">
        <v>21</v>
      </c>
      <c r="B14" s="104" t="s">
        <v>19</v>
      </c>
      <c r="C14" s="104">
        <v>2012</v>
      </c>
      <c r="D14" s="104" t="s">
        <v>364</v>
      </c>
      <c r="G14" s="105">
        <v>41012</v>
      </c>
      <c r="H14" s="105">
        <v>0.35347222222222202</v>
      </c>
      <c r="I14" s="104">
        <v>7</v>
      </c>
      <c r="J14" s="104">
        <v>90</v>
      </c>
      <c r="K14" s="104">
        <v>57.596699999999998</v>
      </c>
      <c r="L14" s="104">
        <v>9.7899999999999991</v>
      </c>
      <c r="M14" s="104">
        <v>2.6</v>
      </c>
      <c r="N14" s="104">
        <v>2.8</v>
      </c>
      <c r="O14" s="104">
        <v>7.28</v>
      </c>
      <c r="P14" s="104" t="s">
        <v>87</v>
      </c>
      <c r="Q14" s="104">
        <v>6.9829999999999997</v>
      </c>
    </row>
    <row r="15" spans="1:18" x14ac:dyDescent="0.25">
      <c r="A15" s="104">
        <v>22</v>
      </c>
      <c r="B15" s="104" t="s">
        <v>19</v>
      </c>
      <c r="C15" s="104">
        <v>2012</v>
      </c>
      <c r="D15" s="104" t="s">
        <v>559</v>
      </c>
      <c r="G15" s="105">
        <v>41012</v>
      </c>
      <c r="H15" s="105">
        <v>0.38888888888888901</v>
      </c>
      <c r="K15" s="104">
        <v>55.465000000000003</v>
      </c>
      <c r="L15" s="104">
        <v>5.1616999999999997</v>
      </c>
      <c r="M15" s="104">
        <v>3.2</v>
      </c>
      <c r="N15" s="104">
        <v>6.6</v>
      </c>
      <c r="O15" s="104">
        <v>21.12</v>
      </c>
      <c r="P15" s="104" t="s">
        <v>87</v>
      </c>
    </row>
    <row r="16" spans="1:18" x14ac:dyDescent="0.25">
      <c r="A16" s="104">
        <v>23</v>
      </c>
      <c r="B16" s="104" t="s">
        <v>19</v>
      </c>
      <c r="C16" s="104">
        <v>2012</v>
      </c>
      <c r="D16" s="104" t="s">
        <v>363</v>
      </c>
      <c r="G16" s="105">
        <v>41024</v>
      </c>
      <c r="H16" s="105">
        <v>0.49305555555555602</v>
      </c>
      <c r="I16" s="104">
        <v>11</v>
      </c>
      <c r="J16" s="104">
        <v>170</v>
      </c>
      <c r="K16" s="104">
        <v>55.3583</v>
      </c>
      <c r="L16" s="104">
        <v>6.9082999999999997</v>
      </c>
      <c r="M16" s="104">
        <v>1.8</v>
      </c>
      <c r="N16" s="104">
        <v>0.3</v>
      </c>
      <c r="O16" s="104">
        <v>0.54</v>
      </c>
      <c r="P16" s="104" t="s">
        <v>87</v>
      </c>
      <c r="Q16" s="104">
        <v>0.40820000000000001</v>
      </c>
    </row>
    <row r="17" spans="1:17" x14ac:dyDescent="0.25">
      <c r="A17" s="104">
        <v>24</v>
      </c>
      <c r="B17" s="104" t="s">
        <v>19</v>
      </c>
      <c r="C17" s="104">
        <v>2012</v>
      </c>
      <c r="D17" s="104" t="s">
        <v>362</v>
      </c>
      <c r="G17" s="105">
        <v>41031</v>
      </c>
      <c r="H17" s="105">
        <v>0.45138888888888901</v>
      </c>
      <c r="K17" s="104">
        <v>57.269199999999998</v>
      </c>
      <c r="L17" s="104">
        <v>8.6562999999999999</v>
      </c>
      <c r="M17" s="104">
        <v>1.1000000000000001</v>
      </c>
      <c r="N17" s="104">
        <v>0.2</v>
      </c>
      <c r="O17" s="104">
        <v>0.22</v>
      </c>
      <c r="P17" s="104" t="s">
        <v>87</v>
      </c>
      <c r="Q17" s="104">
        <v>7.4200000000000002E-2</v>
      </c>
    </row>
    <row r="18" spans="1:17" x14ac:dyDescent="0.25">
      <c r="A18" s="104">
        <v>25</v>
      </c>
      <c r="B18" s="104" t="s">
        <v>19</v>
      </c>
      <c r="C18" s="104">
        <v>2012</v>
      </c>
      <c r="D18" s="104" t="s">
        <v>361</v>
      </c>
      <c r="G18" s="105">
        <v>41031</v>
      </c>
      <c r="H18" s="105">
        <v>0.47777777777777802</v>
      </c>
      <c r="K18" s="104">
        <v>56.011800000000001</v>
      </c>
      <c r="L18" s="104">
        <v>6.8404999999999996</v>
      </c>
      <c r="M18" s="104">
        <v>1.4</v>
      </c>
      <c r="N18" s="104">
        <v>0.2</v>
      </c>
      <c r="O18" s="104">
        <v>0.28000000000000003</v>
      </c>
      <c r="P18" s="104" t="s">
        <v>87</v>
      </c>
      <c r="Q18" s="104">
        <v>0.38390000000000002</v>
      </c>
    </row>
    <row r="19" spans="1:17" x14ac:dyDescent="0.25">
      <c r="A19" s="104">
        <v>26</v>
      </c>
      <c r="B19" s="104" t="s">
        <v>19</v>
      </c>
      <c r="C19" s="104">
        <v>2012</v>
      </c>
      <c r="D19" s="104" t="s">
        <v>360</v>
      </c>
      <c r="G19" s="105">
        <v>41040</v>
      </c>
      <c r="H19" s="105">
        <v>0.41944444444444401</v>
      </c>
      <c r="I19" s="104">
        <v>20</v>
      </c>
      <c r="J19" s="104">
        <v>300</v>
      </c>
      <c r="K19" s="104">
        <v>56.1462</v>
      </c>
      <c r="L19" s="104">
        <v>3.9525000000000001</v>
      </c>
      <c r="M19" s="104">
        <v>0.3</v>
      </c>
      <c r="N19" s="104">
        <v>0.1</v>
      </c>
      <c r="O19" s="104">
        <v>0.03</v>
      </c>
      <c r="P19" s="104" t="s">
        <v>87</v>
      </c>
      <c r="Q19" s="104">
        <v>1E-3</v>
      </c>
    </row>
    <row r="20" spans="1:17" x14ac:dyDescent="0.25">
      <c r="A20" s="104">
        <v>27</v>
      </c>
      <c r="B20" s="104" t="s">
        <v>19</v>
      </c>
      <c r="C20" s="104">
        <v>2012</v>
      </c>
      <c r="D20" s="104" t="s">
        <v>549</v>
      </c>
      <c r="G20" s="105">
        <v>41040</v>
      </c>
      <c r="H20" s="105">
        <v>0.43333333333333302</v>
      </c>
      <c r="I20" s="104">
        <v>20</v>
      </c>
      <c r="J20" s="104">
        <v>300</v>
      </c>
      <c r="K20" s="104">
        <v>56.515799999999999</v>
      </c>
      <c r="L20" s="104">
        <v>5.0046999999999997</v>
      </c>
      <c r="M20" s="104">
        <v>2.2000000000000002</v>
      </c>
      <c r="N20" s="104">
        <v>0.1</v>
      </c>
      <c r="O20" s="104">
        <v>0.22</v>
      </c>
      <c r="P20" s="104" t="s">
        <v>87</v>
      </c>
      <c r="Q20" s="104">
        <v>0.40339999999999998</v>
      </c>
    </row>
    <row r="21" spans="1:17" x14ac:dyDescent="0.25">
      <c r="A21" s="104">
        <v>28</v>
      </c>
      <c r="B21" s="104" t="s">
        <v>19</v>
      </c>
      <c r="C21" s="104">
        <v>2012</v>
      </c>
      <c r="D21" s="104" t="s">
        <v>558</v>
      </c>
      <c r="G21" s="105">
        <v>41045</v>
      </c>
      <c r="H21" s="105">
        <v>0.42430555555555599</v>
      </c>
      <c r="I21" s="104">
        <v>7</v>
      </c>
      <c r="J21" s="104">
        <v>111</v>
      </c>
      <c r="K21" s="104">
        <v>57.590200000000003</v>
      </c>
      <c r="L21" s="104">
        <v>9.9213000000000005</v>
      </c>
      <c r="M21" s="104">
        <v>1.3</v>
      </c>
      <c r="N21" s="104">
        <v>0.2</v>
      </c>
      <c r="O21" s="104">
        <v>0.26</v>
      </c>
      <c r="P21" s="104" t="s">
        <v>87</v>
      </c>
      <c r="Q21" s="104">
        <v>8.3000000000000001E-3</v>
      </c>
    </row>
    <row r="22" spans="1:17" x14ac:dyDescent="0.25">
      <c r="A22" s="104">
        <v>30</v>
      </c>
      <c r="B22" s="104" t="s">
        <v>19</v>
      </c>
      <c r="C22" s="104">
        <v>2012</v>
      </c>
      <c r="D22" s="104" t="s">
        <v>500</v>
      </c>
      <c r="G22" s="105">
        <v>41059</v>
      </c>
      <c r="H22" s="105">
        <v>0.44930555555555601</v>
      </c>
      <c r="I22" s="104">
        <v>22</v>
      </c>
      <c r="J22" s="104">
        <v>289</v>
      </c>
      <c r="K22" s="104">
        <v>56.7498</v>
      </c>
      <c r="L22" s="104">
        <v>7.5401999999999996</v>
      </c>
      <c r="M22" s="104">
        <v>17.8</v>
      </c>
      <c r="N22" s="104">
        <v>0.5</v>
      </c>
      <c r="O22" s="104">
        <v>8.9</v>
      </c>
      <c r="P22" s="104" t="s">
        <v>87</v>
      </c>
      <c r="Q22" s="104">
        <v>0.2492</v>
      </c>
    </row>
    <row r="23" spans="1:17" x14ac:dyDescent="0.25">
      <c r="A23" s="104">
        <v>31</v>
      </c>
      <c r="B23" s="104" t="s">
        <v>19</v>
      </c>
      <c r="C23" s="104">
        <v>2012</v>
      </c>
      <c r="D23" s="104" t="s">
        <v>499</v>
      </c>
      <c r="G23" s="105">
        <v>41067</v>
      </c>
      <c r="H23" s="105">
        <v>0.48263888888888901</v>
      </c>
      <c r="I23" s="104">
        <v>10</v>
      </c>
      <c r="J23" s="104">
        <v>137</v>
      </c>
      <c r="K23" s="104">
        <v>58.052300000000002</v>
      </c>
      <c r="L23" s="104">
        <v>10.1067</v>
      </c>
      <c r="M23" s="104">
        <v>1.3</v>
      </c>
      <c r="N23" s="104">
        <v>0.6</v>
      </c>
      <c r="O23" s="104">
        <v>0.78</v>
      </c>
      <c r="P23" s="104" t="s">
        <v>87</v>
      </c>
      <c r="Q23" s="104">
        <v>2.5000000000000001E-2</v>
      </c>
    </row>
    <row r="24" spans="1:17" x14ac:dyDescent="0.25">
      <c r="A24" s="104">
        <v>32</v>
      </c>
      <c r="B24" s="104" t="s">
        <v>19</v>
      </c>
      <c r="C24" s="104">
        <v>2012</v>
      </c>
      <c r="D24" s="104" t="s">
        <v>498</v>
      </c>
      <c r="G24" s="105">
        <v>41068</v>
      </c>
      <c r="H24" s="105">
        <v>0.44166666666666698</v>
      </c>
      <c r="I24" s="104">
        <v>16</v>
      </c>
      <c r="J24" s="104">
        <v>200</v>
      </c>
      <c r="K24" s="104">
        <v>55.797800000000002</v>
      </c>
      <c r="L24" s="104">
        <v>6.7447999999999997</v>
      </c>
      <c r="M24" s="104">
        <v>1.2</v>
      </c>
      <c r="N24" s="104">
        <v>0.1</v>
      </c>
      <c r="O24" s="104">
        <v>0.12</v>
      </c>
      <c r="P24" s="104" t="s">
        <v>87</v>
      </c>
      <c r="Q24" s="104">
        <v>2.8999999999999998E-3</v>
      </c>
    </row>
    <row r="25" spans="1:17" x14ac:dyDescent="0.25">
      <c r="A25" s="104">
        <v>33</v>
      </c>
      <c r="B25" s="104" t="s">
        <v>19</v>
      </c>
      <c r="C25" s="104">
        <v>2012</v>
      </c>
      <c r="D25" s="104" t="s">
        <v>359</v>
      </c>
      <c r="G25" s="105">
        <v>41071</v>
      </c>
      <c r="H25" s="105">
        <v>0.53402777777777799</v>
      </c>
      <c r="I25" s="104">
        <v>6</v>
      </c>
      <c r="J25" s="104">
        <v>290</v>
      </c>
      <c r="K25" s="104">
        <v>55.663200000000003</v>
      </c>
      <c r="L25" s="104">
        <v>4.7312000000000003</v>
      </c>
      <c r="M25" s="104">
        <v>13</v>
      </c>
      <c r="N25" s="104">
        <v>0.1</v>
      </c>
      <c r="O25" s="104">
        <v>1.3</v>
      </c>
      <c r="P25" s="104" t="s">
        <v>87</v>
      </c>
      <c r="Q25" s="104">
        <v>3.6400000000000002E-2</v>
      </c>
    </row>
    <row r="26" spans="1:17" x14ac:dyDescent="0.25">
      <c r="A26" s="104">
        <v>34</v>
      </c>
      <c r="B26" s="104" t="s">
        <v>19</v>
      </c>
      <c r="C26" s="104">
        <v>2012</v>
      </c>
      <c r="D26" s="104" t="s">
        <v>358</v>
      </c>
      <c r="G26" s="105">
        <v>41082</v>
      </c>
      <c r="H26" s="105">
        <v>0.48749999999999999</v>
      </c>
      <c r="I26" s="104">
        <v>17</v>
      </c>
      <c r="J26" s="104">
        <v>198</v>
      </c>
      <c r="K26" s="104">
        <v>56.8232</v>
      </c>
      <c r="L26" s="104">
        <v>7.0735000000000001</v>
      </c>
      <c r="M26" s="104">
        <v>2</v>
      </c>
      <c r="N26" s="104">
        <v>0.6</v>
      </c>
      <c r="O26" s="104">
        <v>1.2</v>
      </c>
      <c r="P26" s="104" t="s">
        <v>87</v>
      </c>
      <c r="Q26" s="104">
        <v>3.8399999999999997E-2</v>
      </c>
    </row>
    <row r="27" spans="1:17" x14ac:dyDescent="0.25">
      <c r="A27" s="104">
        <v>36</v>
      </c>
      <c r="B27" s="104" t="s">
        <v>19</v>
      </c>
      <c r="C27" s="104">
        <v>2012</v>
      </c>
      <c r="G27" s="105">
        <v>41113</v>
      </c>
      <c r="H27" s="105">
        <v>0.50138888888888899</v>
      </c>
      <c r="I27" s="104">
        <v>32</v>
      </c>
      <c r="J27" s="104">
        <v>243</v>
      </c>
      <c r="K27" s="104">
        <v>56.405999999999999</v>
      </c>
      <c r="L27" s="104">
        <v>4.4603000000000002</v>
      </c>
      <c r="M27" s="104">
        <v>4.0999999999999996</v>
      </c>
      <c r="N27" s="104">
        <v>0.1</v>
      </c>
      <c r="O27" s="104">
        <v>0.41</v>
      </c>
      <c r="P27" s="104" t="s">
        <v>87</v>
      </c>
      <c r="Q27" s="104">
        <v>1.3100000000000001E-2</v>
      </c>
    </row>
    <row r="28" spans="1:17" x14ac:dyDescent="0.25">
      <c r="A28" s="104">
        <v>38</v>
      </c>
      <c r="B28" s="104" t="s">
        <v>19</v>
      </c>
      <c r="C28" s="104">
        <v>2012</v>
      </c>
      <c r="G28" s="105">
        <v>41121</v>
      </c>
      <c r="H28" s="105">
        <v>0.50208333333333299</v>
      </c>
      <c r="I28" s="104">
        <v>28</v>
      </c>
      <c r="J28" s="104">
        <v>245</v>
      </c>
      <c r="K28" s="104">
        <v>58.056199999999997</v>
      </c>
      <c r="L28" s="104">
        <v>9.85</v>
      </c>
      <c r="M28" s="104">
        <v>1.9</v>
      </c>
      <c r="N28" s="104">
        <v>0.2</v>
      </c>
      <c r="O28" s="104">
        <v>0.38</v>
      </c>
      <c r="P28" s="104" t="s">
        <v>87</v>
      </c>
      <c r="Q28" s="104">
        <v>1.2200000000000001E-2</v>
      </c>
    </row>
    <row r="29" spans="1:17" x14ac:dyDescent="0.25">
      <c r="A29" s="104">
        <v>39</v>
      </c>
      <c r="B29" s="104" t="s">
        <v>19</v>
      </c>
      <c r="C29" s="104">
        <v>2012</v>
      </c>
      <c r="G29" s="105">
        <v>41121</v>
      </c>
      <c r="H29" s="105">
        <v>0.50208333333333299</v>
      </c>
      <c r="I29" s="104">
        <v>28</v>
      </c>
      <c r="J29" s="104">
        <v>245</v>
      </c>
      <c r="K29" s="104">
        <v>58.054299999999998</v>
      </c>
      <c r="L29" s="104">
        <v>9.9267000000000003</v>
      </c>
      <c r="M29" s="104">
        <v>0.9</v>
      </c>
      <c r="N29" s="104">
        <v>0.2</v>
      </c>
      <c r="O29" s="104">
        <v>0.18</v>
      </c>
      <c r="P29" s="104" t="s">
        <v>87</v>
      </c>
      <c r="Q29" s="104">
        <v>5.7999999999999996E-3</v>
      </c>
    </row>
    <row r="30" spans="1:17" x14ac:dyDescent="0.25">
      <c r="A30" s="104">
        <v>41</v>
      </c>
      <c r="B30" s="104" t="s">
        <v>19</v>
      </c>
      <c r="C30" s="104">
        <v>2012</v>
      </c>
      <c r="G30" s="105">
        <v>41122</v>
      </c>
      <c r="H30" s="105">
        <v>0.52777777777777801</v>
      </c>
      <c r="I30" s="104">
        <v>15</v>
      </c>
      <c r="J30" s="104">
        <v>228</v>
      </c>
      <c r="K30" s="104">
        <v>58.058700000000002</v>
      </c>
      <c r="L30" s="104">
        <v>10.3315</v>
      </c>
      <c r="M30" s="104">
        <v>7.4</v>
      </c>
      <c r="N30" s="104">
        <v>1</v>
      </c>
      <c r="O30" s="104">
        <v>7.4</v>
      </c>
      <c r="P30" s="104" t="s">
        <v>87</v>
      </c>
      <c r="Q30" s="104">
        <v>0.26640000000000003</v>
      </c>
    </row>
    <row r="31" spans="1:17" x14ac:dyDescent="0.25">
      <c r="A31" s="104">
        <v>42</v>
      </c>
      <c r="B31" s="104" t="s">
        <v>19</v>
      </c>
      <c r="C31" s="104">
        <v>2012</v>
      </c>
      <c r="G31" s="105">
        <v>41187</v>
      </c>
      <c r="H31" s="105">
        <v>0.46180555555555602</v>
      </c>
      <c r="I31" s="104">
        <v>13</v>
      </c>
      <c r="J31" s="104">
        <v>167</v>
      </c>
      <c r="K31" s="104">
        <v>57.726799999999997</v>
      </c>
      <c r="L31" s="104">
        <v>9.7125000000000004</v>
      </c>
      <c r="M31" s="104">
        <v>1.8</v>
      </c>
      <c r="N31" s="104">
        <v>0.2</v>
      </c>
      <c r="O31" s="104">
        <v>0.36</v>
      </c>
      <c r="P31" s="104" t="s">
        <v>87</v>
      </c>
      <c r="Q31" s="104">
        <v>1.01E-2</v>
      </c>
    </row>
    <row r="32" spans="1:17" x14ac:dyDescent="0.25">
      <c r="A32" s="104">
        <v>43</v>
      </c>
      <c r="B32" s="104" t="s">
        <v>19</v>
      </c>
      <c r="C32" s="104">
        <v>2012</v>
      </c>
      <c r="G32" s="105">
        <v>41187</v>
      </c>
      <c r="H32" s="105">
        <v>0.47430555555555598</v>
      </c>
      <c r="I32" s="104">
        <v>10</v>
      </c>
      <c r="J32" s="104">
        <v>191</v>
      </c>
      <c r="K32" s="104">
        <v>57.788499999999999</v>
      </c>
      <c r="L32" s="104">
        <v>9.4781999999999993</v>
      </c>
      <c r="M32" s="104">
        <v>2.8</v>
      </c>
      <c r="N32" s="104">
        <v>0.3</v>
      </c>
      <c r="O32" s="104">
        <v>0.84</v>
      </c>
      <c r="P32" s="104" t="s">
        <v>87</v>
      </c>
      <c r="Q32" s="104">
        <v>2.69E-2</v>
      </c>
    </row>
    <row r="33" spans="1:17" x14ac:dyDescent="0.25">
      <c r="A33" s="104">
        <v>44</v>
      </c>
      <c r="B33" s="104" t="s">
        <v>19</v>
      </c>
      <c r="C33" s="104">
        <v>2012</v>
      </c>
      <c r="G33" s="105">
        <v>41188</v>
      </c>
      <c r="H33" s="105">
        <v>0.42708333333333298</v>
      </c>
      <c r="I33" s="104">
        <v>20</v>
      </c>
      <c r="J33" s="104">
        <v>290</v>
      </c>
      <c r="K33" s="104">
        <v>57.773299999999999</v>
      </c>
      <c r="L33" s="104">
        <v>9.4482999999999997</v>
      </c>
      <c r="M33" s="104">
        <v>1.3</v>
      </c>
      <c r="N33" s="104">
        <v>0.5</v>
      </c>
      <c r="O33" s="104">
        <v>0.65</v>
      </c>
      <c r="P33" s="104" t="s">
        <v>87</v>
      </c>
      <c r="Q33" s="104">
        <v>2.0799999999999999E-2</v>
      </c>
    </row>
    <row r="34" spans="1:17" x14ac:dyDescent="0.25">
      <c r="A34" s="104">
        <v>45</v>
      </c>
      <c r="B34" s="104" t="s">
        <v>19</v>
      </c>
      <c r="C34" s="104">
        <v>2012</v>
      </c>
      <c r="G34" s="105">
        <v>41188</v>
      </c>
      <c r="H34" s="105">
        <v>0.42777777777777798</v>
      </c>
      <c r="I34" s="104">
        <v>20</v>
      </c>
      <c r="J34" s="104">
        <v>290</v>
      </c>
      <c r="K34" s="104">
        <v>57.723300000000002</v>
      </c>
      <c r="L34" s="104">
        <v>9.7117000000000004</v>
      </c>
      <c r="M34" s="104">
        <v>2.2999999999999998</v>
      </c>
      <c r="N34" s="104">
        <v>0.5</v>
      </c>
      <c r="O34" s="104">
        <v>1.1499999999999999</v>
      </c>
      <c r="P34" s="104" t="s">
        <v>87</v>
      </c>
      <c r="Q34" s="104">
        <v>3.2199999999999999E-2</v>
      </c>
    </row>
    <row r="35" spans="1:17" x14ac:dyDescent="0.25">
      <c r="A35" s="104">
        <v>46</v>
      </c>
      <c r="B35" s="104" t="s">
        <v>19</v>
      </c>
      <c r="C35" s="104">
        <v>2012</v>
      </c>
      <c r="G35" s="105">
        <v>41198</v>
      </c>
      <c r="H35" s="105">
        <v>0.49375000000000002</v>
      </c>
      <c r="I35" s="104">
        <v>29</v>
      </c>
      <c r="J35" s="104">
        <v>189</v>
      </c>
      <c r="K35" s="104">
        <v>57.356000000000002</v>
      </c>
      <c r="L35" s="104">
        <v>8.1430000000000007</v>
      </c>
      <c r="M35" s="104">
        <v>25</v>
      </c>
      <c r="N35" s="104">
        <v>0.1</v>
      </c>
      <c r="O35" s="104">
        <v>2.5</v>
      </c>
      <c r="P35" s="104" t="s">
        <v>87</v>
      </c>
      <c r="Q35" s="104">
        <v>2.5000000000000001E-2</v>
      </c>
    </row>
    <row r="36" spans="1:17" x14ac:dyDescent="0.25">
      <c r="A36" s="104">
        <v>47</v>
      </c>
      <c r="B36" s="104" t="s">
        <v>19</v>
      </c>
      <c r="C36" s="104">
        <v>2012</v>
      </c>
      <c r="G36" s="105">
        <v>41206</v>
      </c>
      <c r="H36" s="105">
        <v>0.47569444444444398</v>
      </c>
      <c r="I36" s="104">
        <v>20</v>
      </c>
      <c r="J36" s="104">
        <v>9</v>
      </c>
      <c r="K36" s="104">
        <v>55.719700000000003</v>
      </c>
      <c r="L36" s="104">
        <v>4.7830000000000004</v>
      </c>
      <c r="M36" s="104">
        <v>2.2000000000000002</v>
      </c>
      <c r="N36" s="104">
        <v>0.1</v>
      </c>
      <c r="O36" s="104">
        <v>0.22</v>
      </c>
      <c r="P36" s="104" t="s">
        <v>87</v>
      </c>
      <c r="Q36" s="104">
        <v>5.3E-3</v>
      </c>
    </row>
    <row r="37" spans="1:17" x14ac:dyDescent="0.25">
      <c r="A37" s="104">
        <v>48</v>
      </c>
      <c r="B37" s="104" t="s">
        <v>19</v>
      </c>
      <c r="C37" s="104">
        <v>2012</v>
      </c>
      <c r="G37" s="105">
        <v>41215</v>
      </c>
      <c r="H37" s="105">
        <v>0.49097222222222198</v>
      </c>
      <c r="I37" s="104">
        <v>26</v>
      </c>
      <c r="J37" s="104">
        <v>209</v>
      </c>
      <c r="K37" s="104">
        <v>57.723700000000001</v>
      </c>
      <c r="L37" s="104">
        <v>9.6062999999999992</v>
      </c>
      <c r="M37" s="104">
        <v>16.600000000000001</v>
      </c>
      <c r="N37" s="104">
        <v>0.1</v>
      </c>
      <c r="O37" s="104">
        <v>1.66</v>
      </c>
      <c r="P37" s="104" t="s">
        <v>87</v>
      </c>
      <c r="Q37" s="104">
        <v>1.9900000000000001E-2</v>
      </c>
    </row>
    <row r="38" spans="1:17" x14ac:dyDescent="0.25">
      <c r="A38" s="104">
        <v>49</v>
      </c>
      <c r="B38" s="104" t="s">
        <v>19</v>
      </c>
      <c r="C38" s="104">
        <v>2012</v>
      </c>
      <c r="G38" s="105">
        <v>41215</v>
      </c>
      <c r="H38" s="105">
        <v>0.49097222222222198</v>
      </c>
      <c r="I38" s="104">
        <v>26</v>
      </c>
      <c r="J38" s="104">
        <v>209</v>
      </c>
      <c r="K38" s="104">
        <v>57.701799999999999</v>
      </c>
      <c r="L38" s="104">
        <v>9.423</v>
      </c>
      <c r="M38" s="104">
        <v>6.2</v>
      </c>
      <c r="N38" s="104">
        <v>0.1</v>
      </c>
      <c r="O38" s="104">
        <v>0.62</v>
      </c>
      <c r="P38" s="104" t="s">
        <v>87</v>
      </c>
      <c r="Q38" s="104">
        <v>7.4000000000000003E-3</v>
      </c>
    </row>
    <row r="39" spans="1:17" x14ac:dyDescent="0.25">
      <c r="A39" s="104">
        <v>50</v>
      </c>
      <c r="B39" s="104" t="s">
        <v>19</v>
      </c>
      <c r="C39" s="104">
        <v>2012</v>
      </c>
      <c r="G39" s="105">
        <v>41218</v>
      </c>
      <c r="H39" s="105">
        <v>0.49861111111111101</v>
      </c>
      <c r="I39" s="104">
        <v>1</v>
      </c>
      <c r="J39" s="104">
        <v>14</v>
      </c>
      <c r="K39" s="104">
        <v>55.566699999999997</v>
      </c>
      <c r="L39" s="104">
        <v>4.7832999999999997</v>
      </c>
      <c r="M39" s="104">
        <v>1.4</v>
      </c>
      <c r="N39" s="104">
        <v>0.1</v>
      </c>
      <c r="O39" s="104">
        <v>0.14000000000000001</v>
      </c>
      <c r="P39" s="104" t="s">
        <v>87</v>
      </c>
      <c r="Q39" s="104">
        <v>4.4999999999999997E-3</v>
      </c>
    </row>
    <row r="40" spans="1:17" x14ac:dyDescent="0.25">
      <c r="A40" s="104">
        <v>51</v>
      </c>
      <c r="B40" s="104" t="s">
        <v>19</v>
      </c>
      <c r="C40" s="104">
        <v>2012</v>
      </c>
      <c r="G40" s="105">
        <v>41218</v>
      </c>
      <c r="H40" s="105">
        <v>0.50833333333333297</v>
      </c>
      <c r="I40" s="104">
        <v>15</v>
      </c>
      <c r="J40" s="104">
        <v>18</v>
      </c>
      <c r="K40" s="104">
        <v>56.036700000000003</v>
      </c>
      <c r="L40" s="104">
        <v>4.2466999999999997</v>
      </c>
      <c r="M40" s="104">
        <v>2.2000000000000002</v>
      </c>
      <c r="N40" s="104">
        <v>0.1</v>
      </c>
      <c r="O40" s="104">
        <v>0.22</v>
      </c>
      <c r="P40" s="104" t="s">
        <v>87</v>
      </c>
      <c r="Q40" s="104">
        <v>6.6E-3</v>
      </c>
    </row>
    <row r="41" spans="1:17" x14ac:dyDescent="0.25">
      <c r="A41" s="104">
        <v>53</v>
      </c>
      <c r="B41" s="104" t="s">
        <v>19</v>
      </c>
      <c r="C41" s="104">
        <v>2012</v>
      </c>
      <c r="G41" s="105">
        <v>41228</v>
      </c>
      <c r="H41" s="105">
        <v>0.51111111111111096</v>
      </c>
      <c r="I41" s="104">
        <v>15</v>
      </c>
      <c r="J41" s="104">
        <v>239</v>
      </c>
      <c r="K41" s="104">
        <v>55.589199999999998</v>
      </c>
      <c r="L41" s="104">
        <v>4.8136999999999999</v>
      </c>
      <c r="M41" s="104">
        <v>4.8</v>
      </c>
      <c r="N41" s="104">
        <v>0.3</v>
      </c>
      <c r="O41" s="104">
        <v>1.44</v>
      </c>
      <c r="P41" s="104" t="s">
        <v>87</v>
      </c>
      <c r="Q41" s="104">
        <v>3.8199999999999998E-2</v>
      </c>
    </row>
    <row r="42" spans="1:17" x14ac:dyDescent="0.25">
      <c r="A42" s="104">
        <v>54</v>
      </c>
      <c r="B42" s="104" t="s">
        <v>19</v>
      </c>
      <c r="C42" s="104">
        <v>2012</v>
      </c>
      <c r="G42" s="105">
        <v>41228</v>
      </c>
      <c r="H42" s="105">
        <v>0.53333333333333299</v>
      </c>
      <c r="I42" s="104">
        <v>14</v>
      </c>
      <c r="J42" s="104">
        <v>261</v>
      </c>
      <c r="K42" s="104">
        <v>56.484299999999998</v>
      </c>
      <c r="L42" s="104">
        <v>4.9432999999999998</v>
      </c>
      <c r="M42" s="104">
        <v>5.6</v>
      </c>
      <c r="N42" s="104">
        <v>0.1</v>
      </c>
      <c r="O42" s="104">
        <v>0.56000000000000005</v>
      </c>
      <c r="P42" s="104" t="s">
        <v>87</v>
      </c>
    </row>
    <row r="43" spans="1:17" x14ac:dyDescent="0.25">
      <c r="A43" s="104">
        <v>57</v>
      </c>
      <c r="B43" s="104" t="s">
        <v>19</v>
      </c>
      <c r="C43" s="104">
        <v>2012</v>
      </c>
      <c r="G43" s="105">
        <v>41103</v>
      </c>
      <c r="H43" s="105">
        <v>0.56597222222222199</v>
      </c>
      <c r="K43" s="104">
        <v>55.01</v>
      </c>
      <c r="L43" s="104">
        <v>4.1017000000000001</v>
      </c>
      <c r="M43" s="104">
        <v>10.6</v>
      </c>
      <c r="N43" s="104">
        <v>0.5</v>
      </c>
      <c r="O43" s="104">
        <v>5.3</v>
      </c>
      <c r="P43" s="104" t="s">
        <v>87</v>
      </c>
    </row>
    <row r="44" spans="1:17" x14ac:dyDescent="0.25">
      <c r="A44" s="104">
        <v>58</v>
      </c>
      <c r="B44" s="104" t="s">
        <v>19</v>
      </c>
      <c r="C44" s="104">
        <v>2012</v>
      </c>
      <c r="G44" s="105">
        <v>41103</v>
      </c>
      <c r="H44" s="105">
        <v>0.56111111111111101</v>
      </c>
      <c r="K44" s="104">
        <v>55.2117</v>
      </c>
      <c r="L44" s="104">
        <v>4.1050000000000004</v>
      </c>
      <c r="M44" s="104">
        <v>2.0499999999999998</v>
      </c>
      <c r="N44" s="104">
        <v>1.45</v>
      </c>
      <c r="O44" s="104">
        <v>2.9729999999999999</v>
      </c>
      <c r="P44" s="104" t="s">
        <v>87</v>
      </c>
      <c r="Q44" s="104">
        <v>8.3199999999999996E-2</v>
      </c>
    </row>
    <row r="45" spans="1:17" x14ac:dyDescent="0.25">
      <c r="A45" s="104">
        <v>59</v>
      </c>
      <c r="B45" s="104" t="s">
        <v>19</v>
      </c>
      <c r="C45" s="104">
        <v>2012</v>
      </c>
      <c r="G45" s="105">
        <v>40932</v>
      </c>
      <c r="H45" s="105">
        <v>0.82083333333333297</v>
      </c>
      <c r="K45" s="104">
        <v>56.111699999999999</v>
      </c>
      <c r="L45" s="104">
        <v>4.2617000000000003</v>
      </c>
      <c r="M45" s="104">
        <v>0.6</v>
      </c>
      <c r="N45" s="104">
        <v>0.1</v>
      </c>
      <c r="O45" s="104">
        <v>0.06</v>
      </c>
      <c r="P45" s="104" t="s">
        <v>87</v>
      </c>
    </row>
    <row r="46" spans="1:17" x14ac:dyDescent="0.25">
      <c r="A46" s="104">
        <v>60</v>
      </c>
      <c r="B46" s="104" t="s">
        <v>19</v>
      </c>
      <c r="C46" s="104">
        <v>2012</v>
      </c>
      <c r="G46" s="105">
        <v>41081</v>
      </c>
      <c r="H46" s="105">
        <v>0.15416666666666701</v>
      </c>
      <c r="K46" s="104">
        <v>55.706699999999998</v>
      </c>
      <c r="L46" s="104">
        <v>4.6783000000000001</v>
      </c>
      <c r="M46" s="104">
        <v>3.24</v>
      </c>
      <c r="N46" s="104">
        <v>1.5</v>
      </c>
      <c r="O46" s="104">
        <v>4.8600000000000003</v>
      </c>
      <c r="P46" s="104" t="s">
        <v>87</v>
      </c>
      <c r="Q46" s="104">
        <v>3.9992999999999999</v>
      </c>
    </row>
    <row r="47" spans="1:17" x14ac:dyDescent="0.25">
      <c r="A47" s="104">
        <v>61</v>
      </c>
      <c r="B47" s="104" t="s">
        <v>19</v>
      </c>
      <c r="C47" s="104">
        <v>2012</v>
      </c>
      <c r="G47" s="105">
        <v>40965</v>
      </c>
      <c r="H47" s="105">
        <v>0.51736111111111105</v>
      </c>
      <c r="K47" s="104">
        <v>55.58</v>
      </c>
      <c r="L47" s="104">
        <v>4.7583000000000002</v>
      </c>
      <c r="M47" s="104">
        <v>3.7</v>
      </c>
      <c r="N47" s="104">
        <v>0.2</v>
      </c>
      <c r="O47" s="104">
        <v>0.74</v>
      </c>
      <c r="P47" s="104" t="s">
        <v>87</v>
      </c>
      <c r="Q47" s="104">
        <v>6.1100000000000002E-2</v>
      </c>
    </row>
    <row r="48" spans="1:17" x14ac:dyDescent="0.25">
      <c r="A48" s="104">
        <v>62</v>
      </c>
      <c r="B48" s="104" t="s">
        <v>19</v>
      </c>
      <c r="C48" s="104">
        <v>2012</v>
      </c>
      <c r="G48" s="105">
        <v>41021</v>
      </c>
      <c r="H48" s="105">
        <v>0.44236111111111098</v>
      </c>
      <c r="K48" s="104">
        <v>55.734999999999999</v>
      </c>
      <c r="L48" s="104">
        <v>4.7699999999999996</v>
      </c>
      <c r="M48" s="104">
        <v>5.4</v>
      </c>
      <c r="N48" s="104">
        <v>1</v>
      </c>
      <c r="O48" s="104">
        <v>5.4</v>
      </c>
      <c r="P48" s="104" t="s">
        <v>87</v>
      </c>
    </row>
    <row r="49" spans="1:17" x14ac:dyDescent="0.25">
      <c r="A49" s="104">
        <v>63</v>
      </c>
      <c r="B49" s="104" t="s">
        <v>19</v>
      </c>
      <c r="C49" s="104">
        <v>2012</v>
      </c>
      <c r="G49" s="105">
        <v>41100</v>
      </c>
      <c r="H49" s="105">
        <v>0.82291666666666696</v>
      </c>
      <c r="K49" s="104">
        <v>55.526699999999998</v>
      </c>
      <c r="L49" s="104">
        <v>4.9932999999999996</v>
      </c>
      <c r="M49" s="104">
        <v>1</v>
      </c>
      <c r="N49" s="104">
        <v>0.5</v>
      </c>
      <c r="O49" s="104">
        <v>0.5</v>
      </c>
      <c r="P49" s="104" t="s">
        <v>87</v>
      </c>
      <c r="Q49" s="104">
        <v>1.84E-2</v>
      </c>
    </row>
    <row r="50" spans="1:17" x14ac:dyDescent="0.25">
      <c r="A50" s="104">
        <v>64</v>
      </c>
      <c r="B50" s="104" t="s">
        <v>19</v>
      </c>
      <c r="C50" s="104">
        <v>2012</v>
      </c>
      <c r="G50" s="105">
        <v>41004</v>
      </c>
      <c r="H50" s="105">
        <v>0.84652777777777799</v>
      </c>
      <c r="K50" s="104">
        <v>55.523299999999999</v>
      </c>
      <c r="L50" s="104">
        <v>5.0917000000000003</v>
      </c>
      <c r="M50" s="104">
        <v>5.74</v>
      </c>
      <c r="N50" s="104">
        <v>0.37</v>
      </c>
      <c r="O50" s="104">
        <v>2.1240000000000001</v>
      </c>
      <c r="P50" s="104" t="s">
        <v>87</v>
      </c>
    </row>
    <row r="51" spans="1:17" x14ac:dyDescent="0.25">
      <c r="A51" s="104">
        <v>65</v>
      </c>
      <c r="B51" s="104" t="s">
        <v>19</v>
      </c>
      <c r="C51" s="104">
        <v>2012</v>
      </c>
      <c r="G51" s="105">
        <v>41103</v>
      </c>
      <c r="H51" s="105">
        <v>0.52500000000000002</v>
      </c>
      <c r="K51" s="104">
        <v>55.448300000000003</v>
      </c>
      <c r="L51" s="104">
        <v>5.1082999999999998</v>
      </c>
      <c r="M51" s="104">
        <v>4.32</v>
      </c>
      <c r="N51" s="104">
        <v>2.77</v>
      </c>
      <c r="O51" s="104">
        <v>11.965999999999999</v>
      </c>
      <c r="P51" s="104" t="s">
        <v>87</v>
      </c>
      <c r="Q51" s="104">
        <v>1.6961999999999999</v>
      </c>
    </row>
    <row r="52" spans="1:17" x14ac:dyDescent="0.25">
      <c r="A52" s="104">
        <v>66</v>
      </c>
      <c r="B52" s="104" t="s">
        <v>19</v>
      </c>
      <c r="C52" s="104">
        <v>2012</v>
      </c>
      <c r="G52" s="105">
        <v>41004</v>
      </c>
      <c r="H52" s="105">
        <v>0.84722222222222199</v>
      </c>
      <c r="K52" s="104">
        <v>55.47</v>
      </c>
      <c r="L52" s="104">
        <v>5.1383000000000001</v>
      </c>
      <c r="M52" s="104">
        <v>1.67</v>
      </c>
      <c r="N52" s="104">
        <v>0.2</v>
      </c>
      <c r="O52" s="104">
        <v>0.33400000000000002</v>
      </c>
      <c r="P52" s="104" t="s">
        <v>87</v>
      </c>
    </row>
    <row r="53" spans="1:17" x14ac:dyDescent="0.25">
      <c r="A53" s="104">
        <v>67</v>
      </c>
      <c r="B53" s="104" t="s">
        <v>19</v>
      </c>
      <c r="C53" s="104">
        <v>2012</v>
      </c>
      <c r="G53" s="105">
        <v>41052</v>
      </c>
      <c r="H53" s="105">
        <v>0.88749999999999996</v>
      </c>
      <c r="K53" s="104">
        <v>55.685000000000002</v>
      </c>
      <c r="L53" s="104">
        <v>5.5350000000000001</v>
      </c>
      <c r="M53" s="104">
        <v>4.4000000000000004</v>
      </c>
      <c r="N53" s="104">
        <v>0.15</v>
      </c>
      <c r="O53" s="104">
        <v>0.66</v>
      </c>
      <c r="P53" s="104" t="s">
        <v>87</v>
      </c>
      <c r="Q53" s="104">
        <v>1.5800000000000002E-2</v>
      </c>
    </row>
    <row r="54" spans="1:17" x14ac:dyDescent="0.25">
      <c r="A54" s="104">
        <v>68</v>
      </c>
      <c r="B54" s="104" t="s">
        <v>19</v>
      </c>
      <c r="C54" s="104">
        <v>2012</v>
      </c>
      <c r="G54" s="105">
        <v>41052</v>
      </c>
      <c r="H54" s="105">
        <v>0.88819444444444395</v>
      </c>
      <c r="K54" s="104">
        <v>55.786700000000003</v>
      </c>
      <c r="L54" s="104">
        <v>5.5433000000000003</v>
      </c>
      <c r="M54" s="104">
        <v>1.3</v>
      </c>
      <c r="N54" s="104">
        <v>0.9</v>
      </c>
      <c r="O54" s="104">
        <v>1.17</v>
      </c>
      <c r="P54" s="104" t="s">
        <v>87</v>
      </c>
      <c r="Q54" s="104">
        <v>2.81E-2</v>
      </c>
    </row>
    <row r="55" spans="1:17" x14ac:dyDescent="0.25">
      <c r="A55" s="104">
        <v>69</v>
      </c>
      <c r="B55" s="104" t="s">
        <v>19</v>
      </c>
      <c r="C55" s="104">
        <v>2012</v>
      </c>
      <c r="G55" s="105">
        <v>40925</v>
      </c>
      <c r="H55" s="105">
        <v>0.37013888888888902</v>
      </c>
      <c r="K55" s="104">
        <v>55.465000000000003</v>
      </c>
      <c r="L55" s="104">
        <v>5.55</v>
      </c>
      <c r="M55" s="104">
        <v>0.3</v>
      </c>
      <c r="N55" s="104">
        <v>1.3</v>
      </c>
      <c r="O55" s="104">
        <v>0.39</v>
      </c>
      <c r="P55" s="104" t="s">
        <v>87</v>
      </c>
      <c r="Q55" s="104">
        <v>1.4500000000000001E-2</v>
      </c>
    </row>
    <row r="56" spans="1:17" x14ac:dyDescent="0.25">
      <c r="A56" s="104">
        <v>70</v>
      </c>
      <c r="B56" s="104" t="s">
        <v>19</v>
      </c>
      <c r="C56" s="104">
        <v>2012</v>
      </c>
      <c r="G56" s="105">
        <v>41052</v>
      </c>
      <c r="H56" s="105">
        <v>0.88819444444444395</v>
      </c>
      <c r="K56" s="104">
        <v>55.721699999999998</v>
      </c>
      <c r="L56" s="104">
        <v>5.5650000000000004</v>
      </c>
      <c r="M56" s="104">
        <v>2.6</v>
      </c>
      <c r="N56" s="104">
        <v>0.22</v>
      </c>
      <c r="O56" s="104">
        <v>0.57199999999999995</v>
      </c>
      <c r="P56" s="104" t="s">
        <v>87</v>
      </c>
      <c r="Q56" s="104">
        <v>1.37E-2</v>
      </c>
    </row>
    <row r="57" spans="1:17" x14ac:dyDescent="0.25">
      <c r="A57" s="104">
        <v>71</v>
      </c>
      <c r="B57" s="104" t="s">
        <v>19</v>
      </c>
      <c r="C57" s="104">
        <v>2012</v>
      </c>
      <c r="G57" s="105">
        <v>41149</v>
      </c>
      <c r="H57" s="105">
        <v>0.81527777777777799</v>
      </c>
      <c r="K57" s="104">
        <v>55.508299999999998</v>
      </c>
      <c r="L57" s="104">
        <v>6.0667</v>
      </c>
      <c r="M57" s="104">
        <v>4.82</v>
      </c>
      <c r="N57" s="104">
        <v>0.4</v>
      </c>
      <c r="O57" s="104">
        <v>1.9279999999999999</v>
      </c>
      <c r="P57" s="104" t="s">
        <v>87</v>
      </c>
    </row>
    <row r="58" spans="1:17" x14ac:dyDescent="0.25">
      <c r="A58" s="104">
        <v>72</v>
      </c>
      <c r="B58" s="104" t="s">
        <v>19</v>
      </c>
      <c r="C58" s="104">
        <v>2012</v>
      </c>
      <c r="G58" s="105">
        <v>41193</v>
      </c>
      <c r="H58" s="105">
        <v>0.72430555555555598</v>
      </c>
      <c r="K58" s="104">
        <v>55.268300000000004</v>
      </c>
      <c r="L58" s="104">
        <v>6.0732999999999997</v>
      </c>
      <c r="M58" s="104">
        <v>3</v>
      </c>
      <c r="N58" s="104">
        <v>0.5</v>
      </c>
      <c r="O58" s="104">
        <v>1.5</v>
      </c>
      <c r="P58" s="104" t="s">
        <v>87</v>
      </c>
      <c r="Q58" s="104">
        <v>4.2000000000000003E-2</v>
      </c>
    </row>
    <row r="59" spans="1:17" x14ac:dyDescent="0.25">
      <c r="A59" s="104">
        <v>73</v>
      </c>
      <c r="B59" s="104" t="s">
        <v>19</v>
      </c>
      <c r="C59" s="104">
        <v>2012</v>
      </c>
      <c r="G59" s="105">
        <v>41136</v>
      </c>
      <c r="H59" s="105">
        <v>0.87638888888888899</v>
      </c>
      <c r="K59" s="104">
        <v>55.42</v>
      </c>
      <c r="L59" s="104">
        <v>7.0366999999999997</v>
      </c>
      <c r="M59" s="104">
        <v>2.2000000000000002</v>
      </c>
      <c r="N59" s="104">
        <v>0.5</v>
      </c>
      <c r="O59" s="104">
        <v>1.1000000000000001</v>
      </c>
      <c r="P59" s="104" t="s">
        <v>87</v>
      </c>
    </row>
    <row r="60" spans="1:17" x14ac:dyDescent="0.25">
      <c r="A60" s="104">
        <v>74</v>
      </c>
      <c r="B60" s="104" t="s">
        <v>19</v>
      </c>
      <c r="C60" s="104">
        <v>2012</v>
      </c>
      <c r="G60" s="105">
        <v>41155</v>
      </c>
      <c r="H60" s="105">
        <v>0.327777777777778</v>
      </c>
      <c r="K60" s="104">
        <v>55.2483</v>
      </c>
      <c r="L60" s="104">
        <v>8.2432999999999996</v>
      </c>
      <c r="M60" s="104">
        <v>0.8</v>
      </c>
      <c r="N60" s="104">
        <v>0.2</v>
      </c>
      <c r="O60" s="104">
        <v>0.16</v>
      </c>
      <c r="P60" s="104" t="s">
        <v>87</v>
      </c>
      <c r="Q60" s="104">
        <v>9.1999999999999998E-3</v>
      </c>
    </row>
    <row r="61" spans="1:17" x14ac:dyDescent="0.25">
      <c r="A61" s="104">
        <v>75</v>
      </c>
      <c r="B61" s="104" t="s">
        <v>20</v>
      </c>
      <c r="C61" s="104">
        <v>2012</v>
      </c>
      <c r="D61" s="104" t="s">
        <v>2493</v>
      </c>
      <c r="G61" s="105">
        <v>40932</v>
      </c>
      <c r="H61" s="105">
        <v>0.44791666666666702</v>
      </c>
      <c r="I61" s="104">
        <v>8</v>
      </c>
      <c r="J61" s="104">
        <v>240</v>
      </c>
      <c r="K61" s="104">
        <v>50.349699999999999</v>
      </c>
      <c r="L61" s="104">
        <v>0.39610000000000001</v>
      </c>
      <c r="M61" s="104">
        <v>3.7</v>
      </c>
      <c r="N61" s="104">
        <v>0.5</v>
      </c>
      <c r="O61" s="104">
        <v>1.85</v>
      </c>
      <c r="P61" s="104" t="s">
        <v>87</v>
      </c>
      <c r="Q61" s="104">
        <v>5.0999999999999996</v>
      </c>
    </row>
    <row r="62" spans="1:17" x14ac:dyDescent="0.25">
      <c r="A62" s="104">
        <v>76</v>
      </c>
      <c r="B62" s="104" t="s">
        <v>20</v>
      </c>
      <c r="C62" s="104">
        <v>2012</v>
      </c>
      <c r="D62" s="104" t="s">
        <v>2202</v>
      </c>
      <c r="G62" s="105">
        <v>40943</v>
      </c>
      <c r="H62" s="105">
        <v>0.55694444444444402</v>
      </c>
      <c r="I62" s="104">
        <v>5</v>
      </c>
      <c r="J62" s="104">
        <v>50</v>
      </c>
      <c r="K62" s="104">
        <v>49.734099999999998</v>
      </c>
      <c r="L62" s="104">
        <v>-2.6997</v>
      </c>
      <c r="O62" s="104">
        <v>4</v>
      </c>
      <c r="P62" s="104" t="s">
        <v>87</v>
      </c>
      <c r="Q62" s="104">
        <v>1.024</v>
      </c>
    </row>
    <row r="63" spans="1:17" x14ac:dyDescent="0.25">
      <c r="A63" s="104">
        <v>79</v>
      </c>
      <c r="B63" s="104" t="s">
        <v>20</v>
      </c>
      <c r="C63" s="104">
        <v>2012</v>
      </c>
      <c r="D63" s="104" t="s">
        <v>2497</v>
      </c>
      <c r="G63" s="105">
        <v>40989</v>
      </c>
      <c r="H63" s="105">
        <v>0.67986111111111103</v>
      </c>
      <c r="I63" s="104">
        <v>8</v>
      </c>
      <c r="J63" s="104">
        <v>80</v>
      </c>
      <c r="K63" s="104">
        <v>50.666699999999999</v>
      </c>
      <c r="L63" s="104">
        <v>1.2165999999999999</v>
      </c>
      <c r="O63" s="104">
        <v>2.2000000000000002</v>
      </c>
      <c r="P63" s="104" t="s">
        <v>87</v>
      </c>
      <c r="Q63" s="104">
        <v>1.2210000000000001</v>
      </c>
    </row>
    <row r="64" spans="1:17" x14ac:dyDescent="0.25">
      <c r="A64" s="104">
        <v>81</v>
      </c>
      <c r="B64" s="104" t="s">
        <v>20</v>
      </c>
      <c r="C64" s="104">
        <v>2012</v>
      </c>
      <c r="D64" s="104" t="s">
        <v>2199</v>
      </c>
      <c r="G64" s="105">
        <v>41029</v>
      </c>
      <c r="H64" s="105">
        <v>0.79652777777777795</v>
      </c>
      <c r="K64" s="104">
        <v>49.35</v>
      </c>
      <c r="L64" s="104">
        <v>-0.755</v>
      </c>
      <c r="O64" s="104">
        <v>4.2</v>
      </c>
      <c r="P64" s="104" t="s">
        <v>87</v>
      </c>
      <c r="Q64" s="104">
        <v>3.41</v>
      </c>
    </row>
    <row r="65" spans="1:17" x14ac:dyDescent="0.25">
      <c r="A65" s="104">
        <v>84</v>
      </c>
      <c r="B65" s="104" t="s">
        <v>20</v>
      </c>
      <c r="C65" s="104">
        <v>2012</v>
      </c>
      <c r="D65" s="104" t="s">
        <v>674</v>
      </c>
      <c r="G65" s="105">
        <v>41099</v>
      </c>
      <c r="H65" s="105">
        <v>0.54861111111111105</v>
      </c>
      <c r="K65" s="104">
        <v>48.566699999999997</v>
      </c>
      <c r="L65" s="104">
        <v>-2.5667</v>
      </c>
      <c r="P65" s="104" t="s">
        <v>87</v>
      </c>
      <c r="Q65" s="104">
        <v>1.25</v>
      </c>
    </row>
    <row r="66" spans="1:17" x14ac:dyDescent="0.25">
      <c r="A66" s="104">
        <v>90</v>
      </c>
      <c r="B66" s="104" t="s">
        <v>20</v>
      </c>
      <c r="C66" s="104">
        <v>2012</v>
      </c>
      <c r="D66" s="104" t="s">
        <v>668</v>
      </c>
      <c r="G66" s="105">
        <v>41210</v>
      </c>
      <c r="H66" s="105">
        <v>0.45138888888888901</v>
      </c>
      <c r="I66" s="104">
        <v>1.5</v>
      </c>
      <c r="J66" s="104">
        <v>230</v>
      </c>
      <c r="K66" s="104">
        <v>48.646700000000003</v>
      </c>
      <c r="L66" s="104">
        <v>-2.2778</v>
      </c>
      <c r="M66" s="104">
        <v>0.3</v>
      </c>
      <c r="N66" s="104">
        <v>0.05</v>
      </c>
      <c r="O66" s="104">
        <v>1.4999999999999999E-2</v>
      </c>
      <c r="P66" s="104" t="s">
        <v>87</v>
      </c>
      <c r="Q66" s="104">
        <v>0.1</v>
      </c>
    </row>
    <row r="67" spans="1:17" x14ac:dyDescent="0.25">
      <c r="A67" s="104">
        <v>91</v>
      </c>
      <c r="B67" s="104" t="s">
        <v>20</v>
      </c>
      <c r="C67" s="104">
        <v>2012</v>
      </c>
      <c r="D67" s="104" t="s">
        <v>667</v>
      </c>
      <c r="G67" s="105">
        <v>41211</v>
      </c>
      <c r="H67" s="105">
        <v>0.54861111111111105</v>
      </c>
      <c r="I67" s="104">
        <v>3</v>
      </c>
      <c r="J67" s="104">
        <v>220</v>
      </c>
      <c r="K67" s="104">
        <v>48.646700000000003</v>
      </c>
      <c r="L67" s="104">
        <v>-2.2778</v>
      </c>
      <c r="M67" s="104">
        <v>0.5</v>
      </c>
      <c r="N67" s="104">
        <v>0.02</v>
      </c>
      <c r="O67" s="104">
        <v>0.01</v>
      </c>
      <c r="P67" s="104" t="s">
        <v>87</v>
      </c>
      <c r="Q67" s="104">
        <v>0.1</v>
      </c>
    </row>
    <row r="68" spans="1:17" x14ac:dyDescent="0.25">
      <c r="A68" s="104">
        <v>92</v>
      </c>
      <c r="B68" s="104" t="s">
        <v>20</v>
      </c>
      <c r="C68" s="104">
        <v>2012</v>
      </c>
      <c r="D68" s="104" t="s">
        <v>666</v>
      </c>
      <c r="G68" s="105">
        <v>41212</v>
      </c>
      <c r="H68" s="105">
        <v>0.41388888888888897</v>
      </c>
      <c r="I68" s="104">
        <v>3</v>
      </c>
      <c r="J68" s="104">
        <v>230</v>
      </c>
      <c r="K68" s="104">
        <v>48.65</v>
      </c>
      <c r="L68" s="104">
        <v>-2.2667000000000002</v>
      </c>
      <c r="M68" s="104">
        <v>0.4</v>
      </c>
      <c r="N68" s="104">
        <v>0.02</v>
      </c>
      <c r="O68" s="104">
        <v>8.0000000000000002E-3</v>
      </c>
      <c r="P68" s="104" t="s">
        <v>87</v>
      </c>
      <c r="Q68" s="104">
        <v>0.1</v>
      </c>
    </row>
    <row r="69" spans="1:17" x14ac:dyDescent="0.25">
      <c r="A69" s="104">
        <v>93</v>
      </c>
      <c r="B69" s="104" t="s">
        <v>20</v>
      </c>
      <c r="C69" s="104">
        <v>2012</v>
      </c>
      <c r="D69" s="104" t="s">
        <v>665</v>
      </c>
      <c r="G69" s="105">
        <v>41222</v>
      </c>
      <c r="H69" s="105">
        <v>0.49375000000000002</v>
      </c>
      <c r="I69" s="104">
        <v>6</v>
      </c>
      <c r="J69" s="104">
        <v>240</v>
      </c>
      <c r="K69" s="104">
        <v>48.433300000000003</v>
      </c>
      <c r="L69" s="104">
        <v>-5.1166</v>
      </c>
      <c r="M69" s="104">
        <v>0.01</v>
      </c>
      <c r="N69" s="104">
        <v>0.01</v>
      </c>
      <c r="O69" s="104">
        <v>1E-3</v>
      </c>
      <c r="P69" s="104" t="s">
        <v>87</v>
      </c>
      <c r="Q69" s="104">
        <v>0.1</v>
      </c>
    </row>
    <row r="70" spans="1:17" x14ac:dyDescent="0.25">
      <c r="A70" s="104">
        <v>94</v>
      </c>
      <c r="B70" s="104" t="s">
        <v>21</v>
      </c>
      <c r="C70" s="104">
        <v>2012</v>
      </c>
      <c r="D70" s="104" t="s">
        <v>2262</v>
      </c>
      <c r="G70" s="105">
        <v>41053</v>
      </c>
      <c r="H70" s="105">
        <v>0.83472222222222203</v>
      </c>
      <c r="K70" s="104">
        <v>54.886659999999999</v>
      </c>
      <c r="L70" s="104">
        <v>5.2366999999999999</v>
      </c>
      <c r="P70" s="104" t="s">
        <v>87</v>
      </c>
      <c r="Q70" s="104">
        <v>4.0000000000000001E-3</v>
      </c>
    </row>
    <row r="71" spans="1:17" x14ac:dyDescent="0.25">
      <c r="A71" s="104">
        <v>95</v>
      </c>
      <c r="B71" s="104" t="s">
        <v>21</v>
      </c>
      <c r="C71" s="104">
        <v>2012</v>
      </c>
      <c r="D71" s="104" t="s">
        <v>2261</v>
      </c>
      <c r="G71" s="105">
        <v>41149</v>
      </c>
      <c r="H71" s="105">
        <v>0.77777777777777801</v>
      </c>
      <c r="K71" s="104">
        <v>54.736699999999999</v>
      </c>
      <c r="L71" s="104">
        <v>5.6417000000000002</v>
      </c>
      <c r="P71" s="104" t="s">
        <v>87</v>
      </c>
    </row>
    <row r="72" spans="1:17" x14ac:dyDescent="0.25">
      <c r="A72" s="104">
        <v>96</v>
      </c>
      <c r="B72" s="104" t="s">
        <v>21</v>
      </c>
      <c r="C72" s="104">
        <v>2012</v>
      </c>
      <c r="D72" s="104" t="s">
        <v>2260</v>
      </c>
      <c r="G72" s="105">
        <v>41233</v>
      </c>
      <c r="H72" s="105">
        <v>0.31597222222222199</v>
      </c>
      <c r="K72" s="104">
        <v>54.888300000000001</v>
      </c>
      <c r="L72" s="104">
        <v>5.6433</v>
      </c>
      <c r="P72" s="104" t="s">
        <v>87</v>
      </c>
    </row>
    <row r="73" spans="1:17" x14ac:dyDescent="0.25">
      <c r="A73" s="104">
        <v>97</v>
      </c>
      <c r="B73" s="104" t="s">
        <v>21</v>
      </c>
      <c r="C73" s="104">
        <v>2012</v>
      </c>
      <c r="D73" s="104" t="s">
        <v>2259</v>
      </c>
      <c r="G73" s="105">
        <v>41081</v>
      </c>
      <c r="H73" s="105">
        <v>0.87847222222222199</v>
      </c>
      <c r="K73" s="104">
        <v>54.111699999999999</v>
      </c>
      <c r="L73" s="104">
        <v>6.1067</v>
      </c>
      <c r="P73" s="104" t="s">
        <v>87</v>
      </c>
    </row>
    <row r="74" spans="1:17" x14ac:dyDescent="0.25">
      <c r="A74" s="104">
        <v>98</v>
      </c>
      <c r="B74" s="104" t="s">
        <v>21</v>
      </c>
      <c r="C74" s="104">
        <v>2012</v>
      </c>
      <c r="D74" s="104" t="s">
        <v>2258</v>
      </c>
      <c r="G74" s="105">
        <v>40983</v>
      </c>
      <c r="H74" s="105">
        <v>0.5</v>
      </c>
      <c r="K74" s="104">
        <v>54.18</v>
      </c>
      <c r="L74" s="104">
        <v>6.12</v>
      </c>
      <c r="P74" s="104" t="s">
        <v>87</v>
      </c>
    </row>
    <row r="75" spans="1:17" x14ac:dyDescent="0.25">
      <c r="A75" s="104">
        <v>99</v>
      </c>
      <c r="B75" s="104" t="s">
        <v>21</v>
      </c>
      <c r="C75" s="104">
        <v>2012</v>
      </c>
      <c r="D75" s="104" t="s">
        <v>2257</v>
      </c>
      <c r="G75" s="105">
        <v>41204</v>
      </c>
      <c r="H75" s="105">
        <v>0.55833333333333302</v>
      </c>
      <c r="K75" s="104">
        <v>54.181699999999999</v>
      </c>
      <c r="L75" s="104">
        <v>6.2766999999999999</v>
      </c>
      <c r="P75" s="104" t="s">
        <v>87</v>
      </c>
    </row>
    <row r="76" spans="1:17" x14ac:dyDescent="0.25">
      <c r="A76" s="104">
        <v>100</v>
      </c>
      <c r="B76" s="104" t="s">
        <v>21</v>
      </c>
      <c r="C76" s="104">
        <v>2012</v>
      </c>
      <c r="D76" s="104" t="s">
        <v>2256</v>
      </c>
      <c r="G76" s="105">
        <v>41150</v>
      </c>
      <c r="H76" s="105">
        <v>0.39722222222222198</v>
      </c>
      <c r="K76" s="104">
        <v>53.871699999999997</v>
      </c>
      <c r="L76" s="104">
        <v>6.2933000000000003</v>
      </c>
      <c r="P76" s="104" t="s">
        <v>87</v>
      </c>
    </row>
    <row r="77" spans="1:17" x14ac:dyDescent="0.25">
      <c r="A77" s="104">
        <v>101</v>
      </c>
      <c r="B77" s="104" t="s">
        <v>21</v>
      </c>
      <c r="C77" s="104">
        <v>2012</v>
      </c>
      <c r="D77" s="104" t="s">
        <v>2255</v>
      </c>
      <c r="G77" s="105">
        <v>40983</v>
      </c>
      <c r="H77" s="105">
        <v>0.49097222222222198</v>
      </c>
      <c r="K77" s="104">
        <v>54.23</v>
      </c>
      <c r="L77" s="104">
        <v>6.6132999999999997</v>
      </c>
      <c r="P77" s="104" t="s">
        <v>87</v>
      </c>
    </row>
    <row r="78" spans="1:17" x14ac:dyDescent="0.25">
      <c r="A78" s="104">
        <v>102</v>
      </c>
      <c r="B78" s="104" t="s">
        <v>21</v>
      </c>
      <c r="C78" s="104">
        <v>2012</v>
      </c>
      <c r="D78" s="104" t="s">
        <v>2254</v>
      </c>
      <c r="G78" s="105">
        <v>41004</v>
      </c>
      <c r="H78" s="105">
        <v>0.78819444444444497</v>
      </c>
      <c r="K78" s="104">
        <v>54.2</v>
      </c>
      <c r="L78" s="104">
        <v>6.7549999999999999</v>
      </c>
      <c r="P78" s="104" t="s">
        <v>87</v>
      </c>
    </row>
    <row r="79" spans="1:17" x14ac:dyDescent="0.25">
      <c r="A79" s="104">
        <v>103</v>
      </c>
      <c r="B79" s="104" t="s">
        <v>21</v>
      </c>
      <c r="C79" s="104">
        <v>2012</v>
      </c>
      <c r="D79" s="104" t="s">
        <v>2253</v>
      </c>
      <c r="G79" s="105">
        <v>41206</v>
      </c>
      <c r="H79" s="105">
        <v>0.90069444444444402</v>
      </c>
      <c r="K79" s="104">
        <v>54.198300000000003</v>
      </c>
      <c r="L79" s="104">
        <v>6.9566999999999997</v>
      </c>
      <c r="P79" s="104" t="s">
        <v>87</v>
      </c>
    </row>
    <row r="80" spans="1:17" x14ac:dyDescent="0.25">
      <c r="A80" s="104">
        <v>104</v>
      </c>
      <c r="B80" s="104" t="s">
        <v>21</v>
      </c>
      <c r="C80" s="104">
        <v>2012</v>
      </c>
      <c r="D80" s="104" t="s">
        <v>2252</v>
      </c>
      <c r="G80" s="105">
        <v>41019</v>
      </c>
      <c r="H80" s="105">
        <v>0.31805555555555598</v>
      </c>
      <c r="K80" s="104">
        <v>54.031700000000001</v>
      </c>
      <c r="L80" s="104">
        <v>7.1333000000000002</v>
      </c>
      <c r="P80" s="104" t="s">
        <v>87</v>
      </c>
      <c r="Q80" s="104">
        <v>2.8000000000000001E-2</v>
      </c>
    </row>
    <row r="81" spans="1:17" x14ac:dyDescent="0.25">
      <c r="A81" s="104">
        <v>105</v>
      </c>
      <c r="B81" s="104" t="s">
        <v>21</v>
      </c>
      <c r="C81" s="104">
        <v>2012</v>
      </c>
      <c r="D81" s="104" t="s">
        <v>2251</v>
      </c>
      <c r="G81" s="105">
        <v>41155</v>
      </c>
      <c r="H81" s="105">
        <v>0.74097222222222203</v>
      </c>
      <c r="K81" s="104">
        <v>54.193300000000001</v>
      </c>
      <c r="L81" s="104">
        <v>7.3567</v>
      </c>
      <c r="P81" s="104" t="s">
        <v>87</v>
      </c>
      <c r="Q81" s="104">
        <v>2E-3</v>
      </c>
    </row>
    <row r="82" spans="1:17" x14ac:dyDescent="0.25">
      <c r="A82" s="104">
        <v>106</v>
      </c>
      <c r="B82" s="104" t="s">
        <v>21</v>
      </c>
      <c r="C82" s="104">
        <v>2012</v>
      </c>
      <c r="D82" s="104" t="s">
        <v>2250</v>
      </c>
      <c r="G82" s="105">
        <v>41136</v>
      </c>
      <c r="H82" s="105">
        <v>0.79583333333333295</v>
      </c>
      <c r="K82" s="104">
        <v>54.325000000000003</v>
      </c>
      <c r="L82" s="104">
        <v>7.4132999999999996</v>
      </c>
      <c r="P82" s="104" t="s">
        <v>87</v>
      </c>
    </row>
    <row r="83" spans="1:17" x14ac:dyDescent="0.25">
      <c r="A83" s="104">
        <v>107</v>
      </c>
      <c r="B83" s="104" t="s">
        <v>21</v>
      </c>
      <c r="C83" s="104">
        <v>2012</v>
      </c>
      <c r="D83" s="104" t="s">
        <v>2249</v>
      </c>
      <c r="G83" s="105">
        <v>41136</v>
      </c>
      <c r="H83" s="105">
        <v>0.77916666666666701</v>
      </c>
      <c r="K83" s="104">
        <v>54</v>
      </c>
      <c r="L83" s="104">
        <v>7.4317000000000002</v>
      </c>
      <c r="P83" s="104" t="s">
        <v>87</v>
      </c>
    </row>
    <row r="84" spans="1:17" x14ac:dyDescent="0.25">
      <c r="A84" s="104">
        <v>108</v>
      </c>
      <c r="B84" s="104" t="s">
        <v>21</v>
      </c>
      <c r="C84" s="104">
        <v>2012</v>
      </c>
      <c r="D84" s="104" t="s">
        <v>2248</v>
      </c>
      <c r="G84" s="105">
        <v>41039</v>
      </c>
      <c r="H84" s="105">
        <v>0.54097222222222197</v>
      </c>
      <c r="K84" s="104">
        <v>54.3367</v>
      </c>
      <c r="L84" s="104">
        <v>7.4633000000000003</v>
      </c>
      <c r="P84" s="104" t="s">
        <v>87</v>
      </c>
      <c r="Q84" s="104">
        <v>6.3E-2</v>
      </c>
    </row>
    <row r="85" spans="1:17" x14ac:dyDescent="0.25">
      <c r="A85" s="104">
        <v>109</v>
      </c>
      <c r="B85" s="104" t="s">
        <v>21</v>
      </c>
      <c r="C85" s="104">
        <v>2012</v>
      </c>
      <c r="D85" s="104" t="s">
        <v>2247</v>
      </c>
      <c r="G85" s="105">
        <v>41226</v>
      </c>
      <c r="H85" s="105">
        <v>0.46388888888888902</v>
      </c>
      <c r="K85" s="104">
        <v>54</v>
      </c>
      <c r="L85" s="104">
        <v>7.4733000000000001</v>
      </c>
      <c r="P85" s="104" t="s">
        <v>87</v>
      </c>
    </row>
    <row r="86" spans="1:17" x14ac:dyDescent="0.25">
      <c r="A86" s="104">
        <v>110</v>
      </c>
      <c r="B86" s="104" t="s">
        <v>21</v>
      </c>
      <c r="C86" s="104">
        <v>2012</v>
      </c>
      <c r="D86" s="104" t="s">
        <v>2246</v>
      </c>
      <c r="G86" s="105">
        <v>41136</v>
      </c>
      <c r="H86" s="105">
        <v>0.77777777777777801</v>
      </c>
      <c r="K86" s="104">
        <v>54.008299999999998</v>
      </c>
      <c r="L86" s="104">
        <v>7.6067</v>
      </c>
      <c r="P86" s="104" t="s">
        <v>87</v>
      </c>
    </row>
    <row r="87" spans="1:17" x14ac:dyDescent="0.25">
      <c r="A87" s="104">
        <v>111</v>
      </c>
      <c r="B87" s="104" t="s">
        <v>21</v>
      </c>
      <c r="C87" s="104">
        <v>2012</v>
      </c>
      <c r="D87" s="104" t="s">
        <v>2245</v>
      </c>
      <c r="G87" s="105">
        <v>41207</v>
      </c>
      <c r="H87" s="105">
        <v>0.28819444444444398</v>
      </c>
      <c r="K87" s="104">
        <v>54.421700000000001</v>
      </c>
      <c r="L87" s="104">
        <v>7.6932999999999998</v>
      </c>
      <c r="P87" s="104" t="s">
        <v>87</v>
      </c>
    </row>
    <row r="88" spans="1:17" x14ac:dyDescent="0.25">
      <c r="A88" s="104">
        <v>112</v>
      </c>
      <c r="B88" s="104" t="s">
        <v>21</v>
      </c>
      <c r="C88" s="104">
        <v>2012</v>
      </c>
      <c r="D88" s="104" t="s">
        <v>2244</v>
      </c>
      <c r="G88" s="105">
        <v>41201</v>
      </c>
      <c r="H88" s="105">
        <v>0.454166666666667</v>
      </c>
      <c r="K88" s="104">
        <v>54.236699999999999</v>
      </c>
      <c r="L88" s="104">
        <v>8.4817</v>
      </c>
      <c r="P88" s="104" t="s">
        <v>87</v>
      </c>
      <c r="Q88" s="104">
        <v>0.02</v>
      </c>
    </row>
    <row r="89" spans="1:17" x14ac:dyDescent="0.25">
      <c r="A89" s="104">
        <v>113</v>
      </c>
      <c r="B89" s="104" t="s">
        <v>21</v>
      </c>
      <c r="C89" s="104">
        <v>2012</v>
      </c>
      <c r="D89" s="104" t="s">
        <v>2243</v>
      </c>
      <c r="G89" s="105">
        <v>41262</v>
      </c>
      <c r="H89" s="105">
        <v>0.61111111111111105</v>
      </c>
      <c r="K89" s="104">
        <v>53.816699999999997</v>
      </c>
      <c r="L89" s="104">
        <v>9.3699999999999992</v>
      </c>
      <c r="P89" s="104" t="s">
        <v>87</v>
      </c>
      <c r="Q89" s="104">
        <v>1E-3</v>
      </c>
    </row>
    <row r="90" spans="1:17" x14ac:dyDescent="0.25">
      <c r="A90" s="104">
        <v>146</v>
      </c>
      <c r="B90" s="104" t="s">
        <v>22</v>
      </c>
      <c r="C90" s="104">
        <v>2012</v>
      </c>
      <c r="D90" s="104" t="s">
        <v>307</v>
      </c>
      <c r="G90" s="105">
        <v>40981</v>
      </c>
      <c r="H90" s="105">
        <v>0.59166666666666701</v>
      </c>
      <c r="K90" s="104">
        <v>53.423666670000003</v>
      </c>
      <c r="L90" s="104">
        <v>3.8206666669999998</v>
      </c>
      <c r="P90" s="104" t="s">
        <v>87</v>
      </c>
      <c r="Q90" s="104">
        <v>1.32</v>
      </c>
    </row>
    <row r="91" spans="1:17" x14ac:dyDescent="0.25">
      <c r="A91" s="104">
        <v>147</v>
      </c>
      <c r="B91" s="104" t="s">
        <v>22</v>
      </c>
      <c r="C91" s="104">
        <v>2012</v>
      </c>
      <c r="D91" s="104" t="s">
        <v>306</v>
      </c>
      <c r="G91" s="105">
        <v>40981</v>
      </c>
      <c r="H91" s="105">
        <v>0.59166666666666701</v>
      </c>
      <c r="K91" s="104">
        <v>53.437333330000001</v>
      </c>
      <c r="L91" s="104">
        <v>3.8196666669999999</v>
      </c>
      <c r="P91" s="104" t="s">
        <v>87</v>
      </c>
      <c r="Q91" s="104">
        <v>0.84</v>
      </c>
    </row>
    <row r="92" spans="1:17" x14ac:dyDescent="0.25">
      <c r="A92" s="104">
        <v>148</v>
      </c>
      <c r="B92" s="104" t="s">
        <v>22</v>
      </c>
      <c r="C92" s="104">
        <v>2012</v>
      </c>
      <c r="D92" s="104" t="s">
        <v>305</v>
      </c>
      <c r="G92" s="105">
        <v>40981</v>
      </c>
      <c r="H92" s="105">
        <v>0.59166666666666701</v>
      </c>
      <c r="K92" s="104">
        <v>53.451000000000001</v>
      </c>
      <c r="L92" s="104">
        <v>3.8079999999999998</v>
      </c>
      <c r="P92" s="104" t="s">
        <v>87</v>
      </c>
      <c r="Q92" s="104">
        <v>0.374</v>
      </c>
    </row>
    <row r="93" spans="1:17" x14ac:dyDescent="0.25">
      <c r="A93" s="104">
        <v>150</v>
      </c>
      <c r="B93" s="104" t="s">
        <v>22</v>
      </c>
      <c r="C93" s="104">
        <v>2012</v>
      </c>
      <c r="D93" s="104" t="s">
        <v>301</v>
      </c>
      <c r="G93" s="105">
        <v>40983</v>
      </c>
      <c r="H93" s="105">
        <v>0.25277777777777799</v>
      </c>
      <c r="K93" s="104">
        <v>52.566666669999996</v>
      </c>
      <c r="L93" s="104">
        <v>3.233333333</v>
      </c>
      <c r="P93" s="104" t="s">
        <v>87</v>
      </c>
      <c r="Q93" s="104">
        <v>0.30499999999999999</v>
      </c>
    </row>
    <row r="94" spans="1:17" x14ac:dyDescent="0.25">
      <c r="A94" s="104">
        <v>157</v>
      </c>
      <c r="B94" s="104" t="s">
        <v>22</v>
      </c>
      <c r="C94" s="104">
        <v>2012</v>
      </c>
      <c r="D94" s="104" t="s">
        <v>292</v>
      </c>
      <c r="G94" s="105">
        <v>41033</v>
      </c>
      <c r="H94" s="105">
        <v>0.36319444444444399</v>
      </c>
      <c r="K94" s="104">
        <v>52.55</v>
      </c>
      <c r="L94" s="104">
        <v>4.9333333330000002</v>
      </c>
      <c r="P94" s="104" t="s">
        <v>87</v>
      </c>
      <c r="Q94" s="104">
        <v>0.184</v>
      </c>
    </row>
    <row r="95" spans="1:17" x14ac:dyDescent="0.25">
      <c r="A95" s="104">
        <v>183</v>
      </c>
      <c r="B95" s="104" t="s">
        <v>22</v>
      </c>
      <c r="C95" s="104">
        <v>2012</v>
      </c>
      <c r="D95" s="104" t="s">
        <v>266</v>
      </c>
      <c r="G95" s="105">
        <v>41160</v>
      </c>
      <c r="H95" s="105">
        <v>0.718055555555556</v>
      </c>
      <c r="K95" s="104">
        <v>53.28833333</v>
      </c>
      <c r="L95" s="104">
        <v>4.1686666670000001</v>
      </c>
      <c r="P95" s="104" t="s">
        <v>87</v>
      </c>
      <c r="Q95" s="104">
        <v>0.23499999999999999</v>
      </c>
    </row>
    <row r="96" spans="1:17" x14ac:dyDescent="0.25">
      <c r="A96" s="104">
        <v>184</v>
      </c>
      <c r="B96" s="104" t="s">
        <v>22</v>
      </c>
      <c r="C96" s="104">
        <v>2012</v>
      </c>
      <c r="D96" s="104" t="s">
        <v>265</v>
      </c>
      <c r="G96" s="105">
        <v>41161</v>
      </c>
      <c r="H96" s="105">
        <v>0.64444444444444404</v>
      </c>
      <c r="K96" s="104">
        <v>54.416666669999998</v>
      </c>
      <c r="L96" s="104">
        <v>3.7206666670000001</v>
      </c>
      <c r="P96" s="104" t="s">
        <v>87</v>
      </c>
      <c r="Q96" s="104">
        <v>8.0000000000000002E-3</v>
      </c>
    </row>
    <row r="97" spans="1:17" x14ac:dyDescent="0.25">
      <c r="A97" s="104">
        <v>192</v>
      </c>
      <c r="B97" s="104" t="s">
        <v>22</v>
      </c>
      <c r="C97" s="104">
        <v>2012</v>
      </c>
      <c r="D97" s="104" t="s">
        <v>256</v>
      </c>
      <c r="G97" s="105">
        <v>41270</v>
      </c>
      <c r="H97" s="105">
        <v>0.62222222222222201</v>
      </c>
      <c r="K97" s="104">
        <v>51.833333330000002</v>
      </c>
      <c r="L97" s="104">
        <v>2.903</v>
      </c>
      <c r="P97" s="104" t="s">
        <v>87</v>
      </c>
      <c r="Q97" s="104">
        <v>3.0000000000000001E-3</v>
      </c>
    </row>
    <row r="98" spans="1:17" x14ac:dyDescent="0.25">
      <c r="A98" s="104">
        <v>194</v>
      </c>
      <c r="B98" s="104" t="s">
        <v>22</v>
      </c>
      <c r="C98" s="104">
        <v>2012</v>
      </c>
      <c r="D98" s="104" t="s">
        <v>254</v>
      </c>
      <c r="G98" s="105">
        <v>41263</v>
      </c>
      <c r="H98" s="105">
        <v>0.46180555555555602</v>
      </c>
      <c r="K98" s="104">
        <v>51.853000000000002</v>
      </c>
      <c r="L98" s="104">
        <v>2.903</v>
      </c>
      <c r="P98" s="104" t="s">
        <v>87</v>
      </c>
      <c r="Q98" s="104">
        <v>1.4E-2</v>
      </c>
    </row>
    <row r="99" spans="1:17" x14ac:dyDescent="0.25">
      <c r="A99" s="104">
        <v>198</v>
      </c>
      <c r="B99" s="104" t="s">
        <v>22</v>
      </c>
      <c r="C99" s="104">
        <v>2012</v>
      </c>
      <c r="D99" s="104" t="s">
        <v>249</v>
      </c>
      <c r="G99" s="105">
        <v>40960</v>
      </c>
      <c r="H99" s="105">
        <v>0.69791666666666696</v>
      </c>
      <c r="K99" s="104">
        <v>53.524999999999999</v>
      </c>
      <c r="L99" s="104">
        <v>3.0150000000000001</v>
      </c>
      <c r="P99" s="104" t="s">
        <v>87</v>
      </c>
      <c r="Q99" s="104">
        <v>0.45400000000000001</v>
      </c>
    </row>
    <row r="100" spans="1:17" x14ac:dyDescent="0.25">
      <c r="A100" s="104">
        <v>201</v>
      </c>
      <c r="B100" s="104" t="s">
        <v>22</v>
      </c>
      <c r="C100" s="104">
        <v>2012</v>
      </c>
      <c r="D100" s="104" t="s">
        <v>244</v>
      </c>
      <c r="G100" s="105">
        <v>40993</v>
      </c>
      <c r="H100" s="105">
        <v>0.75208333333333299</v>
      </c>
      <c r="K100" s="104">
        <v>53.53166667</v>
      </c>
      <c r="L100" s="104">
        <v>3.3216666670000001</v>
      </c>
      <c r="P100" s="104" t="s">
        <v>87</v>
      </c>
      <c r="Q100" s="104">
        <v>0.11799999999999999</v>
      </c>
    </row>
    <row r="101" spans="1:17" x14ac:dyDescent="0.25">
      <c r="A101" s="104">
        <v>202</v>
      </c>
      <c r="B101" s="104" t="s">
        <v>22</v>
      </c>
      <c r="C101" s="104">
        <v>2012</v>
      </c>
      <c r="D101" s="104" t="s">
        <v>243</v>
      </c>
      <c r="G101" s="105">
        <v>40993</v>
      </c>
      <c r="H101" s="105">
        <v>0.75138888888888899</v>
      </c>
      <c r="K101" s="104">
        <v>53.551666670000003</v>
      </c>
      <c r="L101" s="104">
        <v>3.36</v>
      </c>
      <c r="P101" s="104" t="s">
        <v>87</v>
      </c>
      <c r="Q101" s="104">
        <v>3.9E-2</v>
      </c>
    </row>
    <row r="102" spans="1:17" x14ac:dyDescent="0.25">
      <c r="A102" s="104">
        <v>206</v>
      </c>
      <c r="B102" s="104" t="s">
        <v>22</v>
      </c>
      <c r="C102" s="104">
        <v>2012</v>
      </c>
      <c r="D102" s="104" t="s">
        <v>239</v>
      </c>
      <c r="G102" s="105">
        <v>41204</v>
      </c>
      <c r="H102" s="105">
        <v>0.563194444444444</v>
      </c>
      <c r="K102" s="104">
        <v>54.08</v>
      </c>
      <c r="L102" s="104">
        <v>4.681666667</v>
      </c>
      <c r="P102" s="104" t="s">
        <v>87</v>
      </c>
      <c r="Q102" s="104">
        <v>0.32800000000000001</v>
      </c>
    </row>
    <row r="103" spans="1:17" x14ac:dyDescent="0.25">
      <c r="A103" s="104">
        <v>207</v>
      </c>
      <c r="B103" s="104" t="s">
        <v>22</v>
      </c>
      <c r="C103" s="104">
        <v>2012</v>
      </c>
      <c r="D103" s="104" t="s">
        <v>238</v>
      </c>
      <c r="G103" s="105">
        <v>41131</v>
      </c>
      <c r="H103" s="105">
        <v>0.8</v>
      </c>
      <c r="K103" s="104">
        <v>54.581666669999997</v>
      </c>
      <c r="L103" s="104">
        <v>4.7850000000000001</v>
      </c>
      <c r="P103" s="104" t="s">
        <v>87</v>
      </c>
      <c r="Q103" s="104">
        <v>4.8000000000000001E-2</v>
      </c>
    </row>
    <row r="104" spans="1:17" x14ac:dyDescent="0.25">
      <c r="A104" s="104">
        <v>218</v>
      </c>
      <c r="B104" s="104" t="s">
        <v>23</v>
      </c>
      <c r="C104" s="104">
        <v>2012</v>
      </c>
      <c r="D104" s="104" t="s">
        <v>2145</v>
      </c>
      <c r="G104" s="105">
        <v>40913</v>
      </c>
      <c r="K104" s="104">
        <v>58.9</v>
      </c>
      <c r="L104" s="104">
        <v>9.8833000000000002</v>
      </c>
      <c r="M104" s="104">
        <v>3.6</v>
      </c>
      <c r="N104" s="104">
        <v>0.12</v>
      </c>
      <c r="P104" s="104" t="s">
        <v>87</v>
      </c>
      <c r="Q104" s="104">
        <v>0.13</v>
      </c>
    </row>
    <row r="105" spans="1:17" x14ac:dyDescent="0.25">
      <c r="A105" s="104">
        <v>219</v>
      </c>
      <c r="B105" s="104" t="s">
        <v>23</v>
      </c>
      <c r="C105" s="104">
        <v>2012</v>
      </c>
      <c r="D105" s="104" t="s">
        <v>2144</v>
      </c>
      <c r="G105" s="105">
        <v>40914</v>
      </c>
      <c r="K105" s="104">
        <v>59.37</v>
      </c>
      <c r="L105" s="104">
        <v>10.48</v>
      </c>
      <c r="O105" s="104">
        <v>0.17</v>
      </c>
      <c r="P105" s="104" t="s">
        <v>87</v>
      </c>
      <c r="Q105" s="104">
        <v>0.15</v>
      </c>
    </row>
    <row r="106" spans="1:17" x14ac:dyDescent="0.25">
      <c r="A106" s="104">
        <v>220</v>
      </c>
      <c r="B106" s="104" t="s">
        <v>23</v>
      </c>
      <c r="C106" s="104">
        <v>2012</v>
      </c>
      <c r="D106" s="104" t="s">
        <v>2138</v>
      </c>
      <c r="G106" s="105">
        <v>40968</v>
      </c>
      <c r="H106" s="105">
        <v>0.4375</v>
      </c>
      <c r="K106" s="104">
        <v>59.17</v>
      </c>
      <c r="L106" s="104">
        <v>2.1669999999999998</v>
      </c>
      <c r="M106" s="104">
        <v>8</v>
      </c>
      <c r="N106" s="104">
        <v>0.4</v>
      </c>
      <c r="O106" s="104">
        <v>1.6</v>
      </c>
      <c r="P106" s="104" t="s">
        <v>87</v>
      </c>
      <c r="Q106" s="104">
        <v>0.12</v>
      </c>
    </row>
    <row r="107" spans="1:17" x14ac:dyDescent="0.25">
      <c r="A107" s="104">
        <v>221</v>
      </c>
      <c r="B107" s="104" t="s">
        <v>23</v>
      </c>
      <c r="C107" s="104">
        <v>2012</v>
      </c>
      <c r="D107" s="104" t="s">
        <v>2136</v>
      </c>
      <c r="G107" s="105">
        <v>41019</v>
      </c>
      <c r="H107" s="105">
        <v>0.64027777777777795</v>
      </c>
      <c r="K107" s="104">
        <v>61.916699999999999</v>
      </c>
      <c r="L107" s="104">
        <v>5.1166999999999998</v>
      </c>
      <c r="M107" s="104">
        <v>0.4</v>
      </c>
      <c r="N107" s="104">
        <v>0.02</v>
      </c>
      <c r="P107" s="104" t="s">
        <v>87</v>
      </c>
      <c r="Q107" s="104">
        <v>0.02</v>
      </c>
    </row>
    <row r="108" spans="1:17" x14ac:dyDescent="0.25">
      <c r="A108" s="104">
        <v>223</v>
      </c>
      <c r="B108" s="104" t="s">
        <v>23</v>
      </c>
      <c r="C108" s="104">
        <v>2012</v>
      </c>
      <c r="D108" s="104" t="s">
        <v>2131</v>
      </c>
      <c r="G108" s="105">
        <v>41104</v>
      </c>
      <c r="H108" s="105">
        <v>0.41666666666666702</v>
      </c>
      <c r="K108" s="104">
        <v>61.832999999999998</v>
      </c>
      <c r="L108" s="104">
        <v>4.8</v>
      </c>
      <c r="M108" s="104">
        <v>0.5</v>
      </c>
      <c r="N108" s="104">
        <v>0.03</v>
      </c>
      <c r="P108" s="104" t="s">
        <v>87</v>
      </c>
      <c r="Q108" s="104">
        <v>0.03</v>
      </c>
    </row>
    <row r="109" spans="1:17" x14ac:dyDescent="0.25">
      <c r="A109" s="104">
        <v>224</v>
      </c>
      <c r="B109" s="104" t="s">
        <v>23</v>
      </c>
      <c r="C109" s="104">
        <v>2012</v>
      </c>
      <c r="D109" s="104" t="s">
        <v>2128</v>
      </c>
      <c r="G109" s="105">
        <v>41130</v>
      </c>
      <c r="H109" s="105">
        <v>0.50694444444444398</v>
      </c>
      <c r="K109" s="104">
        <v>61.26</v>
      </c>
      <c r="L109" s="104">
        <v>2.0499999999999998</v>
      </c>
      <c r="M109" s="104">
        <v>2</v>
      </c>
      <c r="N109" s="104">
        <v>0.2</v>
      </c>
      <c r="O109" s="104">
        <v>0.4</v>
      </c>
      <c r="P109" s="104" t="s">
        <v>87</v>
      </c>
      <c r="Q109" s="104">
        <v>0.12</v>
      </c>
    </row>
    <row r="110" spans="1:17" x14ac:dyDescent="0.25">
      <c r="A110" s="104">
        <v>225</v>
      </c>
      <c r="B110" s="104" t="s">
        <v>23</v>
      </c>
      <c r="C110" s="104">
        <v>2012</v>
      </c>
      <c r="D110" s="104" t="s">
        <v>2126</v>
      </c>
      <c r="G110" s="105">
        <v>41137</v>
      </c>
      <c r="H110" s="105">
        <v>0.43055555555555602</v>
      </c>
      <c r="I110" s="104">
        <v>5</v>
      </c>
      <c r="K110" s="104">
        <v>61.267000000000003</v>
      </c>
      <c r="L110" s="104">
        <v>1.8833</v>
      </c>
      <c r="M110" s="104">
        <v>15</v>
      </c>
      <c r="N110" s="104">
        <v>3</v>
      </c>
      <c r="O110" s="104">
        <v>2.25</v>
      </c>
      <c r="P110" s="104" t="s">
        <v>87</v>
      </c>
      <c r="Q110" s="104">
        <v>5.71</v>
      </c>
    </row>
    <row r="111" spans="1:17" x14ac:dyDescent="0.25">
      <c r="A111" s="104">
        <v>226</v>
      </c>
      <c r="B111" s="104" t="s">
        <v>23</v>
      </c>
      <c r="C111" s="104">
        <v>2012</v>
      </c>
      <c r="D111" s="104" t="s">
        <v>2125</v>
      </c>
      <c r="G111" s="105">
        <v>41140</v>
      </c>
      <c r="H111" s="105">
        <v>0.70138888888888895</v>
      </c>
      <c r="I111" s="104">
        <v>5</v>
      </c>
      <c r="K111" s="104">
        <v>61.2667</v>
      </c>
      <c r="L111" s="104">
        <v>1.9</v>
      </c>
      <c r="M111" s="104">
        <v>7.5</v>
      </c>
      <c r="N111" s="104">
        <v>0.2</v>
      </c>
      <c r="O111" s="104">
        <v>0.75</v>
      </c>
      <c r="P111" s="104" t="s">
        <v>87</v>
      </c>
      <c r="Q111" s="104">
        <v>0.57999999999999996</v>
      </c>
    </row>
    <row r="112" spans="1:17" x14ac:dyDescent="0.25">
      <c r="A112" s="104">
        <v>227</v>
      </c>
      <c r="B112" s="104" t="s">
        <v>23</v>
      </c>
      <c r="C112" s="104">
        <v>2012</v>
      </c>
      <c r="D112" s="104" t="s">
        <v>2124</v>
      </c>
      <c r="G112" s="105">
        <v>41141</v>
      </c>
      <c r="H112" s="105">
        <v>0.25</v>
      </c>
      <c r="K112" s="104">
        <v>61.2</v>
      </c>
      <c r="L112" s="104">
        <v>1.9</v>
      </c>
      <c r="M112" s="104">
        <v>2.1</v>
      </c>
      <c r="N112" s="104">
        <v>0.2</v>
      </c>
      <c r="O112" s="104">
        <v>0.16800000000000001</v>
      </c>
      <c r="P112" s="104" t="s">
        <v>87</v>
      </c>
      <c r="Q112" s="104">
        <v>0.13</v>
      </c>
    </row>
    <row r="113" spans="1:17" x14ac:dyDescent="0.25">
      <c r="A113" s="104">
        <v>228</v>
      </c>
      <c r="B113" s="104" t="s">
        <v>23</v>
      </c>
      <c r="C113" s="104">
        <v>2012</v>
      </c>
      <c r="D113" s="104" t="s">
        <v>2123</v>
      </c>
      <c r="G113" s="105">
        <v>41142</v>
      </c>
      <c r="H113" s="105">
        <v>0.28472222222222199</v>
      </c>
      <c r="I113" s="104">
        <v>3</v>
      </c>
      <c r="K113" s="104">
        <v>61.33</v>
      </c>
      <c r="L113" s="104">
        <v>2.0687000000000002</v>
      </c>
      <c r="M113" s="104">
        <v>1.5</v>
      </c>
      <c r="N113" s="104">
        <v>0.3</v>
      </c>
      <c r="O113" s="104">
        <v>0.45</v>
      </c>
      <c r="P113" s="104" t="s">
        <v>87</v>
      </c>
      <c r="Q113" s="104">
        <v>0.06</v>
      </c>
    </row>
    <row r="114" spans="1:17" x14ac:dyDescent="0.25">
      <c r="A114" s="104">
        <v>229</v>
      </c>
      <c r="B114" s="104" t="s">
        <v>23</v>
      </c>
      <c r="C114" s="104">
        <v>2012</v>
      </c>
      <c r="D114" s="104" t="s">
        <v>2121</v>
      </c>
      <c r="G114" s="105">
        <v>41146</v>
      </c>
      <c r="H114" s="105">
        <v>0.41666666666666702</v>
      </c>
      <c r="K114" s="104">
        <v>60.5</v>
      </c>
      <c r="L114" s="104">
        <v>5.0686999999999998</v>
      </c>
      <c r="M114" s="104">
        <v>0.4</v>
      </c>
      <c r="N114" s="104">
        <v>0.03</v>
      </c>
      <c r="O114" s="104">
        <v>1.2E-2</v>
      </c>
      <c r="P114" s="104" t="s">
        <v>87</v>
      </c>
      <c r="Q114" s="104">
        <v>0.01</v>
      </c>
    </row>
    <row r="115" spans="1:17" x14ac:dyDescent="0.25">
      <c r="A115" s="104">
        <v>230</v>
      </c>
      <c r="B115" s="104" t="s">
        <v>23</v>
      </c>
      <c r="C115" s="104">
        <v>2012</v>
      </c>
      <c r="D115" s="104" t="s">
        <v>2120</v>
      </c>
      <c r="G115" s="105">
        <v>41147</v>
      </c>
      <c r="H115" s="105">
        <v>0.65069444444444402</v>
      </c>
      <c r="K115" s="104">
        <v>58.915999999999997</v>
      </c>
      <c r="L115" s="104">
        <v>9.9</v>
      </c>
      <c r="M115" s="104">
        <v>0.1</v>
      </c>
      <c r="N115" s="104">
        <v>0.1</v>
      </c>
      <c r="O115" s="104">
        <v>0.01</v>
      </c>
      <c r="P115" s="104" t="s">
        <v>87</v>
      </c>
      <c r="Q115" s="104">
        <v>0.05</v>
      </c>
    </row>
    <row r="116" spans="1:17" x14ac:dyDescent="0.25">
      <c r="A116" s="104">
        <v>231</v>
      </c>
      <c r="B116" s="104" t="s">
        <v>23</v>
      </c>
      <c r="C116" s="104">
        <v>2012</v>
      </c>
      <c r="D116" s="104" t="s">
        <v>2117</v>
      </c>
      <c r="G116" s="105">
        <v>41152</v>
      </c>
      <c r="H116" s="105">
        <v>0.375</v>
      </c>
      <c r="K116" s="104">
        <v>60.566699999999997</v>
      </c>
      <c r="L116" s="104">
        <v>3.0329999999999999</v>
      </c>
      <c r="M116" s="104">
        <v>1</v>
      </c>
      <c r="N116" s="104">
        <v>0.2</v>
      </c>
      <c r="P116" s="104" t="s">
        <v>87</v>
      </c>
      <c r="Q116" s="104">
        <v>0.05</v>
      </c>
    </row>
    <row r="117" spans="1:17" x14ac:dyDescent="0.25">
      <c r="A117" s="104">
        <v>232</v>
      </c>
      <c r="B117" s="104" t="s">
        <v>23</v>
      </c>
      <c r="C117" s="104">
        <v>2012</v>
      </c>
      <c r="D117" s="104" t="s">
        <v>2116</v>
      </c>
      <c r="G117" s="105">
        <v>41154</v>
      </c>
      <c r="K117" s="104">
        <v>58.366999999999997</v>
      </c>
      <c r="L117" s="104">
        <v>5.3</v>
      </c>
      <c r="M117" s="104">
        <v>0.2</v>
      </c>
      <c r="N117" s="104">
        <v>0.7</v>
      </c>
      <c r="O117" s="104">
        <v>0.14000000000000001</v>
      </c>
      <c r="P117" s="104" t="s">
        <v>87</v>
      </c>
      <c r="Q117" s="104">
        <v>0.04</v>
      </c>
    </row>
    <row r="118" spans="1:17" x14ac:dyDescent="0.25">
      <c r="A118" s="104">
        <v>233</v>
      </c>
      <c r="B118" s="104" t="s">
        <v>23</v>
      </c>
      <c r="C118" s="104">
        <v>2012</v>
      </c>
      <c r="D118" s="104" t="s">
        <v>2114</v>
      </c>
      <c r="G118" s="105">
        <v>41156</v>
      </c>
      <c r="H118" s="105">
        <v>0.53472222222222199</v>
      </c>
      <c r="K118" s="104">
        <v>56.3</v>
      </c>
      <c r="L118" s="104">
        <v>3.4</v>
      </c>
      <c r="M118" s="104">
        <v>0.2</v>
      </c>
      <c r="N118" s="104">
        <v>0.5</v>
      </c>
      <c r="O118" s="104">
        <v>0.1</v>
      </c>
      <c r="P118" s="104" t="s">
        <v>87</v>
      </c>
      <c r="Q118" s="104">
        <v>0.03</v>
      </c>
    </row>
    <row r="119" spans="1:17" x14ac:dyDescent="0.25">
      <c r="A119" s="104">
        <v>234</v>
      </c>
      <c r="B119" s="104" t="s">
        <v>23</v>
      </c>
      <c r="C119" s="104">
        <v>2012</v>
      </c>
      <c r="D119" s="104" t="s">
        <v>2113</v>
      </c>
      <c r="G119" s="105">
        <v>41173</v>
      </c>
      <c r="H119" s="105">
        <v>0.53125</v>
      </c>
      <c r="K119" s="104">
        <v>58.95</v>
      </c>
      <c r="L119" s="104">
        <v>10</v>
      </c>
      <c r="M119" s="104">
        <v>0.3</v>
      </c>
      <c r="N119" s="104">
        <v>0.1</v>
      </c>
      <c r="O119" s="104">
        <v>1.7999999999999999E-2</v>
      </c>
      <c r="P119" s="104" t="s">
        <v>87</v>
      </c>
      <c r="Q119" s="104">
        <v>0.06</v>
      </c>
    </row>
    <row r="120" spans="1:17" x14ac:dyDescent="0.25">
      <c r="A120" s="104">
        <v>235</v>
      </c>
      <c r="B120" s="104" t="s">
        <v>23</v>
      </c>
      <c r="C120" s="104">
        <v>2012</v>
      </c>
      <c r="D120" s="104" t="s">
        <v>2112</v>
      </c>
      <c r="G120" s="105">
        <v>41178</v>
      </c>
      <c r="H120" s="105">
        <v>0.51388888888888895</v>
      </c>
      <c r="K120" s="104">
        <v>61.85</v>
      </c>
      <c r="L120" s="104">
        <v>3.8</v>
      </c>
      <c r="O120" s="104">
        <v>9.6999999999999993</v>
      </c>
      <c r="P120" s="104" t="s">
        <v>87</v>
      </c>
      <c r="Q120" s="104">
        <v>37.4</v>
      </c>
    </row>
    <row r="121" spans="1:17" x14ac:dyDescent="0.25">
      <c r="A121" s="104">
        <v>236</v>
      </c>
      <c r="B121" s="104" t="s">
        <v>23</v>
      </c>
      <c r="C121" s="104">
        <v>2012</v>
      </c>
      <c r="D121" s="104" t="s">
        <v>2111</v>
      </c>
      <c r="G121" s="105">
        <v>41188</v>
      </c>
      <c r="H121" s="105">
        <v>0.45138888888888901</v>
      </c>
      <c r="K121" s="104">
        <v>62.366700000000002</v>
      </c>
      <c r="L121" s="104">
        <v>6.4166999999999996</v>
      </c>
      <c r="M121" s="104">
        <v>0.05</v>
      </c>
      <c r="N121" s="104">
        <v>0.01</v>
      </c>
      <c r="P121" s="104" t="s">
        <v>87</v>
      </c>
      <c r="Q121" s="104">
        <v>0.01</v>
      </c>
    </row>
    <row r="122" spans="1:17" x14ac:dyDescent="0.25">
      <c r="A122" s="104">
        <v>237</v>
      </c>
      <c r="B122" s="104" t="s">
        <v>23</v>
      </c>
      <c r="C122" s="104">
        <v>2012</v>
      </c>
      <c r="D122" s="104" t="s">
        <v>2110</v>
      </c>
      <c r="G122" s="105">
        <v>41201</v>
      </c>
      <c r="H122" s="105">
        <v>0.43402777777777801</v>
      </c>
      <c r="K122" s="104">
        <v>62.55</v>
      </c>
      <c r="L122" s="104">
        <v>6.1666999999999996</v>
      </c>
      <c r="M122" s="104">
        <v>1.5</v>
      </c>
      <c r="N122" s="104">
        <v>0.1</v>
      </c>
      <c r="P122" s="104" t="s">
        <v>87</v>
      </c>
      <c r="Q122" s="104">
        <v>0.03</v>
      </c>
    </row>
    <row r="123" spans="1:17" x14ac:dyDescent="0.25">
      <c r="A123" s="104">
        <v>238</v>
      </c>
      <c r="B123" s="104" t="s">
        <v>23</v>
      </c>
      <c r="C123" s="104">
        <v>2012</v>
      </c>
      <c r="D123" s="104" t="s">
        <v>2109</v>
      </c>
      <c r="G123" s="105">
        <v>41202</v>
      </c>
      <c r="H123" s="105">
        <v>0.32638888888888901</v>
      </c>
      <c r="K123" s="104">
        <v>59.55</v>
      </c>
      <c r="L123" s="104">
        <v>1.9167000000000001</v>
      </c>
      <c r="M123" s="104">
        <v>3</v>
      </c>
      <c r="N123" s="104">
        <v>3</v>
      </c>
      <c r="O123" s="104">
        <v>3.6</v>
      </c>
      <c r="P123" s="104" t="s">
        <v>87</v>
      </c>
      <c r="Q123" s="104">
        <v>0.42</v>
      </c>
    </row>
    <row r="124" spans="1:17" x14ac:dyDescent="0.25">
      <c r="A124" s="104">
        <v>239</v>
      </c>
      <c r="B124" s="104" t="s">
        <v>23</v>
      </c>
      <c r="C124" s="104">
        <v>2012</v>
      </c>
      <c r="D124" s="104" t="s">
        <v>2108</v>
      </c>
      <c r="G124" s="105">
        <v>41204</v>
      </c>
      <c r="H124" s="105">
        <v>0.54513888888888895</v>
      </c>
      <c r="K124" s="104">
        <v>59.582999999999998</v>
      </c>
      <c r="L124" s="104">
        <v>1.9167000000000001</v>
      </c>
      <c r="M124" s="104">
        <v>10</v>
      </c>
      <c r="N124" s="104">
        <v>0.1</v>
      </c>
      <c r="O124" s="104">
        <v>0.5</v>
      </c>
      <c r="P124" s="104" t="s">
        <v>87</v>
      </c>
      <c r="Q124" s="104">
        <v>0.1</v>
      </c>
    </row>
    <row r="125" spans="1:17" x14ac:dyDescent="0.25">
      <c r="A125" s="104">
        <v>240</v>
      </c>
      <c r="B125" s="104" t="s">
        <v>23</v>
      </c>
      <c r="C125" s="104">
        <v>2012</v>
      </c>
      <c r="D125" s="104" t="s">
        <v>2106</v>
      </c>
      <c r="G125" s="105">
        <v>41239</v>
      </c>
      <c r="H125" s="105">
        <v>0.4375</v>
      </c>
      <c r="K125" s="104">
        <v>60.56</v>
      </c>
      <c r="L125" s="104">
        <v>3.03</v>
      </c>
      <c r="O125" s="104">
        <v>0.4</v>
      </c>
      <c r="P125" s="104" t="s">
        <v>87</v>
      </c>
      <c r="Q125" s="104">
        <v>0.1</v>
      </c>
    </row>
    <row r="126" spans="1:17" x14ac:dyDescent="0.25">
      <c r="A126" s="104">
        <v>241</v>
      </c>
      <c r="B126" s="104" t="s">
        <v>23</v>
      </c>
      <c r="C126" s="104">
        <v>2012</v>
      </c>
      <c r="D126" s="104" t="s">
        <v>2105</v>
      </c>
      <c r="G126" s="105">
        <v>41242</v>
      </c>
      <c r="H126" s="105">
        <v>0.5</v>
      </c>
      <c r="K126" s="104">
        <v>59.2</v>
      </c>
      <c r="L126" s="104">
        <v>9.65</v>
      </c>
      <c r="M126" s="104">
        <v>3</v>
      </c>
      <c r="N126" s="104">
        <v>0.2</v>
      </c>
      <c r="O126" s="104">
        <v>0.48</v>
      </c>
      <c r="P126" s="104" t="s">
        <v>87</v>
      </c>
      <c r="Q126" s="104">
        <v>0.56999999999999995</v>
      </c>
    </row>
    <row r="127" spans="1:17" x14ac:dyDescent="0.25">
      <c r="A127" s="104">
        <v>242</v>
      </c>
      <c r="B127" s="104" t="s">
        <v>23</v>
      </c>
      <c r="C127" s="104">
        <v>2012</v>
      </c>
      <c r="D127" s="104" t="s">
        <v>2104</v>
      </c>
      <c r="G127" s="105">
        <v>41243</v>
      </c>
      <c r="H127" s="105">
        <v>0.38263888888888897</v>
      </c>
      <c r="K127" s="104">
        <v>59.2</v>
      </c>
      <c r="L127" s="104">
        <v>9.65</v>
      </c>
      <c r="O127" s="104">
        <v>1.2E-2</v>
      </c>
      <c r="P127" s="104" t="s">
        <v>87</v>
      </c>
      <c r="Q127" s="104">
        <v>0.01</v>
      </c>
    </row>
    <row r="128" spans="1:17" x14ac:dyDescent="0.25">
      <c r="A128" s="104">
        <v>243</v>
      </c>
      <c r="B128" s="104" t="s">
        <v>23</v>
      </c>
      <c r="C128" s="104">
        <v>2012</v>
      </c>
      <c r="D128" s="104" t="s">
        <v>2101</v>
      </c>
      <c r="G128" s="105">
        <v>41262</v>
      </c>
      <c r="H128" s="105">
        <v>0.59027777777777801</v>
      </c>
      <c r="K128" s="104">
        <v>59.9</v>
      </c>
      <c r="L128" s="104">
        <v>10.6</v>
      </c>
      <c r="O128" s="104">
        <v>1.2E-2</v>
      </c>
      <c r="P128" s="104" t="s">
        <v>87</v>
      </c>
      <c r="Q128" s="104">
        <v>0.01</v>
      </c>
    </row>
    <row r="129" spans="1:17" x14ac:dyDescent="0.25">
      <c r="A129" s="104">
        <v>244</v>
      </c>
      <c r="B129" s="104" t="s">
        <v>24</v>
      </c>
      <c r="C129" s="104">
        <v>2012</v>
      </c>
      <c r="D129" s="104" t="s">
        <v>2502</v>
      </c>
      <c r="G129" s="105">
        <v>40924</v>
      </c>
      <c r="H129" s="105">
        <v>0.46666666666666701</v>
      </c>
      <c r="K129" s="104">
        <v>57.75</v>
      </c>
      <c r="L129" s="104">
        <v>11.466666699999999</v>
      </c>
      <c r="M129" s="104">
        <v>2</v>
      </c>
      <c r="N129" s="104">
        <v>2.5000000000000001E-2</v>
      </c>
      <c r="O129" s="104">
        <v>0.05</v>
      </c>
      <c r="P129" s="104" t="s">
        <v>87</v>
      </c>
      <c r="Q129" s="104">
        <v>7.6050000000000006E-2</v>
      </c>
    </row>
    <row r="130" spans="1:17" x14ac:dyDescent="0.25">
      <c r="A130" s="104">
        <v>245</v>
      </c>
      <c r="B130" s="104" t="s">
        <v>24</v>
      </c>
      <c r="C130" s="104">
        <v>2012</v>
      </c>
      <c r="D130" s="104" t="s">
        <v>2501</v>
      </c>
      <c r="G130" s="105">
        <v>40965</v>
      </c>
      <c r="H130" s="105">
        <v>0.452083333333333</v>
      </c>
      <c r="K130" s="104">
        <v>58.116666700000003</v>
      </c>
      <c r="L130" s="104">
        <v>11.689500000000001</v>
      </c>
      <c r="M130" s="104">
        <v>1.4</v>
      </c>
      <c r="N130" s="104">
        <v>0.01</v>
      </c>
      <c r="O130" s="104">
        <v>1.4E-2</v>
      </c>
      <c r="P130" s="104" t="s">
        <v>87</v>
      </c>
      <c r="Q130" s="104">
        <v>7.4200000000000004E-4</v>
      </c>
    </row>
    <row r="131" spans="1:17" x14ac:dyDescent="0.25">
      <c r="A131" s="104">
        <v>246</v>
      </c>
      <c r="B131" s="104" t="s">
        <v>24</v>
      </c>
      <c r="C131" s="104">
        <v>2012</v>
      </c>
      <c r="D131" s="104" t="s">
        <v>2500</v>
      </c>
      <c r="G131" s="105">
        <v>77545</v>
      </c>
      <c r="H131" s="105">
        <v>0</v>
      </c>
      <c r="K131" s="104">
        <v>58.1755</v>
      </c>
      <c r="L131" s="104">
        <v>11.0183333</v>
      </c>
      <c r="M131" s="104">
        <v>4.25</v>
      </c>
      <c r="N131" s="104">
        <v>2</v>
      </c>
      <c r="O131" s="104">
        <v>8.5</v>
      </c>
      <c r="P131" s="104" t="s">
        <v>87</v>
      </c>
      <c r="Q131" s="104">
        <v>0.68</v>
      </c>
    </row>
    <row r="132" spans="1:17" x14ac:dyDescent="0.25">
      <c r="A132" s="104">
        <v>247</v>
      </c>
      <c r="B132" s="104" t="s">
        <v>19</v>
      </c>
      <c r="C132" s="104">
        <v>2013</v>
      </c>
      <c r="D132" s="104" t="s">
        <v>368</v>
      </c>
      <c r="G132" s="105">
        <v>41318</v>
      </c>
      <c r="H132" s="105">
        <v>0.48263888888888901</v>
      </c>
      <c r="I132" s="104">
        <v>8</v>
      </c>
      <c r="J132" s="104">
        <v>120</v>
      </c>
      <c r="K132" s="104">
        <v>57.906666666666702</v>
      </c>
      <c r="L132" s="104">
        <v>10</v>
      </c>
      <c r="M132" s="104">
        <v>0.6</v>
      </c>
      <c r="N132" s="104">
        <v>0.1</v>
      </c>
      <c r="O132" s="104">
        <v>0.06</v>
      </c>
      <c r="P132" s="104" t="s">
        <v>87</v>
      </c>
      <c r="Q132" s="104">
        <v>6.5268000000000007E-2</v>
      </c>
    </row>
    <row r="133" spans="1:17" x14ac:dyDescent="0.25">
      <c r="A133" s="104">
        <v>248</v>
      </c>
      <c r="B133" s="104" t="s">
        <v>19</v>
      </c>
      <c r="C133" s="104">
        <v>2013</v>
      </c>
      <c r="D133" s="104" t="s">
        <v>552</v>
      </c>
      <c r="G133" s="105">
        <v>41346</v>
      </c>
      <c r="H133" s="105">
        <v>0.45902777777777798</v>
      </c>
      <c r="I133" s="104">
        <v>11</v>
      </c>
      <c r="J133" s="104">
        <v>342</v>
      </c>
      <c r="K133" s="104">
        <v>55.3333333333333</v>
      </c>
      <c r="L133" s="104">
        <v>7.9850000000000003</v>
      </c>
      <c r="M133" s="104">
        <v>1.7</v>
      </c>
      <c r="N133" s="104">
        <v>0.1</v>
      </c>
      <c r="O133" s="104">
        <v>0.17</v>
      </c>
      <c r="P133" s="104" t="s">
        <v>87</v>
      </c>
      <c r="Q133" s="104">
        <v>5.4400000000000004E-3</v>
      </c>
    </row>
    <row r="134" spans="1:17" x14ac:dyDescent="0.25">
      <c r="A134" s="104">
        <v>249</v>
      </c>
      <c r="B134" s="104" t="s">
        <v>19</v>
      </c>
      <c r="C134" s="104">
        <v>2013</v>
      </c>
      <c r="D134" s="104" t="s">
        <v>367</v>
      </c>
      <c r="G134" s="105">
        <v>41372</v>
      </c>
      <c r="H134" s="105">
        <v>0.44930555555555601</v>
      </c>
      <c r="I134" s="104">
        <v>6</v>
      </c>
      <c r="J134" s="104">
        <v>70</v>
      </c>
      <c r="K134" s="104">
        <v>55.5193333333333</v>
      </c>
      <c r="L134" s="104">
        <v>5.0369999999999999</v>
      </c>
      <c r="M134" s="104">
        <v>3.2</v>
      </c>
      <c r="N134" s="104">
        <v>0.4</v>
      </c>
      <c r="O134" s="104">
        <v>1.28</v>
      </c>
      <c r="P134" s="104" t="s">
        <v>87</v>
      </c>
      <c r="Q134" s="104">
        <v>4.0960000000000003E-2</v>
      </c>
    </row>
    <row r="135" spans="1:17" x14ac:dyDescent="0.25">
      <c r="A135" s="104">
        <v>250</v>
      </c>
      <c r="B135" s="104" t="s">
        <v>19</v>
      </c>
      <c r="C135" s="104">
        <v>2013</v>
      </c>
      <c r="D135" s="104" t="s">
        <v>366</v>
      </c>
      <c r="G135" s="105">
        <v>41395</v>
      </c>
      <c r="H135" s="105">
        <v>0.42361111111111099</v>
      </c>
      <c r="I135" s="104">
        <v>19</v>
      </c>
      <c r="J135" s="104">
        <v>270</v>
      </c>
      <c r="K135" s="104">
        <v>55.477333333333299</v>
      </c>
      <c r="L135" s="104">
        <v>5.1276666666666699</v>
      </c>
      <c r="M135" s="104">
        <v>5.6</v>
      </c>
      <c r="N135" s="104">
        <v>4.9000000000000004</v>
      </c>
      <c r="O135" s="104">
        <v>27.44</v>
      </c>
      <c r="P135" s="104" t="s">
        <v>87</v>
      </c>
      <c r="Q135" s="104">
        <v>19.891804799999999</v>
      </c>
    </row>
    <row r="136" spans="1:17" x14ac:dyDescent="0.25">
      <c r="A136" s="104">
        <v>251</v>
      </c>
      <c r="B136" s="104" t="s">
        <v>19</v>
      </c>
      <c r="C136" s="104">
        <v>2013</v>
      </c>
      <c r="D136" s="104" t="s">
        <v>365</v>
      </c>
      <c r="G136" s="105">
        <v>41395</v>
      </c>
      <c r="H136" s="105">
        <v>0.55763888888888902</v>
      </c>
      <c r="I136" s="104">
        <v>11</v>
      </c>
      <c r="J136" s="104">
        <v>270</v>
      </c>
      <c r="K136" s="104">
        <v>57.951000000000001</v>
      </c>
      <c r="L136" s="104">
        <v>10.6286666666667</v>
      </c>
      <c r="M136" s="104">
        <v>12.3</v>
      </c>
      <c r="N136" s="104">
        <v>1.1000000000000001</v>
      </c>
      <c r="O136" s="104">
        <v>13.53</v>
      </c>
      <c r="P136" s="104" t="s">
        <v>87</v>
      </c>
      <c r="Q136" s="104">
        <v>0.24354000000000001</v>
      </c>
    </row>
    <row r="137" spans="1:17" x14ac:dyDescent="0.25">
      <c r="A137" s="104">
        <v>252</v>
      </c>
      <c r="B137" s="104" t="s">
        <v>19</v>
      </c>
      <c r="C137" s="104">
        <v>2013</v>
      </c>
      <c r="D137" s="104" t="s">
        <v>551</v>
      </c>
      <c r="G137" s="105">
        <v>41397</v>
      </c>
      <c r="H137" s="105">
        <v>0.47777777777777802</v>
      </c>
      <c r="I137" s="104">
        <v>18</v>
      </c>
      <c r="J137" s="104">
        <v>219</v>
      </c>
      <c r="K137" s="104">
        <v>55.487833333333299</v>
      </c>
      <c r="L137" s="104">
        <v>5.1204999999999998</v>
      </c>
      <c r="M137" s="104">
        <v>5.0999999999999996</v>
      </c>
      <c r="N137" s="104">
        <v>4.0999999999999996</v>
      </c>
      <c r="O137" s="104">
        <v>20.91</v>
      </c>
      <c r="P137" s="104" t="s">
        <v>87</v>
      </c>
      <c r="Q137" s="104">
        <v>6.4770816</v>
      </c>
    </row>
    <row r="138" spans="1:17" x14ac:dyDescent="0.25">
      <c r="A138" s="104">
        <v>253</v>
      </c>
      <c r="B138" s="104" t="s">
        <v>19</v>
      </c>
      <c r="C138" s="104">
        <v>2013</v>
      </c>
      <c r="D138" s="104" t="s">
        <v>550</v>
      </c>
      <c r="G138" s="105">
        <v>41401</v>
      </c>
      <c r="H138" s="105">
        <v>0.47499999999999998</v>
      </c>
      <c r="I138" s="104">
        <v>0</v>
      </c>
      <c r="J138" s="104">
        <v>0</v>
      </c>
      <c r="K138" s="104">
        <v>55.518333333333302</v>
      </c>
      <c r="L138" s="104">
        <v>5.03</v>
      </c>
      <c r="M138" s="104">
        <v>6.6</v>
      </c>
      <c r="N138" s="104">
        <v>1.6</v>
      </c>
      <c r="O138" s="104">
        <v>10.56</v>
      </c>
      <c r="P138" s="104" t="s">
        <v>87</v>
      </c>
      <c r="Q138" s="104">
        <v>0.16896</v>
      </c>
    </row>
    <row r="139" spans="1:17" x14ac:dyDescent="0.25">
      <c r="A139" s="104">
        <v>254</v>
      </c>
      <c r="B139" s="104" t="s">
        <v>19</v>
      </c>
      <c r="C139" s="104">
        <v>2013</v>
      </c>
      <c r="D139" s="104" t="s">
        <v>501</v>
      </c>
      <c r="G139" s="105">
        <v>41401</v>
      </c>
      <c r="H139" s="105">
        <v>0.47569444444444398</v>
      </c>
      <c r="I139" s="104">
        <v>0</v>
      </c>
      <c r="J139" s="104">
        <v>0</v>
      </c>
      <c r="K139" s="104">
        <v>55.456666666666699</v>
      </c>
      <c r="L139" s="104">
        <v>5.1033333333333299</v>
      </c>
      <c r="M139" s="104">
        <v>4.5</v>
      </c>
      <c r="N139" s="104">
        <v>1.8</v>
      </c>
      <c r="O139" s="104">
        <v>8.1</v>
      </c>
      <c r="P139" s="104" t="s">
        <v>87</v>
      </c>
      <c r="Q139" s="104">
        <v>3.1865399999999999</v>
      </c>
    </row>
    <row r="140" spans="1:17" x14ac:dyDescent="0.25">
      <c r="A140" s="104">
        <v>255</v>
      </c>
      <c r="B140" s="104" t="s">
        <v>19</v>
      </c>
      <c r="C140" s="104">
        <v>2013</v>
      </c>
      <c r="D140" s="104" t="s">
        <v>364</v>
      </c>
      <c r="G140" s="105">
        <v>41401</v>
      </c>
      <c r="H140" s="105">
        <v>0.48263888888888901</v>
      </c>
      <c r="I140" s="104">
        <v>0</v>
      </c>
      <c r="J140" s="104">
        <v>0</v>
      </c>
      <c r="K140" s="104">
        <v>55.391666666666701</v>
      </c>
      <c r="L140" s="104">
        <v>5.5066666666666704</v>
      </c>
      <c r="M140" s="104">
        <v>8</v>
      </c>
      <c r="N140" s="104">
        <v>3</v>
      </c>
      <c r="O140" s="104">
        <v>24</v>
      </c>
      <c r="P140" s="104" t="s">
        <v>87</v>
      </c>
      <c r="Q140" s="104">
        <v>0.48</v>
      </c>
    </row>
    <row r="141" spans="1:17" x14ac:dyDescent="0.25">
      <c r="A141" s="104">
        <v>256</v>
      </c>
      <c r="B141" s="104" t="s">
        <v>19</v>
      </c>
      <c r="C141" s="104">
        <v>2013</v>
      </c>
      <c r="D141" s="104" t="s">
        <v>559</v>
      </c>
      <c r="G141" s="105">
        <v>41403</v>
      </c>
      <c r="H141" s="105">
        <v>0.46180555555555602</v>
      </c>
      <c r="I141" s="104">
        <v>22</v>
      </c>
      <c r="J141" s="104">
        <v>228</v>
      </c>
      <c r="K141" s="104">
        <v>55.476666666666702</v>
      </c>
      <c r="L141" s="104">
        <v>5.15</v>
      </c>
      <c r="M141" s="104">
        <v>4</v>
      </c>
      <c r="N141" s="104">
        <v>0.3</v>
      </c>
      <c r="O141" s="104">
        <v>1.2</v>
      </c>
      <c r="P141" s="104" t="s">
        <v>87</v>
      </c>
      <c r="Q141" s="104">
        <v>2.4E-2</v>
      </c>
    </row>
    <row r="142" spans="1:17" x14ac:dyDescent="0.25">
      <c r="A142" s="104">
        <v>257</v>
      </c>
      <c r="B142" s="104" t="s">
        <v>19</v>
      </c>
      <c r="C142" s="104">
        <v>2013</v>
      </c>
      <c r="D142" s="104" t="s">
        <v>363</v>
      </c>
      <c r="G142" s="105">
        <v>41417</v>
      </c>
      <c r="H142" s="105">
        <v>0.57499999999999996</v>
      </c>
      <c r="I142" s="104">
        <v>13</v>
      </c>
      <c r="J142" s="104">
        <v>180</v>
      </c>
      <c r="K142" s="104">
        <v>57.795666666666698</v>
      </c>
      <c r="L142" s="104">
        <v>8.8478333333333303</v>
      </c>
      <c r="M142" s="104">
        <v>6.1</v>
      </c>
      <c r="N142" s="104">
        <v>0.1</v>
      </c>
      <c r="O142" s="104">
        <v>0.61</v>
      </c>
      <c r="P142" s="104" t="s">
        <v>87</v>
      </c>
      <c r="Q142" s="104">
        <v>1.2200000000000001E-2</v>
      </c>
    </row>
    <row r="143" spans="1:17" x14ac:dyDescent="0.25">
      <c r="A143" s="104">
        <v>258</v>
      </c>
      <c r="B143" s="104" t="s">
        <v>19</v>
      </c>
      <c r="C143" s="104">
        <v>2013</v>
      </c>
      <c r="D143" s="104" t="s">
        <v>362</v>
      </c>
      <c r="G143" s="105">
        <v>41430</v>
      </c>
      <c r="H143" s="105">
        <v>0.42708333333333298</v>
      </c>
      <c r="I143" s="104">
        <v>10</v>
      </c>
      <c r="J143" s="104">
        <v>218</v>
      </c>
      <c r="K143" s="104">
        <v>57.255000000000003</v>
      </c>
      <c r="L143" s="104">
        <v>8.7963333333333296</v>
      </c>
      <c r="M143" s="104">
        <v>6.4</v>
      </c>
      <c r="N143" s="104">
        <v>2.4</v>
      </c>
      <c r="O143" s="104">
        <v>15.36</v>
      </c>
      <c r="P143" s="104" t="s">
        <v>87</v>
      </c>
      <c r="Q143" s="104">
        <v>11.589119999999999</v>
      </c>
    </row>
    <row r="144" spans="1:17" x14ac:dyDescent="0.25">
      <c r="A144" s="104">
        <v>259</v>
      </c>
      <c r="B144" s="104" t="s">
        <v>19</v>
      </c>
      <c r="C144" s="104">
        <v>2013</v>
      </c>
      <c r="D144" s="104" t="s">
        <v>361</v>
      </c>
      <c r="G144" s="105">
        <v>41431</v>
      </c>
      <c r="H144" s="105">
        <v>0.44722222222222202</v>
      </c>
      <c r="I144" s="104">
        <v>14</v>
      </c>
      <c r="J144" s="104">
        <v>228</v>
      </c>
      <c r="K144" s="104">
        <v>57.058</v>
      </c>
      <c r="L144" s="104">
        <v>9.56666666666667</v>
      </c>
      <c r="M144" s="104">
        <v>5.8</v>
      </c>
      <c r="N144" s="104">
        <v>0.8</v>
      </c>
      <c r="O144" s="104">
        <v>4.6399999999999997</v>
      </c>
      <c r="P144" s="104" t="s">
        <v>87</v>
      </c>
      <c r="Q144" s="104">
        <v>2.784E-2</v>
      </c>
    </row>
    <row r="145" spans="1:17" x14ac:dyDescent="0.25">
      <c r="A145" s="104">
        <v>260</v>
      </c>
      <c r="B145" s="104" t="s">
        <v>19</v>
      </c>
      <c r="C145" s="104">
        <v>2013</v>
      </c>
      <c r="D145" s="104" t="s">
        <v>360</v>
      </c>
      <c r="G145" s="105">
        <v>41436</v>
      </c>
      <c r="H145" s="105">
        <v>0.468055555555556</v>
      </c>
      <c r="I145" s="104">
        <v>15</v>
      </c>
      <c r="J145" s="104">
        <v>233</v>
      </c>
      <c r="K145" s="104">
        <v>57.014333333333298</v>
      </c>
      <c r="L145" s="104">
        <v>6.8713333333333297</v>
      </c>
      <c r="M145" s="104">
        <v>4.4000000000000004</v>
      </c>
      <c r="N145" s="104">
        <v>0.8</v>
      </c>
      <c r="O145" s="104">
        <v>3.52</v>
      </c>
      <c r="P145" s="104" t="s">
        <v>87</v>
      </c>
      <c r="Q145" s="104">
        <v>0.19599359999999999</v>
      </c>
    </row>
    <row r="146" spans="1:17" x14ac:dyDescent="0.25">
      <c r="A146" s="104">
        <v>261</v>
      </c>
      <c r="B146" s="104" t="s">
        <v>19</v>
      </c>
      <c r="C146" s="104">
        <v>2013</v>
      </c>
      <c r="D146" s="104" t="s">
        <v>549</v>
      </c>
      <c r="G146" s="105">
        <v>41457</v>
      </c>
      <c r="H146" s="105">
        <v>0.45763888888888898</v>
      </c>
      <c r="I146" s="104">
        <v>9</v>
      </c>
      <c r="J146" s="104">
        <v>200</v>
      </c>
      <c r="K146" s="104">
        <v>55.731666666666698</v>
      </c>
      <c r="L146" s="104">
        <v>4.7983333333333302</v>
      </c>
      <c r="M146" s="104">
        <v>3.1</v>
      </c>
      <c r="N146" s="104">
        <v>0.1</v>
      </c>
      <c r="O146" s="104">
        <v>0.31</v>
      </c>
      <c r="P146" s="104" t="s">
        <v>87</v>
      </c>
    </row>
    <row r="147" spans="1:17" x14ac:dyDescent="0.25">
      <c r="A147" s="104">
        <v>262</v>
      </c>
      <c r="B147" s="104" t="s">
        <v>19</v>
      </c>
      <c r="C147" s="104">
        <v>2013</v>
      </c>
      <c r="D147" s="104" t="s">
        <v>558</v>
      </c>
      <c r="G147" s="105">
        <v>41457</v>
      </c>
      <c r="H147" s="105">
        <v>0.45763888888888898</v>
      </c>
      <c r="I147" s="104">
        <v>18</v>
      </c>
      <c r="J147" s="104">
        <v>200</v>
      </c>
      <c r="K147" s="104">
        <v>55.7216666666667</v>
      </c>
      <c r="L147" s="104">
        <v>4.7549999999999999</v>
      </c>
      <c r="M147" s="104">
        <v>1.7</v>
      </c>
      <c r="N147" s="104">
        <v>0.1</v>
      </c>
      <c r="O147" s="104">
        <v>0.17</v>
      </c>
      <c r="P147" s="104" t="s">
        <v>87</v>
      </c>
    </row>
    <row r="148" spans="1:17" x14ac:dyDescent="0.25">
      <c r="A148" s="104">
        <v>263</v>
      </c>
      <c r="B148" s="104" t="s">
        <v>19</v>
      </c>
      <c r="C148" s="104">
        <v>2013</v>
      </c>
      <c r="D148" s="104" t="s">
        <v>500</v>
      </c>
      <c r="G148" s="105">
        <v>41464</v>
      </c>
      <c r="H148" s="105">
        <v>0.46388888888888902</v>
      </c>
      <c r="I148" s="104">
        <v>14</v>
      </c>
      <c r="J148" s="104">
        <v>320</v>
      </c>
      <c r="K148" s="104">
        <v>55.692333333333302</v>
      </c>
      <c r="L148" s="104">
        <v>4.7676666666666696</v>
      </c>
      <c r="M148" s="104">
        <v>1.9</v>
      </c>
      <c r="N148" s="104">
        <v>8</v>
      </c>
      <c r="O148" s="104">
        <v>15.2</v>
      </c>
      <c r="P148" s="104" t="s">
        <v>87</v>
      </c>
      <c r="Q148" s="104">
        <v>0.86457600000000001</v>
      </c>
    </row>
    <row r="149" spans="1:17" x14ac:dyDescent="0.25">
      <c r="A149" s="104">
        <v>264</v>
      </c>
      <c r="B149" s="104" t="s">
        <v>19</v>
      </c>
      <c r="C149" s="104">
        <v>2013</v>
      </c>
      <c r="D149" s="104" t="s">
        <v>499</v>
      </c>
      <c r="G149" s="105">
        <v>41470</v>
      </c>
      <c r="H149" s="105">
        <v>0.47430555555555598</v>
      </c>
      <c r="I149" s="104">
        <v>15</v>
      </c>
      <c r="J149" s="104">
        <v>301</v>
      </c>
      <c r="K149" s="104">
        <v>56.123333333333299</v>
      </c>
      <c r="L149" s="104">
        <v>4.3483333333333301</v>
      </c>
      <c r="M149" s="104">
        <v>8.6</v>
      </c>
      <c r="N149" s="104">
        <v>1</v>
      </c>
      <c r="O149" s="104">
        <v>8.6</v>
      </c>
      <c r="P149" s="104" t="s">
        <v>87</v>
      </c>
      <c r="Q149" s="104">
        <v>5.6527799999999999</v>
      </c>
    </row>
    <row r="150" spans="1:17" x14ac:dyDescent="0.25">
      <c r="A150" s="104">
        <v>265</v>
      </c>
      <c r="B150" s="104" t="s">
        <v>19</v>
      </c>
      <c r="C150" s="104">
        <v>2013</v>
      </c>
      <c r="D150" s="104" t="s">
        <v>498</v>
      </c>
      <c r="G150" s="105">
        <v>41471</v>
      </c>
      <c r="H150" s="105">
        <v>0.34652777777777799</v>
      </c>
      <c r="I150" s="104">
        <v>17</v>
      </c>
      <c r="J150" s="104">
        <v>265</v>
      </c>
      <c r="K150" s="104">
        <v>56.126333333333299</v>
      </c>
      <c r="L150" s="104">
        <v>4.5294999999999996</v>
      </c>
      <c r="M150" s="104">
        <v>3</v>
      </c>
      <c r="N150" s="104">
        <v>0.4</v>
      </c>
      <c r="O150" s="104">
        <v>1.2</v>
      </c>
      <c r="P150" s="104" t="s">
        <v>87</v>
      </c>
      <c r="Q150" s="104">
        <v>0.53952</v>
      </c>
    </row>
    <row r="151" spans="1:17" x14ac:dyDescent="0.25">
      <c r="A151" s="104">
        <v>266</v>
      </c>
      <c r="B151" s="104" t="s">
        <v>19</v>
      </c>
      <c r="C151" s="104">
        <v>2013</v>
      </c>
      <c r="D151" s="104" t="s">
        <v>359</v>
      </c>
      <c r="G151" s="105">
        <v>41471</v>
      </c>
      <c r="H151" s="105">
        <v>0.36111111111111099</v>
      </c>
      <c r="I151" s="104">
        <v>13</v>
      </c>
      <c r="J151" s="104">
        <v>300</v>
      </c>
      <c r="K151" s="104">
        <v>55.726333333333301</v>
      </c>
      <c r="L151" s="104">
        <v>4.8404999999999996</v>
      </c>
      <c r="M151" s="104">
        <v>12.6</v>
      </c>
      <c r="N151" s="104">
        <v>0.1</v>
      </c>
      <c r="O151" s="104">
        <v>1.26</v>
      </c>
      <c r="P151" s="104" t="s">
        <v>87</v>
      </c>
      <c r="Q151" s="104">
        <v>9.0316800000000003E-2</v>
      </c>
    </row>
    <row r="152" spans="1:17" x14ac:dyDescent="0.25">
      <c r="A152" s="104">
        <v>267</v>
      </c>
      <c r="B152" s="104" t="s">
        <v>19</v>
      </c>
      <c r="C152" s="104">
        <v>2013</v>
      </c>
      <c r="D152" s="104" t="s">
        <v>358</v>
      </c>
      <c r="G152" s="105">
        <v>41493</v>
      </c>
      <c r="H152" s="105">
        <v>0.47569444444444398</v>
      </c>
      <c r="I152" s="104">
        <v>7</v>
      </c>
      <c r="J152" s="104">
        <v>37</v>
      </c>
      <c r="K152" s="104">
        <v>55.552333333333301</v>
      </c>
      <c r="L152" s="104">
        <v>6.6139999999999999</v>
      </c>
      <c r="M152" s="104">
        <v>9.8000000000000007</v>
      </c>
      <c r="N152" s="104">
        <v>0.8</v>
      </c>
      <c r="O152" s="104">
        <v>7.84</v>
      </c>
      <c r="P152" s="104" t="s">
        <v>87</v>
      </c>
      <c r="Q152" s="104">
        <v>0.25087999999999999</v>
      </c>
    </row>
    <row r="153" spans="1:17" x14ac:dyDescent="0.25">
      <c r="A153" s="104">
        <v>268</v>
      </c>
      <c r="B153" s="104" t="s">
        <v>19</v>
      </c>
      <c r="C153" s="104">
        <v>2013</v>
      </c>
      <c r="D153" s="104" t="s">
        <v>357</v>
      </c>
      <c r="G153" s="105">
        <v>41493</v>
      </c>
      <c r="H153" s="105">
        <v>0.47777777777777802</v>
      </c>
      <c r="I153" s="104">
        <v>7</v>
      </c>
      <c r="J153" s="104">
        <v>37</v>
      </c>
      <c r="K153" s="104">
        <v>55.442666666666703</v>
      </c>
      <c r="L153" s="104">
        <v>6.7728333333333302</v>
      </c>
      <c r="M153" s="104">
        <v>3.2</v>
      </c>
      <c r="N153" s="104">
        <v>0.2</v>
      </c>
      <c r="O153" s="104">
        <v>0.64</v>
      </c>
      <c r="P153" s="104" t="s">
        <v>87</v>
      </c>
      <c r="Q153" s="104">
        <v>1.536E-2</v>
      </c>
    </row>
    <row r="154" spans="1:17" x14ac:dyDescent="0.25">
      <c r="A154" s="104">
        <v>269</v>
      </c>
      <c r="B154" s="104" t="s">
        <v>19</v>
      </c>
      <c r="C154" s="104">
        <v>2013</v>
      </c>
      <c r="D154" s="104" t="s">
        <v>497</v>
      </c>
      <c r="G154" s="105">
        <v>41499</v>
      </c>
      <c r="H154" s="105">
        <v>0.47708333333333303</v>
      </c>
      <c r="I154" s="104">
        <v>28</v>
      </c>
      <c r="J154" s="104">
        <v>310</v>
      </c>
      <c r="K154" s="104">
        <v>55.713333333333303</v>
      </c>
      <c r="L154" s="104">
        <v>4.8133333333333299</v>
      </c>
      <c r="M154" s="104">
        <v>2.4</v>
      </c>
      <c r="N154" s="104">
        <v>0.1</v>
      </c>
      <c r="O154" s="104">
        <v>0.24</v>
      </c>
      <c r="P154" s="104" t="s">
        <v>87</v>
      </c>
      <c r="Q154" s="104">
        <v>0.102912</v>
      </c>
    </row>
    <row r="155" spans="1:17" x14ac:dyDescent="0.25">
      <c r="A155" s="104">
        <v>270</v>
      </c>
      <c r="B155" s="104" t="s">
        <v>19</v>
      </c>
      <c r="C155" s="104">
        <v>2013</v>
      </c>
      <c r="D155" s="104" t="s">
        <v>496</v>
      </c>
      <c r="G155" s="105">
        <v>41508</v>
      </c>
      <c r="H155" s="105">
        <v>0.46527777777777801</v>
      </c>
      <c r="I155" s="104">
        <v>0</v>
      </c>
      <c r="J155" s="104">
        <v>0</v>
      </c>
      <c r="K155" s="104">
        <v>55.73</v>
      </c>
      <c r="L155" s="104">
        <v>4.81666666666667</v>
      </c>
      <c r="M155" s="104">
        <v>0.15</v>
      </c>
      <c r="N155" s="104">
        <v>0.1</v>
      </c>
      <c r="O155" s="104">
        <v>1.4999999999999999E-2</v>
      </c>
      <c r="P155" s="104" t="s">
        <v>87</v>
      </c>
      <c r="Q155" s="104">
        <v>1.5671999999999998E-2</v>
      </c>
    </row>
    <row r="156" spans="1:17" x14ac:dyDescent="0.25">
      <c r="A156" s="104">
        <v>271</v>
      </c>
      <c r="B156" s="104" t="s">
        <v>19</v>
      </c>
      <c r="C156" s="104">
        <v>2013</v>
      </c>
      <c r="D156" s="104" t="s">
        <v>495</v>
      </c>
      <c r="G156" s="105">
        <v>41540</v>
      </c>
      <c r="H156" s="105">
        <v>0.43055555555555602</v>
      </c>
      <c r="I156" s="104">
        <v>13</v>
      </c>
      <c r="J156" s="104">
        <v>309</v>
      </c>
      <c r="K156" s="104">
        <v>55.578666666666699</v>
      </c>
      <c r="L156" s="104">
        <v>4.7865000000000002</v>
      </c>
      <c r="M156" s="104">
        <v>2.4</v>
      </c>
      <c r="N156" s="104">
        <v>0.2</v>
      </c>
      <c r="O156" s="104">
        <v>0.48</v>
      </c>
      <c r="P156" s="104" t="s">
        <v>87</v>
      </c>
      <c r="Q156" s="104">
        <v>1.44E-2</v>
      </c>
    </row>
    <row r="157" spans="1:17" x14ac:dyDescent="0.25">
      <c r="A157" s="104">
        <v>272</v>
      </c>
      <c r="B157" s="104" t="s">
        <v>19</v>
      </c>
      <c r="C157" s="104">
        <v>2013</v>
      </c>
      <c r="D157" s="104" t="s">
        <v>494</v>
      </c>
      <c r="G157" s="105">
        <v>41566</v>
      </c>
      <c r="H157" s="105">
        <v>0.47083333333333299</v>
      </c>
      <c r="I157" s="104">
        <v>16</v>
      </c>
      <c r="J157" s="104">
        <v>124</v>
      </c>
      <c r="K157" s="104">
        <v>56.814166666666701</v>
      </c>
      <c r="L157" s="104">
        <v>6.4378333333333302</v>
      </c>
      <c r="M157" s="104">
        <v>15.3</v>
      </c>
      <c r="N157" s="104">
        <v>0.3</v>
      </c>
      <c r="O157" s="104">
        <v>4.59</v>
      </c>
      <c r="P157" s="104" t="s">
        <v>87</v>
      </c>
      <c r="Q157" s="104">
        <v>7.3440000000000005E-2</v>
      </c>
    </row>
    <row r="158" spans="1:17" x14ac:dyDescent="0.25">
      <c r="A158" s="104">
        <v>273</v>
      </c>
      <c r="B158" s="104" t="s">
        <v>19</v>
      </c>
      <c r="C158" s="104">
        <v>2013</v>
      </c>
      <c r="D158" s="104" t="s">
        <v>493</v>
      </c>
      <c r="G158" s="105">
        <v>41604</v>
      </c>
      <c r="H158" s="105">
        <v>0.422222222222222</v>
      </c>
      <c r="I158" s="104">
        <v>10</v>
      </c>
      <c r="J158" s="104">
        <v>330</v>
      </c>
      <c r="K158" s="104">
        <v>57.8808333333333</v>
      </c>
      <c r="L158" s="104">
        <v>9.3788333333333291</v>
      </c>
      <c r="M158" s="104">
        <v>51.2</v>
      </c>
      <c r="N158" s="104">
        <v>0.1</v>
      </c>
      <c r="O158" s="104">
        <v>5.12</v>
      </c>
      <c r="P158" s="104" t="s">
        <v>87</v>
      </c>
      <c r="Q158" s="104">
        <v>3.0720000000000001E-2</v>
      </c>
    </row>
    <row r="159" spans="1:17" x14ac:dyDescent="0.25">
      <c r="A159" s="104">
        <v>274</v>
      </c>
      <c r="B159" s="104" t="s">
        <v>19</v>
      </c>
      <c r="C159" s="104">
        <v>2013</v>
      </c>
      <c r="D159" s="104" t="s">
        <v>356</v>
      </c>
      <c r="G159" s="105">
        <v>41513</v>
      </c>
      <c r="H159" s="105">
        <v>0.17361111111111099</v>
      </c>
      <c r="I159" s="104">
        <v>0</v>
      </c>
      <c r="J159" s="104">
        <v>0</v>
      </c>
      <c r="K159" s="104">
        <v>55.007116666666697</v>
      </c>
      <c r="L159" s="104">
        <v>4.0078333333333296</v>
      </c>
      <c r="M159" s="104">
        <v>6.2</v>
      </c>
      <c r="N159" s="104">
        <v>0.7</v>
      </c>
      <c r="O159" s="104">
        <v>4.34</v>
      </c>
      <c r="P159" s="104" t="s">
        <v>87</v>
      </c>
      <c r="Q159" s="104">
        <v>1.0207679999999999</v>
      </c>
    </row>
    <row r="160" spans="1:17" x14ac:dyDescent="0.25">
      <c r="A160" s="104">
        <v>275</v>
      </c>
      <c r="B160" s="104" t="s">
        <v>19</v>
      </c>
      <c r="C160" s="104">
        <v>2013</v>
      </c>
      <c r="D160" s="104" t="s">
        <v>355</v>
      </c>
      <c r="G160" s="105">
        <v>41369</v>
      </c>
      <c r="H160" s="105">
        <v>0.24583333333333299</v>
      </c>
      <c r="I160" s="104">
        <v>0</v>
      </c>
      <c r="J160" s="104">
        <v>0</v>
      </c>
      <c r="K160" s="104">
        <v>55.005249999999997</v>
      </c>
      <c r="L160" s="104">
        <v>5.00043333333333</v>
      </c>
      <c r="M160" s="104">
        <v>3</v>
      </c>
      <c r="N160" s="104">
        <v>0.2</v>
      </c>
      <c r="O160" s="104">
        <v>0.6</v>
      </c>
      <c r="P160" s="104" t="s">
        <v>87</v>
      </c>
      <c r="Q160" s="104">
        <v>1.9199999999999998E-2</v>
      </c>
    </row>
    <row r="161" spans="1:17" x14ac:dyDescent="0.25">
      <c r="A161" s="104">
        <v>276</v>
      </c>
      <c r="B161" s="104" t="s">
        <v>19</v>
      </c>
      <c r="C161" s="104">
        <v>2013</v>
      </c>
      <c r="D161" s="104" t="s">
        <v>354</v>
      </c>
      <c r="G161" s="105">
        <v>41290</v>
      </c>
      <c r="H161" s="105">
        <v>0.82986111111111105</v>
      </c>
      <c r="I161" s="104">
        <v>0</v>
      </c>
      <c r="J161" s="104">
        <v>0</v>
      </c>
      <c r="K161" s="104">
        <v>55.004600000000003</v>
      </c>
      <c r="L161" s="104">
        <v>5.00071666666667</v>
      </c>
      <c r="M161" s="104">
        <v>5.2</v>
      </c>
      <c r="N161" s="104">
        <v>0.6</v>
      </c>
      <c r="O161" s="104">
        <v>3.12</v>
      </c>
      <c r="P161" s="104" t="s">
        <v>87</v>
      </c>
    </row>
    <row r="162" spans="1:17" x14ac:dyDescent="0.25">
      <c r="A162" s="104">
        <v>277</v>
      </c>
      <c r="B162" s="104" t="s">
        <v>19</v>
      </c>
      <c r="C162" s="104">
        <v>2013</v>
      </c>
      <c r="D162" s="104" t="s">
        <v>353</v>
      </c>
      <c r="G162" s="105">
        <v>41521</v>
      </c>
      <c r="H162" s="105">
        <v>0.53958333333333297</v>
      </c>
      <c r="I162" s="104">
        <v>0</v>
      </c>
      <c r="J162" s="104">
        <v>0</v>
      </c>
      <c r="K162" s="104">
        <v>55.004816666666699</v>
      </c>
      <c r="L162" s="104">
        <v>5.0011000000000001</v>
      </c>
      <c r="M162" s="104">
        <v>11.5</v>
      </c>
      <c r="N162" s="104">
        <v>0.15</v>
      </c>
      <c r="O162" s="104">
        <v>1.7250000000000001</v>
      </c>
      <c r="P162" s="104" t="s">
        <v>87</v>
      </c>
      <c r="Q162" s="104">
        <v>0.20769000000000001</v>
      </c>
    </row>
    <row r="163" spans="1:17" x14ac:dyDescent="0.25">
      <c r="A163" s="104">
        <v>278</v>
      </c>
      <c r="B163" s="104" t="s">
        <v>19</v>
      </c>
      <c r="C163" s="104">
        <v>2013</v>
      </c>
      <c r="D163" s="104" t="s">
        <v>352</v>
      </c>
      <c r="G163" s="105">
        <v>41467</v>
      </c>
      <c r="H163" s="105">
        <v>0.81041666666666701</v>
      </c>
      <c r="I163" s="104">
        <v>0</v>
      </c>
      <c r="J163" s="104">
        <v>0</v>
      </c>
      <c r="K163" s="104">
        <v>55.0045</v>
      </c>
      <c r="L163" s="104">
        <v>5.0011666666666699</v>
      </c>
      <c r="M163" s="104">
        <v>2.2000000000000002</v>
      </c>
      <c r="N163" s="104">
        <v>0.1</v>
      </c>
      <c r="O163" s="104">
        <v>0.22</v>
      </c>
      <c r="P163" s="104" t="s">
        <v>87</v>
      </c>
    </row>
    <row r="164" spans="1:17" x14ac:dyDescent="0.25">
      <c r="A164" s="104">
        <v>279</v>
      </c>
      <c r="B164" s="104" t="s">
        <v>19</v>
      </c>
      <c r="C164" s="104">
        <v>2013</v>
      </c>
      <c r="D164" s="104" t="s">
        <v>492</v>
      </c>
      <c r="G164" s="105">
        <v>41397</v>
      </c>
      <c r="H164" s="105">
        <v>0.26388888888888901</v>
      </c>
      <c r="I164" s="104">
        <v>0</v>
      </c>
      <c r="J164" s="104">
        <v>0</v>
      </c>
      <c r="K164" s="104">
        <v>55.0047</v>
      </c>
      <c r="L164" s="104">
        <v>5.0012166666666698</v>
      </c>
      <c r="M164" s="104">
        <v>2.7</v>
      </c>
      <c r="N164" s="104">
        <v>1.5</v>
      </c>
      <c r="O164" s="104">
        <v>4.05</v>
      </c>
      <c r="P164" s="104" t="s">
        <v>87</v>
      </c>
      <c r="Q164" s="104">
        <v>1.4288400000000001</v>
      </c>
    </row>
    <row r="165" spans="1:17" x14ac:dyDescent="0.25">
      <c r="A165" s="104">
        <v>280</v>
      </c>
      <c r="B165" s="104" t="s">
        <v>19</v>
      </c>
      <c r="C165" s="104">
        <v>2013</v>
      </c>
      <c r="D165" s="104" t="s">
        <v>491</v>
      </c>
      <c r="G165" s="105">
        <v>41459</v>
      </c>
      <c r="H165" s="105">
        <v>0.265277777777778</v>
      </c>
      <c r="I165" s="104">
        <v>0</v>
      </c>
      <c r="J165" s="104">
        <v>0</v>
      </c>
      <c r="K165" s="104">
        <v>55.0049833333333</v>
      </c>
      <c r="L165" s="104">
        <v>5.0014833333333302</v>
      </c>
      <c r="M165" s="104">
        <v>12.3</v>
      </c>
      <c r="N165" s="104">
        <v>0.3</v>
      </c>
      <c r="O165" s="104">
        <v>3.69</v>
      </c>
      <c r="P165" s="104" t="s">
        <v>87</v>
      </c>
    </row>
    <row r="166" spans="1:17" x14ac:dyDescent="0.25">
      <c r="A166" s="104">
        <v>281</v>
      </c>
      <c r="B166" s="104" t="s">
        <v>19</v>
      </c>
      <c r="C166" s="104">
        <v>2013</v>
      </c>
      <c r="D166" s="104" t="s">
        <v>351</v>
      </c>
      <c r="G166" s="105">
        <v>41395</v>
      </c>
      <c r="H166" s="105">
        <v>0.452777777777778</v>
      </c>
      <c r="I166" s="104">
        <v>0</v>
      </c>
      <c r="J166" s="104">
        <v>0</v>
      </c>
      <c r="K166" s="104">
        <v>55.0048666666667</v>
      </c>
      <c r="L166" s="104">
        <v>5.0015000000000001</v>
      </c>
      <c r="M166" s="104">
        <v>5.75</v>
      </c>
      <c r="N166" s="104">
        <v>5.3</v>
      </c>
      <c r="O166" s="104">
        <v>30.475000000000001</v>
      </c>
      <c r="P166" s="104" t="s">
        <v>87</v>
      </c>
      <c r="Q166" s="104">
        <v>0.85329999999999995</v>
      </c>
    </row>
    <row r="167" spans="1:17" x14ac:dyDescent="0.25">
      <c r="A167" s="104">
        <v>282</v>
      </c>
      <c r="B167" s="104" t="s">
        <v>19</v>
      </c>
      <c r="C167" s="104">
        <v>2013</v>
      </c>
      <c r="D167" s="104" t="s">
        <v>350</v>
      </c>
      <c r="G167" s="105">
        <v>41412</v>
      </c>
      <c r="H167" s="105">
        <v>0.81597222222222199</v>
      </c>
      <c r="I167" s="104">
        <v>0</v>
      </c>
      <c r="J167" s="104">
        <v>0</v>
      </c>
      <c r="K167" s="104">
        <v>55.005133333333298</v>
      </c>
      <c r="L167" s="104">
        <v>5.0015666666666698</v>
      </c>
      <c r="M167" s="104">
        <v>7.5</v>
      </c>
      <c r="N167" s="104">
        <v>0.1</v>
      </c>
      <c r="O167" s="104">
        <v>0.75</v>
      </c>
      <c r="P167" s="104" t="s">
        <v>87</v>
      </c>
      <c r="Q167" s="104">
        <v>1.77E-2</v>
      </c>
    </row>
    <row r="168" spans="1:17" x14ac:dyDescent="0.25">
      <c r="A168" s="104">
        <v>283</v>
      </c>
      <c r="B168" s="104" t="s">
        <v>19</v>
      </c>
      <c r="C168" s="104">
        <v>2013</v>
      </c>
      <c r="G168" s="105">
        <v>41282</v>
      </c>
      <c r="H168" s="105">
        <v>0.52986111111111101</v>
      </c>
      <c r="I168" s="104">
        <v>6</v>
      </c>
      <c r="J168" s="104">
        <v>228</v>
      </c>
      <c r="K168" s="104">
        <v>55.924999999999997</v>
      </c>
      <c r="L168" s="104">
        <v>4.2266666666666701</v>
      </c>
      <c r="M168" s="104">
        <v>4</v>
      </c>
      <c r="N168" s="104">
        <v>0.3</v>
      </c>
      <c r="O168" s="104">
        <v>1.2</v>
      </c>
      <c r="P168" s="104" t="s">
        <v>66</v>
      </c>
    </row>
    <row r="169" spans="1:17" x14ac:dyDescent="0.25">
      <c r="A169" s="104">
        <v>284</v>
      </c>
      <c r="B169" s="104" t="s">
        <v>19</v>
      </c>
      <c r="C169" s="104">
        <v>2013</v>
      </c>
      <c r="G169" s="105">
        <v>41290</v>
      </c>
      <c r="H169" s="105">
        <v>0.50555555555555598</v>
      </c>
      <c r="I169" s="104">
        <v>10</v>
      </c>
      <c r="J169" s="104">
        <v>99</v>
      </c>
      <c r="K169" s="104">
        <v>56.805</v>
      </c>
      <c r="L169" s="104">
        <v>6.5333333333333297</v>
      </c>
      <c r="M169" s="104">
        <v>35.200000000000003</v>
      </c>
      <c r="N169" s="104">
        <v>0.7</v>
      </c>
      <c r="O169" s="104">
        <v>24.64</v>
      </c>
      <c r="P169" s="104" t="s">
        <v>66</v>
      </c>
      <c r="Q169" s="104">
        <v>0.68991999999999998</v>
      </c>
    </row>
    <row r="170" spans="1:17" x14ac:dyDescent="0.25">
      <c r="A170" s="104">
        <v>285</v>
      </c>
      <c r="B170" s="104" t="s">
        <v>19</v>
      </c>
      <c r="C170" s="104">
        <v>2013</v>
      </c>
      <c r="G170" s="105">
        <v>41435</v>
      </c>
      <c r="H170" s="105">
        <v>0.43958333333333299</v>
      </c>
      <c r="I170" s="104">
        <v>9</v>
      </c>
      <c r="J170" s="104">
        <v>117</v>
      </c>
      <c r="K170" s="104">
        <v>53.223333333333301</v>
      </c>
      <c r="L170" s="104">
        <v>6.6373333333333298</v>
      </c>
      <c r="M170" s="104">
        <v>1.3</v>
      </c>
      <c r="N170" s="104">
        <v>0.1</v>
      </c>
      <c r="O170" s="104">
        <v>0.13</v>
      </c>
      <c r="P170" s="104" t="s">
        <v>66</v>
      </c>
      <c r="Q170" s="104">
        <v>4.1599999999999996E-3</v>
      </c>
    </row>
    <row r="171" spans="1:17" x14ac:dyDescent="0.25">
      <c r="A171" s="104">
        <v>286</v>
      </c>
      <c r="B171" s="104" t="s">
        <v>19</v>
      </c>
      <c r="C171" s="104">
        <v>2013</v>
      </c>
      <c r="G171" s="105">
        <v>41435</v>
      </c>
      <c r="H171" s="105">
        <v>0.44027777777777799</v>
      </c>
      <c r="I171" s="104">
        <v>9</v>
      </c>
      <c r="J171" s="104">
        <v>117</v>
      </c>
      <c r="K171" s="104">
        <v>56.124499999999998</v>
      </c>
      <c r="L171" s="104">
        <v>6.62</v>
      </c>
      <c r="M171" s="104">
        <v>0.5</v>
      </c>
      <c r="N171" s="104">
        <v>0.4</v>
      </c>
      <c r="O171" s="104">
        <v>0.2</v>
      </c>
      <c r="P171" s="104" t="s">
        <v>66</v>
      </c>
      <c r="Q171" s="104">
        <v>6.4000000000000003E-3</v>
      </c>
    </row>
    <row r="172" spans="1:17" x14ac:dyDescent="0.25">
      <c r="A172" s="104">
        <v>287</v>
      </c>
      <c r="B172" s="104" t="s">
        <v>19</v>
      </c>
      <c r="C172" s="104">
        <v>2013</v>
      </c>
      <c r="G172" s="105">
        <v>41436</v>
      </c>
      <c r="H172" s="105">
        <v>0.48680555555555599</v>
      </c>
      <c r="I172" s="104">
        <v>6</v>
      </c>
      <c r="J172" s="104">
        <v>220</v>
      </c>
      <c r="K172" s="104">
        <v>57.633166666666703</v>
      </c>
      <c r="L172" s="104">
        <v>8.4658333333333307</v>
      </c>
      <c r="M172" s="104">
        <v>4.7</v>
      </c>
      <c r="N172" s="104">
        <v>0.3</v>
      </c>
      <c r="O172" s="104">
        <v>1.41</v>
      </c>
      <c r="P172" s="104" t="s">
        <v>66</v>
      </c>
      <c r="Q172" s="104">
        <v>3.9480000000000001E-2</v>
      </c>
    </row>
    <row r="173" spans="1:17" x14ac:dyDescent="0.25">
      <c r="A173" s="104">
        <v>288</v>
      </c>
      <c r="B173" s="104" t="s">
        <v>19</v>
      </c>
      <c r="C173" s="104">
        <v>2013</v>
      </c>
      <c r="G173" s="105">
        <v>41449</v>
      </c>
      <c r="H173" s="105">
        <v>0.41458333333333303</v>
      </c>
      <c r="I173" s="104">
        <v>15</v>
      </c>
      <c r="J173" s="104">
        <v>218</v>
      </c>
      <c r="K173" s="104">
        <v>57.575499999999998</v>
      </c>
      <c r="L173" s="104">
        <v>9.7293333333333294</v>
      </c>
      <c r="M173" s="104">
        <v>4.8</v>
      </c>
      <c r="N173" s="104">
        <v>0.1</v>
      </c>
      <c r="O173" s="104">
        <v>0.48</v>
      </c>
      <c r="P173" s="104" t="s">
        <v>66</v>
      </c>
      <c r="Q173" s="104">
        <v>1.3440000000000001E-2</v>
      </c>
    </row>
    <row r="174" spans="1:17" x14ac:dyDescent="0.25">
      <c r="A174" s="104">
        <v>289</v>
      </c>
      <c r="B174" s="104" t="s">
        <v>19</v>
      </c>
      <c r="C174" s="104">
        <v>2013</v>
      </c>
      <c r="G174" s="105">
        <v>41449</v>
      </c>
      <c r="H174" s="105">
        <v>0.42569444444444399</v>
      </c>
      <c r="I174" s="104">
        <v>16</v>
      </c>
      <c r="J174" s="104">
        <v>224</v>
      </c>
      <c r="K174" s="104">
        <v>57.330833333333302</v>
      </c>
      <c r="L174" s="104">
        <v>8.9986666666666704</v>
      </c>
      <c r="M174" s="104">
        <v>10.199999999999999</v>
      </c>
      <c r="N174" s="104">
        <v>1</v>
      </c>
      <c r="O174" s="104">
        <v>10.199999999999999</v>
      </c>
      <c r="P174" s="104" t="s">
        <v>66</v>
      </c>
      <c r="Q174" s="104">
        <v>0.24479999999999999</v>
      </c>
    </row>
    <row r="175" spans="1:17" x14ac:dyDescent="0.25">
      <c r="A175" s="104">
        <v>290</v>
      </c>
      <c r="B175" s="104" t="s">
        <v>19</v>
      </c>
      <c r="C175" s="104">
        <v>2013</v>
      </c>
      <c r="G175" s="105">
        <v>41457</v>
      </c>
      <c r="H175" s="105">
        <v>0.438194444444445</v>
      </c>
      <c r="I175" s="104">
        <v>11</v>
      </c>
      <c r="J175" s="104">
        <v>250</v>
      </c>
      <c r="K175" s="104">
        <v>55.77</v>
      </c>
      <c r="L175" s="104">
        <v>7.6816666666666702</v>
      </c>
      <c r="M175" s="104">
        <v>2.5</v>
      </c>
      <c r="N175" s="104">
        <v>0.3</v>
      </c>
      <c r="O175" s="104">
        <v>0.75</v>
      </c>
      <c r="P175" s="104" t="s">
        <v>66</v>
      </c>
      <c r="Q175" s="104">
        <v>2.4E-2</v>
      </c>
    </row>
    <row r="176" spans="1:17" x14ac:dyDescent="0.25">
      <c r="A176" s="104">
        <v>291</v>
      </c>
      <c r="B176" s="104" t="s">
        <v>19</v>
      </c>
      <c r="C176" s="104">
        <v>2013</v>
      </c>
      <c r="G176" s="105">
        <v>41457</v>
      </c>
      <c r="H176" s="105">
        <v>0.46250000000000002</v>
      </c>
      <c r="I176" s="104">
        <v>16</v>
      </c>
      <c r="J176" s="104">
        <v>225</v>
      </c>
      <c r="K176" s="104">
        <v>55.85</v>
      </c>
      <c r="L176" s="104">
        <v>4.4066666666666698</v>
      </c>
      <c r="M176" s="104">
        <v>0.8</v>
      </c>
      <c r="N176" s="104">
        <v>0.5</v>
      </c>
      <c r="O176" s="104">
        <v>0.4</v>
      </c>
      <c r="P176" s="104" t="s">
        <v>66</v>
      </c>
      <c r="Q176" s="104">
        <v>6.4000000000000003E-3</v>
      </c>
    </row>
    <row r="177" spans="1:17" x14ac:dyDescent="0.25">
      <c r="A177" s="104">
        <v>292</v>
      </c>
      <c r="B177" s="104" t="s">
        <v>19</v>
      </c>
      <c r="C177" s="104">
        <v>2013</v>
      </c>
      <c r="G177" s="105">
        <v>41464</v>
      </c>
      <c r="H177" s="105">
        <v>0.47708333333333303</v>
      </c>
      <c r="I177" s="104">
        <v>21</v>
      </c>
      <c r="J177" s="104">
        <v>310</v>
      </c>
      <c r="K177" s="104">
        <v>56.226333333333301</v>
      </c>
      <c r="L177" s="104">
        <v>4.5739999999999998</v>
      </c>
      <c r="M177" s="104">
        <v>5.8</v>
      </c>
      <c r="N177" s="104">
        <v>18.8</v>
      </c>
      <c r="O177" s="104">
        <v>109.04</v>
      </c>
      <c r="P177" s="104" t="s">
        <v>66</v>
      </c>
      <c r="Q177" s="104">
        <v>0.87231999999999998</v>
      </c>
    </row>
    <row r="178" spans="1:17" x14ac:dyDescent="0.25">
      <c r="A178" s="104">
        <v>293</v>
      </c>
      <c r="B178" s="104" t="s">
        <v>19</v>
      </c>
      <c r="C178" s="104">
        <v>2013</v>
      </c>
      <c r="G178" s="105">
        <v>41507</v>
      </c>
      <c r="H178" s="105">
        <v>0.49791666666666701</v>
      </c>
      <c r="I178" s="104">
        <v>10</v>
      </c>
      <c r="J178" s="104">
        <v>220</v>
      </c>
      <c r="K178" s="104">
        <v>55.612166666666702</v>
      </c>
      <c r="L178" s="104">
        <v>5.9926666666666701</v>
      </c>
      <c r="M178" s="104">
        <v>3.7</v>
      </c>
      <c r="N178" s="104">
        <v>0.2</v>
      </c>
      <c r="O178" s="104">
        <v>0.74</v>
      </c>
      <c r="P178" s="104" t="s">
        <v>66</v>
      </c>
      <c r="Q178" s="104">
        <v>2.664E-2</v>
      </c>
    </row>
    <row r="179" spans="1:17" x14ac:dyDescent="0.25">
      <c r="A179" s="104">
        <v>294</v>
      </c>
      <c r="B179" s="104" t="s">
        <v>19</v>
      </c>
      <c r="C179" s="104">
        <v>2013</v>
      </c>
      <c r="G179" s="105">
        <v>41573</v>
      </c>
      <c r="H179" s="105">
        <v>0.81527777777777799</v>
      </c>
      <c r="I179" s="104">
        <v>0</v>
      </c>
      <c r="J179" s="104">
        <v>0</v>
      </c>
      <c r="K179" s="104">
        <v>55.005400000000002</v>
      </c>
      <c r="L179" s="104">
        <v>5.0082166666666703</v>
      </c>
      <c r="M179" s="104">
        <v>3.5</v>
      </c>
      <c r="N179" s="104">
        <v>0.45</v>
      </c>
      <c r="O179" s="104">
        <v>1.575</v>
      </c>
      <c r="P179" s="104" t="s">
        <v>66</v>
      </c>
    </row>
    <row r="180" spans="1:17" x14ac:dyDescent="0.25">
      <c r="A180" s="104">
        <v>295</v>
      </c>
      <c r="B180" s="104" t="s">
        <v>19</v>
      </c>
      <c r="C180" s="104">
        <v>2013</v>
      </c>
      <c r="G180" s="105">
        <v>41409</v>
      </c>
      <c r="H180" s="105">
        <v>0.85347222222222197</v>
      </c>
      <c r="I180" s="104">
        <v>0</v>
      </c>
      <c r="J180" s="104">
        <v>0</v>
      </c>
      <c r="K180" s="104">
        <v>55.003333333333302</v>
      </c>
      <c r="L180" s="104">
        <v>6.0009333333333297</v>
      </c>
      <c r="M180" s="104">
        <v>5</v>
      </c>
      <c r="N180" s="104">
        <v>0.15</v>
      </c>
      <c r="O180" s="104">
        <v>0.75</v>
      </c>
      <c r="P180" s="104" t="s">
        <v>66</v>
      </c>
    </row>
    <row r="181" spans="1:17" x14ac:dyDescent="0.25">
      <c r="A181" s="104">
        <v>296</v>
      </c>
      <c r="B181" s="104" t="s">
        <v>19</v>
      </c>
      <c r="C181" s="104">
        <v>2013</v>
      </c>
      <c r="G181" s="105">
        <v>41430</v>
      </c>
      <c r="H181" s="105">
        <v>0.76944444444444404</v>
      </c>
      <c r="I181" s="104">
        <v>0</v>
      </c>
      <c r="J181" s="104">
        <v>0</v>
      </c>
      <c r="K181" s="104">
        <v>55.006450000000001</v>
      </c>
      <c r="L181" s="104">
        <v>6.0048166666666702</v>
      </c>
      <c r="M181" s="104">
        <v>15.1</v>
      </c>
      <c r="N181" s="104">
        <v>0.3</v>
      </c>
      <c r="O181" s="104">
        <v>4.53</v>
      </c>
      <c r="P181" s="104" t="s">
        <v>66</v>
      </c>
    </row>
    <row r="182" spans="1:17" x14ac:dyDescent="0.25">
      <c r="A182" s="104">
        <v>297</v>
      </c>
      <c r="B182" s="104" t="s">
        <v>19</v>
      </c>
      <c r="C182" s="104">
        <v>2013</v>
      </c>
      <c r="G182" s="105">
        <v>41338</v>
      </c>
      <c r="H182" s="105">
        <v>0.80972222222222201</v>
      </c>
      <c r="I182" s="104">
        <v>10</v>
      </c>
      <c r="J182" s="104">
        <v>218</v>
      </c>
      <c r="K182" s="104">
        <v>55.496666666666698</v>
      </c>
      <c r="L182" s="104">
        <v>5.1283333333333303</v>
      </c>
      <c r="M182" s="104">
        <v>5.5</v>
      </c>
      <c r="N182" s="104">
        <v>2</v>
      </c>
      <c r="O182" s="104">
        <v>11</v>
      </c>
      <c r="P182" s="104" t="s">
        <v>67</v>
      </c>
    </row>
    <row r="183" spans="1:17" x14ac:dyDescent="0.25">
      <c r="A183" s="104">
        <v>298</v>
      </c>
      <c r="B183" s="104" t="s">
        <v>19</v>
      </c>
      <c r="C183" s="104">
        <v>2013</v>
      </c>
      <c r="G183" s="105">
        <v>41338</v>
      </c>
      <c r="H183" s="105">
        <v>0.81041666666666701</v>
      </c>
      <c r="I183" s="104">
        <v>10</v>
      </c>
      <c r="J183" s="104">
        <v>218</v>
      </c>
      <c r="K183" s="104">
        <v>55.545000000000002</v>
      </c>
      <c r="L183" s="104">
        <v>5.0250000000000004</v>
      </c>
      <c r="M183" s="104">
        <v>1.7</v>
      </c>
      <c r="N183" s="104">
        <v>0.1</v>
      </c>
      <c r="O183" s="104">
        <v>0.17</v>
      </c>
      <c r="P183" s="104" t="s">
        <v>67</v>
      </c>
    </row>
    <row r="184" spans="1:17" x14ac:dyDescent="0.25">
      <c r="A184" s="104">
        <v>299</v>
      </c>
      <c r="B184" s="104" t="s">
        <v>19</v>
      </c>
      <c r="C184" s="104">
        <v>2013</v>
      </c>
      <c r="G184" s="105">
        <v>41338</v>
      </c>
      <c r="H184" s="105">
        <v>0.811805555555556</v>
      </c>
      <c r="I184" s="104">
        <v>10</v>
      </c>
      <c r="J184" s="104">
        <v>218</v>
      </c>
      <c r="K184" s="104">
        <v>55.728333333333303</v>
      </c>
      <c r="L184" s="104">
        <v>4.7783333333333298</v>
      </c>
      <c r="M184" s="104">
        <v>11.8</v>
      </c>
      <c r="N184" s="104">
        <v>0.1</v>
      </c>
      <c r="O184" s="104">
        <v>1.18</v>
      </c>
      <c r="P184" s="104" t="s">
        <v>67</v>
      </c>
    </row>
    <row r="185" spans="1:17" x14ac:dyDescent="0.25">
      <c r="A185" s="104">
        <v>300</v>
      </c>
      <c r="B185" s="104" t="s">
        <v>19</v>
      </c>
      <c r="C185" s="104">
        <v>2013</v>
      </c>
      <c r="G185" s="105">
        <v>41366</v>
      </c>
      <c r="H185" s="105">
        <v>0.88333333333333297</v>
      </c>
      <c r="I185" s="104">
        <v>8</v>
      </c>
      <c r="J185" s="104">
        <v>60</v>
      </c>
      <c r="K185" s="104">
        <v>55.466666666666697</v>
      </c>
      <c r="L185" s="104">
        <v>5.05</v>
      </c>
      <c r="M185" s="104">
        <v>8.6999999999999993</v>
      </c>
      <c r="N185" s="104">
        <v>0.1</v>
      </c>
      <c r="O185" s="104">
        <v>0.87</v>
      </c>
      <c r="P185" s="104" t="s">
        <v>67</v>
      </c>
    </row>
    <row r="186" spans="1:17" x14ac:dyDescent="0.25">
      <c r="A186" s="104">
        <v>301</v>
      </c>
      <c r="B186" s="104" t="s">
        <v>19</v>
      </c>
      <c r="C186" s="104">
        <v>2013</v>
      </c>
      <c r="G186" s="105">
        <v>41366</v>
      </c>
      <c r="H186" s="105">
        <v>0.88402777777777797</v>
      </c>
      <c r="I186" s="104">
        <v>8</v>
      </c>
      <c r="J186" s="104">
        <v>60</v>
      </c>
      <c r="K186" s="104">
        <v>55.5283333333333</v>
      </c>
      <c r="L186" s="104">
        <v>4.9833333333333298</v>
      </c>
      <c r="M186" s="104">
        <v>5.2</v>
      </c>
      <c r="N186" s="104">
        <v>0.1</v>
      </c>
      <c r="O186" s="104">
        <v>0.52</v>
      </c>
      <c r="P186" s="104" t="s">
        <v>67</v>
      </c>
    </row>
    <row r="187" spans="1:17" x14ac:dyDescent="0.25">
      <c r="A187" s="104">
        <v>302</v>
      </c>
      <c r="B187" s="104" t="s">
        <v>19</v>
      </c>
      <c r="C187" s="104">
        <v>2013</v>
      </c>
      <c r="G187" s="105">
        <v>41366</v>
      </c>
      <c r="H187" s="105">
        <v>0.88402777777777797</v>
      </c>
      <c r="I187" s="104">
        <v>8</v>
      </c>
      <c r="J187" s="104">
        <v>60</v>
      </c>
      <c r="K187" s="104">
        <v>55.518333333333302</v>
      </c>
      <c r="L187" s="104">
        <v>4.9533333333333296</v>
      </c>
      <c r="M187" s="104">
        <v>7.3</v>
      </c>
      <c r="N187" s="104">
        <v>0.1</v>
      </c>
      <c r="O187" s="104">
        <v>0.73</v>
      </c>
      <c r="P187" s="104" t="s">
        <v>67</v>
      </c>
    </row>
    <row r="188" spans="1:17" x14ac:dyDescent="0.25">
      <c r="A188" s="104">
        <v>303</v>
      </c>
      <c r="B188" s="104" t="s">
        <v>19</v>
      </c>
      <c r="C188" s="104">
        <v>2013</v>
      </c>
      <c r="G188" s="105">
        <v>41366</v>
      </c>
      <c r="H188" s="105">
        <v>0.90208333333333302</v>
      </c>
      <c r="I188" s="104">
        <v>8</v>
      </c>
      <c r="J188" s="104">
        <v>90</v>
      </c>
      <c r="K188" s="104">
        <v>56.448333333333302</v>
      </c>
      <c r="L188" s="104">
        <v>4.8650000000000002</v>
      </c>
      <c r="M188" s="104">
        <v>11.6</v>
      </c>
      <c r="N188" s="104">
        <v>0.3</v>
      </c>
      <c r="O188" s="104">
        <v>3.48</v>
      </c>
      <c r="P188" s="104" t="s">
        <v>67</v>
      </c>
    </row>
    <row r="189" spans="1:17" x14ac:dyDescent="0.25">
      <c r="A189" s="104">
        <v>304</v>
      </c>
      <c r="B189" s="104" t="s">
        <v>19</v>
      </c>
      <c r="C189" s="104">
        <v>2013</v>
      </c>
      <c r="G189" s="105">
        <v>41421</v>
      </c>
      <c r="H189" s="105">
        <v>0.96875</v>
      </c>
      <c r="I189" s="104">
        <v>20</v>
      </c>
      <c r="J189" s="104">
        <v>158</v>
      </c>
      <c r="K189" s="104">
        <v>55.769833333333303</v>
      </c>
      <c r="L189" s="104">
        <v>4.8901666666666701</v>
      </c>
      <c r="M189" s="104">
        <v>14.6</v>
      </c>
      <c r="N189" s="104">
        <v>0.1</v>
      </c>
      <c r="O189" s="104">
        <v>1.46</v>
      </c>
      <c r="P189" s="104" t="s">
        <v>67</v>
      </c>
    </row>
    <row r="190" spans="1:17" x14ac:dyDescent="0.25">
      <c r="A190" s="104">
        <v>305</v>
      </c>
      <c r="B190" s="104" t="s">
        <v>19</v>
      </c>
      <c r="C190" s="104">
        <v>2013</v>
      </c>
      <c r="G190" s="105">
        <v>41421</v>
      </c>
      <c r="H190" s="105">
        <v>0.969444444444444</v>
      </c>
      <c r="I190" s="104">
        <v>22</v>
      </c>
      <c r="J190" s="104">
        <v>156</v>
      </c>
      <c r="K190" s="104">
        <v>55.542499999999997</v>
      </c>
      <c r="L190" s="104">
        <v>5.1283333333333303</v>
      </c>
      <c r="M190" s="104">
        <v>16</v>
      </c>
      <c r="N190" s="104">
        <v>1.7</v>
      </c>
      <c r="O190" s="104">
        <v>27.2</v>
      </c>
      <c r="P190" s="104" t="s">
        <v>67</v>
      </c>
    </row>
    <row r="191" spans="1:17" x14ac:dyDescent="0.25">
      <c r="A191" s="104">
        <v>306</v>
      </c>
      <c r="B191" s="104" t="s">
        <v>19</v>
      </c>
      <c r="C191" s="104">
        <v>2013</v>
      </c>
      <c r="G191" s="105">
        <v>41442</v>
      </c>
      <c r="H191" s="105">
        <v>0.96458333333333302</v>
      </c>
      <c r="I191" s="104">
        <v>19</v>
      </c>
      <c r="J191" s="104">
        <v>294</v>
      </c>
      <c r="K191" s="104">
        <v>57.420833333333299</v>
      </c>
      <c r="L191" s="104">
        <v>8.0836666666666694</v>
      </c>
      <c r="M191" s="104">
        <v>10.3</v>
      </c>
      <c r="N191" s="104">
        <v>0.2</v>
      </c>
      <c r="O191" s="104">
        <v>2.06</v>
      </c>
      <c r="P191" s="104" t="s">
        <v>67</v>
      </c>
    </row>
    <row r="192" spans="1:17" x14ac:dyDescent="0.25">
      <c r="A192" s="104">
        <v>307</v>
      </c>
      <c r="B192" s="104" t="s">
        <v>19</v>
      </c>
      <c r="C192" s="104">
        <v>2013</v>
      </c>
      <c r="G192" s="105">
        <v>41442</v>
      </c>
      <c r="H192" s="105">
        <v>2.0833333333333298E-3</v>
      </c>
      <c r="I192" s="104">
        <v>7</v>
      </c>
      <c r="J192" s="104">
        <v>110</v>
      </c>
      <c r="K192" s="104">
        <v>55.468166666666697</v>
      </c>
      <c r="L192" s="104">
        <v>5.0326666666666702</v>
      </c>
      <c r="M192" s="104">
        <v>10.1</v>
      </c>
      <c r="N192" s="104">
        <v>0.4</v>
      </c>
      <c r="O192" s="104">
        <v>4.04</v>
      </c>
      <c r="P192" s="104" t="s">
        <v>67</v>
      </c>
    </row>
    <row r="193" spans="1:17" x14ac:dyDescent="0.25">
      <c r="A193" s="104">
        <v>308</v>
      </c>
      <c r="B193" s="104" t="s">
        <v>19</v>
      </c>
      <c r="C193" s="104">
        <v>2013</v>
      </c>
      <c r="G193" s="105">
        <v>41442</v>
      </c>
      <c r="H193" s="105">
        <v>2.7777777777777801E-3</v>
      </c>
      <c r="I193" s="104">
        <v>0</v>
      </c>
      <c r="J193" s="104">
        <v>0</v>
      </c>
      <c r="K193" s="104">
        <v>55.525833333333303</v>
      </c>
      <c r="L193" s="104">
        <v>4.9448333333333299</v>
      </c>
      <c r="M193" s="104">
        <v>12.7</v>
      </c>
      <c r="N193" s="104">
        <v>1.4</v>
      </c>
      <c r="O193" s="104">
        <v>17.78</v>
      </c>
      <c r="P193" s="104" t="s">
        <v>67</v>
      </c>
    </row>
    <row r="194" spans="1:17" x14ac:dyDescent="0.25">
      <c r="A194" s="104">
        <v>309</v>
      </c>
      <c r="B194" s="104" t="s">
        <v>19</v>
      </c>
      <c r="C194" s="104">
        <v>2013</v>
      </c>
      <c r="G194" s="105">
        <v>41442</v>
      </c>
      <c r="H194" s="105">
        <v>9.7222222222222206E-3</v>
      </c>
      <c r="I194" s="104">
        <v>0</v>
      </c>
      <c r="J194" s="104">
        <v>0</v>
      </c>
      <c r="K194" s="104">
        <v>55.702166666666699</v>
      </c>
      <c r="L194" s="104">
        <v>4.7161666666666697</v>
      </c>
      <c r="M194" s="104">
        <v>13</v>
      </c>
      <c r="N194" s="104">
        <v>0.6</v>
      </c>
      <c r="O194" s="104">
        <v>7.8</v>
      </c>
      <c r="P194" s="104" t="s">
        <v>67</v>
      </c>
    </row>
    <row r="195" spans="1:17" x14ac:dyDescent="0.25">
      <c r="A195" s="104">
        <v>310</v>
      </c>
      <c r="B195" s="104" t="s">
        <v>19</v>
      </c>
      <c r="C195" s="104">
        <v>2013</v>
      </c>
      <c r="G195" s="105">
        <v>41443</v>
      </c>
      <c r="H195" s="105">
        <v>0.98888888888888904</v>
      </c>
      <c r="I195" s="104">
        <v>12</v>
      </c>
      <c r="J195" s="104">
        <v>212</v>
      </c>
      <c r="K195" s="104">
        <v>55.356333333333303</v>
      </c>
      <c r="L195" s="104">
        <v>6.6608333333333301</v>
      </c>
      <c r="M195" s="104">
        <v>17.3</v>
      </c>
      <c r="N195" s="104">
        <v>0.1</v>
      </c>
      <c r="O195" s="104">
        <v>1.73</v>
      </c>
      <c r="P195" s="104" t="s">
        <v>67</v>
      </c>
    </row>
    <row r="196" spans="1:17" x14ac:dyDescent="0.25">
      <c r="A196" s="104">
        <v>311</v>
      </c>
      <c r="B196" s="104" t="s">
        <v>19</v>
      </c>
      <c r="C196" s="104">
        <v>2013</v>
      </c>
      <c r="G196" s="105">
        <v>41443</v>
      </c>
      <c r="H196" s="105">
        <v>6.9444444444444404E-4</v>
      </c>
      <c r="I196" s="104">
        <v>18</v>
      </c>
      <c r="J196" s="104">
        <v>189</v>
      </c>
      <c r="K196" s="104">
        <v>56.090666666666699</v>
      </c>
      <c r="L196" s="104">
        <v>5.8453333333333299</v>
      </c>
      <c r="M196" s="104">
        <v>1.7</v>
      </c>
      <c r="N196" s="104">
        <v>0.3</v>
      </c>
      <c r="O196" s="104">
        <v>0.51</v>
      </c>
      <c r="P196" s="104" t="s">
        <v>67</v>
      </c>
    </row>
    <row r="197" spans="1:17" x14ac:dyDescent="0.25">
      <c r="A197" s="104">
        <v>312</v>
      </c>
      <c r="B197" s="104" t="s">
        <v>19</v>
      </c>
      <c r="C197" s="104">
        <v>2013</v>
      </c>
      <c r="G197" s="105">
        <v>41443</v>
      </c>
      <c r="H197" s="105">
        <v>7.6388888888888904E-3</v>
      </c>
      <c r="I197" s="104">
        <v>15</v>
      </c>
      <c r="J197" s="104">
        <v>205</v>
      </c>
      <c r="K197" s="104">
        <v>56.688666666666698</v>
      </c>
      <c r="L197" s="104">
        <v>6.7366666666666699</v>
      </c>
      <c r="M197" s="104">
        <v>2</v>
      </c>
      <c r="N197" s="104">
        <v>0.1</v>
      </c>
      <c r="O197" s="104">
        <v>0.2</v>
      </c>
      <c r="P197" s="104" t="s">
        <v>67</v>
      </c>
    </row>
    <row r="198" spans="1:17" x14ac:dyDescent="0.25">
      <c r="A198" s="104">
        <v>313</v>
      </c>
      <c r="B198" s="104" t="s">
        <v>19</v>
      </c>
      <c r="C198" s="104">
        <v>2013</v>
      </c>
      <c r="G198" s="105">
        <v>41477</v>
      </c>
      <c r="H198" s="105">
        <v>0.30486111111111103</v>
      </c>
      <c r="I198" s="104">
        <v>0</v>
      </c>
      <c r="J198" s="104">
        <v>0</v>
      </c>
      <c r="K198" s="104">
        <v>55.00665</v>
      </c>
      <c r="L198" s="104">
        <v>4.0091333333333301</v>
      </c>
      <c r="M198" s="104">
        <v>16.5</v>
      </c>
      <c r="N198" s="104">
        <v>0.3</v>
      </c>
      <c r="O198" s="104">
        <v>4.95</v>
      </c>
      <c r="P198" s="104" t="s">
        <v>67</v>
      </c>
    </row>
    <row r="199" spans="1:17" x14ac:dyDescent="0.25">
      <c r="A199" s="104">
        <v>314</v>
      </c>
      <c r="B199" s="104" t="s">
        <v>19</v>
      </c>
      <c r="C199" s="104">
        <v>2013</v>
      </c>
      <c r="G199" s="105">
        <v>41337</v>
      </c>
      <c r="H199" s="105">
        <v>0.37638888888888899</v>
      </c>
      <c r="I199" s="104">
        <v>0</v>
      </c>
      <c r="J199" s="104">
        <v>0</v>
      </c>
      <c r="K199" s="104">
        <v>55.004933333333298</v>
      </c>
      <c r="L199" s="104">
        <v>5.0011000000000001</v>
      </c>
      <c r="M199" s="104">
        <v>2.8</v>
      </c>
      <c r="N199" s="104">
        <v>1.2</v>
      </c>
      <c r="O199" s="104">
        <v>3.36</v>
      </c>
      <c r="P199" s="104" t="s">
        <v>67</v>
      </c>
    </row>
    <row r="200" spans="1:17" x14ac:dyDescent="0.25">
      <c r="A200" s="104">
        <v>315</v>
      </c>
      <c r="B200" s="104" t="s">
        <v>19</v>
      </c>
      <c r="C200" s="104">
        <v>2013</v>
      </c>
      <c r="G200" s="105">
        <v>41400</v>
      </c>
      <c r="H200" s="105">
        <v>0.813194444444444</v>
      </c>
      <c r="I200" s="104">
        <v>0</v>
      </c>
      <c r="J200" s="104">
        <v>0</v>
      </c>
      <c r="K200" s="104">
        <v>55.005099999999999</v>
      </c>
      <c r="L200" s="104">
        <v>5.0014833333333302</v>
      </c>
      <c r="M200" s="104">
        <v>3.3</v>
      </c>
      <c r="N200" s="104">
        <v>0.3</v>
      </c>
      <c r="O200" s="104">
        <v>0.99</v>
      </c>
      <c r="P200" s="104" t="s">
        <v>67</v>
      </c>
      <c r="Q200" s="104">
        <v>0.61380000000000001</v>
      </c>
    </row>
    <row r="201" spans="1:17" x14ac:dyDescent="0.25">
      <c r="A201" s="104">
        <v>316</v>
      </c>
      <c r="B201" s="104" t="s">
        <v>19</v>
      </c>
      <c r="C201" s="104">
        <v>2013</v>
      </c>
      <c r="G201" s="105">
        <v>41337</v>
      </c>
      <c r="H201" s="105">
        <v>0.375694444444445</v>
      </c>
      <c r="I201" s="104">
        <v>0</v>
      </c>
      <c r="J201" s="104">
        <v>0</v>
      </c>
      <c r="K201" s="104">
        <v>55.004899999999999</v>
      </c>
      <c r="L201" s="104">
        <v>5.0017500000000004</v>
      </c>
      <c r="M201" s="104">
        <v>2.5</v>
      </c>
      <c r="N201" s="104">
        <v>1.1000000000000001</v>
      </c>
      <c r="O201" s="104">
        <v>2.75</v>
      </c>
      <c r="P201" s="104" t="s">
        <v>67</v>
      </c>
    </row>
    <row r="202" spans="1:17" x14ac:dyDescent="0.25">
      <c r="A202" s="104">
        <v>317</v>
      </c>
      <c r="B202" s="104" t="s">
        <v>19</v>
      </c>
      <c r="C202" s="104">
        <v>2013</v>
      </c>
      <c r="G202" s="105">
        <v>41621</v>
      </c>
      <c r="H202" s="105">
        <v>0.36875000000000002</v>
      </c>
      <c r="I202" s="104">
        <v>0</v>
      </c>
      <c r="J202" s="104">
        <v>0</v>
      </c>
      <c r="K202" s="104">
        <v>55.0010166666667</v>
      </c>
      <c r="L202" s="104">
        <v>5.0080499999999999</v>
      </c>
      <c r="M202" s="104">
        <v>33.299999999999997</v>
      </c>
      <c r="N202" s="104">
        <v>0.1</v>
      </c>
      <c r="O202" s="104">
        <v>3.33</v>
      </c>
      <c r="P202" s="104" t="s">
        <v>67</v>
      </c>
    </row>
    <row r="203" spans="1:17" x14ac:dyDescent="0.25">
      <c r="A203" s="104">
        <v>318</v>
      </c>
      <c r="B203" s="104" t="s">
        <v>19</v>
      </c>
      <c r="C203" s="104">
        <v>2013</v>
      </c>
      <c r="G203" s="105">
        <v>41443</v>
      </c>
      <c r="H203" s="105">
        <v>0.8</v>
      </c>
      <c r="I203" s="104">
        <v>0</v>
      </c>
      <c r="J203" s="104">
        <v>0</v>
      </c>
      <c r="K203" s="104">
        <v>55.004916666666702</v>
      </c>
      <c r="L203" s="104">
        <v>6.0066833333333296</v>
      </c>
      <c r="M203" s="104">
        <v>3.9</v>
      </c>
      <c r="N203" s="104">
        <v>0.4</v>
      </c>
      <c r="O203" s="104">
        <v>1.56</v>
      </c>
      <c r="P203" s="104" t="s">
        <v>67</v>
      </c>
    </row>
    <row r="204" spans="1:17" x14ac:dyDescent="0.25">
      <c r="A204" s="104">
        <v>319</v>
      </c>
      <c r="B204" s="104" t="s">
        <v>21</v>
      </c>
      <c r="C204" s="104">
        <v>2013</v>
      </c>
      <c r="D204" s="104" t="s">
        <v>410</v>
      </c>
      <c r="G204" s="105">
        <v>41418</v>
      </c>
      <c r="H204" s="105">
        <v>0.63888888888888895</v>
      </c>
      <c r="K204" s="104">
        <v>54.984999999999999</v>
      </c>
      <c r="L204" s="104">
        <v>5.9683333333333302</v>
      </c>
      <c r="M204" s="104">
        <v>3.2</v>
      </c>
      <c r="N204" s="104">
        <v>0.6</v>
      </c>
      <c r="O204" s="104">
        <v>0.76800000000000002</v>
      </c>
      <c r="P204" s="104" t="s">
        <v>87</v>
      </c>
      <c r="Q204" s="104">
        <v>4.0703999999999997E-2</v>
      </c>
    </row>
    <row r="205" spans="1:17" x14ac:dyDescent="0.25">
      <c r="A205" s="104">
        <v>320</v>
      </c>
      <c r="B205" s="104" t="s">
        <v>21</v>
      </c>
      <c r="C205" s="104">
        <v>2013</v>
      </c>
      <c r="D205" s="104" t="s">
        <v>409</v>
      </c>
      <c r="G205" s="105">
        <v>41508</v>
      </c>
      <c r="H205" s="105">
        <v>0.83888888888888902</v>
      </c>
      <c r="K205" s="104">
        <v>55.015000000000001</v>
      </c>
      <c r="L205" s="104">
        <v>5.97</v>
      </c>
      <c r="M205" s="104">
        <v>2.87</v>
      </c>
      <c r="N205" s="104">
        <v>0.7</v>
      </c>
      <c r="O205" s="104">
        <v>1.0044999999999999</v>
      </c>
      <c r="P205" s="104" t="s">
        <v>87</v>
      </c>
    </row>
    <row r="206" spans="1:17" x14ac:dyDescent="0.25">
      <c r="A206" s="104">
        <v>321</v>
      </c>
      <c r="B206" s="104" t="s">
        <v>21</v>
      </c>
      <c r="C206" s="104">
        <v>2013</v>
      </c>
      <c r="D206" s="104" t="s">
        <v>408</v>
      </c>
      <c r="G206" s="105">
        <v>41621</v>
      </c>
      <c r="H206" s="105">
        <v>0.79444444444444395</v>
      </c>
      <c r="K206" s="104">
        <v>55.2783333333333</v>
      </c>
      <c r="L206" s="104">
        <v>5.9933333333333296</v>
      </c>
      <c r="M206" s="104">
        <v>2.4</v>
      </c>
      <c r="N206" s="104">
        <v>0.2</v>
      </c>
      <c r="O206" s="104">
        <v>0.192</v>
      </c>
      <c r="P206" s="104" t="s">
        <v>87</v>
      </c>
    </row>
    <row r="207" spans="1:17" x14ac:dyDescent="0.25">
      <c r="A207" s="104">
        <v>322</v>
      </c>
      <c r="B207" s="104" t="s">
        <v>21</v>
      </c>
      <c r="C207" s="104">
        <v>2013</v>
      </c>
      <c r="D207" s="104" t="s">
        <v>407</v>
      </c>
      <c r="G207" s="105">
        <v>41535</v>
      </c>
      <c r="H207" s="105">
        <v>0.37361111111111101</v>
      </c>
      <c r="K207" s="104">
        <v>55.248333333333299</v>
      </c>
      <c r="L207" s="104">
        <v>6.0683333333333298</v>
      </c>
      <c r="M207" s="104">
        <v>1</v>
      </c>
      <c r="N207" s="104">
        <v>0.5</v>
      </c>
      <c r="O207" s="104">
        <v>0.4</v>
      </c>
      <c r="P207" s="104" t="s">
        <v>87</v>
      </c>
      <c r="Q207" s="104">
        <v>1.6E-2</v>
      </c>
    </row>
    <row r="208" spans="1:17" x14ac:dyDescent="0.25">
      <c r="A208" s="104">
        <v>323</v>
      </c>
      <c r="B208" s="104" t="s">
        <v>21</v>
      </c>
      <c r="C208" s="104">
        <v>2013</v>
      </c>
      <c r="D208" s="104" t="s">
        <v>406</v>
      </c>
      <c r="G208" s="105">
        <v>41430</v>
      </c>
      <c r="H208" s="105">
        <v>0.75486111111111098</v>
      </c>
      <c r="K208" s="104">
        <v>55.281666666666702</v>
      </c>
      <c r="L208" s="104">
        <v>6.19</v>
      </c>
      <c r="M208" s="104">
        <v>23.4</v>
      </c>
      <c r="N208" s="104">
        <v>0.7</v>
      </c>
      <c r="O208" s="104">
        <v>3.2759999999999998</v>
      </c>
      <c r="P208" s="104" t="s">
        <v>87</v>
      </c>
      <c r="Q208" s="104">
        <v>0.173628</v>
      </c>
    </row>
    <row r="209" spans="1:17" x14ac:dyDescent="0.25">
      <c r="A209" s="104">
        <v>324</v>
      </c>
      <c r="B209" s="104" t="s">
        <v>21</v>
      </c>
      <c r="C209" s="104">
        <v>2013</v>
      </c>
      <c r="D209" s="104" t="s">
        <v>405</v>
      </c>
      <c r="G209" s="105">
        <v>41541</v>
      </c>
      <c r="H209" s="105">
        <v>0.140277777777778</v>
      </c>
      <c r="K209" s="104">
        <v>53.993333333333297</v>
      </c>
      <c r="L209" s="104">
        <v>6.2883333333333304</v>
      </c>
      <c r="M209" s="104">
        <v>10.8</v>
      </c>
      <c r="N209" s="104">
        <v>1.3</v>
      </c>
      <c r="O209" s="104">
        <v>5.6159999999999997</v>
      </c>
      <c r="P209" s="104" t="s">
        <v>87</v>
      </c>
    </row>
    <row r="210" spans="1:17" x14ac:dyDescent="0.25">
      <c r="A210" s="104">
        <v>325</v>
      </c>
      <c r="B210" s="104" t="s">
        <v>21</v>
      </c>
      <c r="C210" s="104">
        <v>2013</v>
      </c>
      <c r="D210" s="104" t="s">
        <v>404</v>
      </c>
      <c r="G210" s="105">
        <v>41381</v>
      </c>
      <c r="H210" s="105">
        <v>0.29097222222222202</v>
      </c>
      <c r="K210" s="104">
        <v>53.82</v>
      </c>
      <c r="L210" s="104">
        <v>6.3183333333333298</v>
      </c>
      <c r="M210" s="104">
        <v>12.2</v>
      </c>
      <c r="N210" s="104">
        <v>1</v>
      </c>
      <c r="O210" s="104">
        <v>6.1</v>
      </c>
      <c r="P210" s="104" t="s">
        <v>87</v>
      </c>
    </row>
    <row r="211" spans="1:17" x14ac:dyDescent="0.25">
      <c r="A211" s="104">
        <v>326</v>
      </c>
      <c r="B211" s="104" t="s">
        <v>21</v>
      </c>
      <c r="C211" s="104">
        <v>2013</v>
      </c>
      <c r="D211" s="104" t="s">
        <v>403</v>
      </c>
      <c r="G211" s="105">
        <v>41604</v>
      </c>
      <c r="H211" s="105">
        <v>0.78472222222222199</v>
      </c>
      <c r="K211" s="104">
        <v>53.82</v>
      </c>
      <c r="L211" s="104">
        <v>6.3383333333333303</v>
      </c>
      <c r="M211" s="104">
        <v>2.1</v>
      </c>
      <c r="N211" s="104">
        <v>1.7</v>
      </c>
      <c r="O211" s="104">
        <v>1.7849999999999999</v>
      </c>
      <c r="P211" s="104" t="s">
        <v>87</v>
      </c>
    </row>
    <row r="212" spans="1:17" x14ac:dyDescent="0.25">
      <c r="A212" s="104">
        <v>327</v>
      </c>
      <c r="B212" s="104" t="s">
        <v>21</v>
      </c>
      <c r="C212" s="104">
        <v>2013</v>
      </c>
      <c r="D212" s="104" t="s">
        <v>402</v>
      </c>
      <c r="G212" s="105">
        <v>41282</v>
      </c>
      <c r="H212" s="105">
        <v>0.19791666666666699</v>
      </c>
      <c r="K212" s="104">
        <v>53.828333333333298</v>
      </c>
      <c r="L212" s="104">
        <v>6.3516666666666701</v>
      </c>
      <c r="M212" s="104">
        <v>8.8000000000000007</v>
      </c>
      <c r="N212" s="104">
        <v>0.2</v>
      </c>
      <c r="O212" s="104">
        <v>1.232</v>
      </c>
      <c r="P212" s="104" t="s">
        <v>87</v>
      </c>
    </row>
    <row r="213" spans="1:17" x14ac:dyDescent="0.25">
      <c r="A213" s="104">
        <v>328</v>
      </c>
      <c r="B213" s="104" t="s">
        <v>21</v>
      </c>
      <c r="C213" s="104">
        <v>2013</v>
      </c>
      <c r="D213" s="104" t="s">
        <v>401</v>
      </c>
      <c r="G213" s="105">
        <v>41282</v>
      </c>
      <c r="H213" s="105">
        <v>0.44513888888888897</v>
      </c>
      <c r="K213" s="104">
        <v>53.83</v>
      </c>
      <c r="L213" s="104">
        <v>6.3949999999999996</v>
      </c>
      <c r="M213" s="104">
        <v>1.5</v>
      </c>
      <c r="N213" s="104">
        <v>0.6</v>
      </c>
      <c r="O213" s="104">
        <v>0.72</v>
      </c>
      <c r="P213" s="104" t="s">
        <v>87</v>
      </c>
    </row>
    <row r="214" spans="1:17" x14ac:dyDescent="0.25">
      <c r="A214" s="104">
        <v>329</v>
      </c>
      <c r="B214" s="104" t="s">
        <v>21</v>
      </c>
      <c r="C214" s="104">
        <v>2013</v>
      </c>
      <c r="D214" s="104" t="s">
        <v>400</v>
      </c>
      <c r="G214" s="105">
        <v>41338</v>
      </c>
      <c r="H214" s="105">
        <v>0.89236111111111105</v>
      </c>
      <c r="K214" s="104">
        <v>54.191666666666698</v>
      </c>
      <c r="L214" s="104">
        <v>6.4883333333333297</v>
      </c>
      <c r="M214" s="104">
        <v>22.6</v>
      </c>
      <c r="N214" s="104">
        <v>0.1</v>
      </c>
      <c r="O214" s="104">
        <v>1.8080000000000001</v>
      </c>
      <c r="P214" s="104" t="s">
        <v>87</v>
      </c>
    </row>
    <row r="215" spans="1:17" x14ac:dyDescent="0.25">
      <c r="A215" s="104">
        <v>330</v>
      </c>
      <c r="B215" s="104" t="s">
        <v>21</v>
      </c>
      <c r="C215" s="104">
        <v>2013</v>
      </c>
      <c r="D215" s="104" t="s">
        <v>399</v>
      </c>
      <c r="G215" s="105">
        <v>41460</v>
      </c>
      <c r="H215" s="105">
        <v>0.79513888888888895</v>
      </c>
      <c r="K215" s="104">
        <v>54.585000000000001</v>
      </c>
      <c r="L215" s="104">
        <v>6.7149999999999999</v>
      </c>
      <c r="M215" s="104">
        <v>27</v>
      </c>
      <c r="N215" s="104">
        <v>0.1</v>
      </c>
      <c r="O215" s="104">
        <v>0.81</v>
      </c>
      <c r="P215" s="104" t="s">
        <v>87</v>
      </c>
    </row>
    <row r="216" spans="1:17" x14ac:dyDescent="0.25">
      <c r="A216" s="104">
        <v>331</v>
      </c>
      <c r="B216" s="104" t="s">
        <v>21</v>
      </c>
      <c r="C216" s="104">
        <v>2013</v>
      </c>
      <c r="D216" s="104" t="s">
        <v>398</v>
      </c>
      <c r="G216" s="105">
        <v>41506</v>
      </c>
      <c r="H216" s="105">
        <v>0.9</v>
      </c>
      <c r="K216" s="104">
        <v>55.183333333333302</v>
      </c>
      <c r="L216" s="104">
        <v>6.83</v>
      </c>
      <c r="M216" s="104">
        <v>39.200000000000003</v>
      </c>
      <c r="N216" s="104">
        <v>1.2</v>
      </c>
      <c r="O216" s="104">
        <v>18.815999999999999</v>
      </c>
      <c r="P216" s="104" t="s">
        <v>87</v>
      </c>
    </row>
    <row r="217" spans="1:17" x14ac:dyDescent="0.25">
      <c r="A217" s="104">
        <v>332</v>
      </c>
      <c r="B217" s="104" t="s">
        <v>21</v>
      </c>
      <c r="C217" s="104">
        <v>2013</v>
      </c>
      <c r="D217" s="104" t="s">
        <v>397</v>
      </c>
      <c r="G217" s="105">
        <v>41525</v>
      </c>
      <c r="H217" s="105">
        <v>0.79722222222222205</v>
      </c>
      <c r="K217" s="104">
        <v>54.6666666666667</v>
      </c>
      <c r="L217" s="104">
        <v>6.9616666666666696</v>
      </c>
      <c r="M217" s="104">
        <v>38.4</v>
      </c>
      <c r="N217" s="104">
        <v>3.6</v>
      </c>
      <c r="O217" s="104">
        <v>27.648</v>
      </c>
      <c r="P217" s="104" t="s">
        <v>87</v>
      </c>
    </row>
    <row r="218" spans="1:17" x14ac:dyDescent="0.25">
      <c r="A218" s="104">
        <v>333</v>
      </c>
      <c r="B218" s="104" t="s">
        <v>21</v>
      </c>
      <c r="C218" s="104">
        <v>2013</v>
      </c>
      <c r="D218" s="104" t="s">
        <v>396</v>
      </c>
      <c r="G218" s="105">
        <v>41284</v>
      </c>
      <c r="H218" s="105">
        <v>0.31388888888888899</v>
      </c>
      <c r="K218" s="104">
        <v>54.316666666666698</v>
      </c>
      <c r="L218" s="104">
        <v>7.2783333333333298</v>
      </c>
      <c r="M218" s="104">
        <v>10.199999999999999</v>
      </c>
      <c r="N218" s="104">
        <v>0.5</v>
      </c>
      <c r="O218" s="104">
        <v>1.53</v>
      </c>
      <c r="P218" s="104" t="s">
        <v>87</v>
      </c>
    </row>
    <row r="219" spans="1:17" x14ac:dyDescent="0.25">
      <c r="A219" s="104">
        <v>334</v>
      </c>
      <c r="B219" s="104" t="s">
        <v>21</v>
      </c>
      <c r="C219" s="104">
        <v>2013</v>
      </c>
      <c r="D219" s="104" t="s">
        <v>395</v>
      </c>
      <c r="G219" s="105">
        <v>41606</v>
      </c>
      <c r="H219" s="105">
        <v>0.327777777777778</v>
      </c>
      <c r="K219" s="104">
        <v>54.174999999999997</v>
      </c>
      <c r="L219" s="104">
        <v>7.8966666666666701</v>
      </c>
      <c r="M219" s="104">
        <v>0.6</v>
      </c>
      <c r="N219" s="104">
        <v>0.05</v>
      </c>
      <c r="O219" s="104">
        <v>8.9999999999999993E-3</v>
      </c>
      <c r="P219" s="104" t="s">
        <v>87</v>
      </c>
      <c r="Q219" s="104">
        <v>1.2960000000000001E-3</v>
      </c>
    </row>
    <row r="220" spans="1:17" x14ac:dyDescent="0.25">
      <c r="A220" s="104">
        <v>335</v>
      </c>
      <c r="B220" s="104" t="s">
        <v>21</v>
      </c>
      <c r="C220" s="104">
        <v>2013</v>
      </c>
      <c r="D220" s="104" t="s">
        <v>394</v>
      </c>
      <c r="G220" s="105">
        <v>41338</v>
      </c>
      <c r="H220" s="105">
        <v>0.73055555555555596</v>
      </c>
      <c r="K220" s="104">
        <v>53.853333333333303</v>
      </c>
      <c r="L220" s="104">
        <v>8.7449999999999992</v>
      </c>
      <c r="M220" s="104">
        <v>2.6</v>
      </c>
      <c r="N220" s="104">
        <v>0.1</v>
      </c>
      <c r="O220" s="104">
        <v>7.8E-2</v>
      </c>
      <c r="P220" s="104" t="s">
        <v>87</v>
      </c>
    </row>
    <row r="221" spans="1:17" x14ac:dyDescent="0.25">
      <c r="A221" s="104">
        <v>336</v>
      </c>
      <c r="B221" s="104" t="s">
        <v>21</v>
      </c>
      <c r="C221" s="104">
        <v>2013</v>
      </c>
      <c r="D221" s="104" t="s">
        <v>393</v>
      </c>
      <c r="G221" s="105">
        <v>41325</v>
      </c>
      <c r="H221" s="105">
        <v>0.40763888888888899</v>
      </c>
      <c r="K221" s="104">
        <v>54.191666666666698</v>
      </c>
      <c r="L221" s="104">
        <v>6.6666666666666696</v>
      </c>
      <c r="M221" s="104">
        <v>1.4</v>
      </c>
      <c r="N221" s="104">
        <v>0.8</v>
      </c>
      <c r="O221" s="104">
        <v>0.224</v>
      </c>
      <c r="P221" s="104" t="s">
        <v>87</v>
      </c>
      <c r="Q221" s="104">
        <v>8.9599999999999992E-3</v>
      </c>
    </row>
    <row r="222" spans="1:17" x14ac:dyDescent="0.25">
      <c r="A222" s="104">
        <v>337</v>
      </c>
      <c r="B222" s="104" t="s">
        <v>21</v>
      </c>
      <c r="C222" s="104">
        <v>2013</v>
      </c>
      <c r="D222" s="104" t="s">
        <v>392</v>
      </c>
      <c r="G222" s="105">
        <v>41490</v>
      </c>
      <c r="H222" s="105">
        <v>0.39583333333333298</v>
      </c>
      <c r="K222" s="104">
        <v>54.186666666666703</v>
      </c>
      <c r="L222" s="104">
        <v>6.1033333333333299</v>
      </c>
      <c r="M222" s="104">
        <v>1.6</v>
      </c>
      <c r="N222" s="104">
        <v>0.6</v>
      </c>
      <c r="O222" s="104">
        <v>0.38400000000000001</v>
      </c>
      <c r="P222" s="104" t="s">
        <v>87</v>
      </c>
      <c r="Q222" s="104">
        <v>1.536E-2</v>
      </c>
    </row>
    <row r="223" spans="1:17" x14ac:dyDescent="0.25">
      <c r="A223" s="104">
        <v>338</v>
      </c>
      <c r="B223" s="104" t="s">
        <v>21</v>
      </c>
      <c r="C223" s="104">
        <v>2013</v>
      </c>
      <c r="D223" s="104" t="s">
        <v>391</v>
      </c>
      <c r="G223" s="105">
        <v>41501</v>
      </c>
      <c r="H223" s="105">
        <v>0.45138888888888901</v>
      </c>
      <c r="K223" s="104">
        <v>53.921666666666702</v>
      </c>
      <c r="L223" s="104">
        <v>8.3350000000000009</v>
      </c>
      <c r="M223" s="104">
        <v>0.05</v>
      </c>
      <c r="N223" s="104">
        <v>0.02</v>
      </c>
      <c r="O223" s="104">
        <v>5.9999999999999995E-4</v>
      </c>
      <c r="P223" s="104" t="s">
        <v>87</v>
      </c>
      <c r="Q223" s="104">
        <v>3.6999999999999999E-4</v>
      </c>
    </row>
    <row r="224" spans="1:17" x14ac:dyDescent="0.25">
      <c r="A224" s="104">
        <v>339</v>
      </c>
      <c r="B224" s="104" t="s">
        <v>21</v>
      </c>
      <c r="C224" s="104">
        <v>2013</v>
      </c>
      <c r="D224" s="104" t="s">
        <v>390</v>
      </c>
      <c r="G224" s="105">
        <v>41430</v>
      </c>
      <c r="H224" s="105">
        <v>0.46666666666666701</v>
      </c>
      <c r="K224" s="104">
        <v>55.252666666666698</v>
      </c>
      <c r="L224" s="104">
        <v>6.2173333333333298</v>
      </c>
      <c r="M224" s="104">
        <v>26.6</v>
      </c>
      <c r="N224" s="104">
        <v>1.5</v>
      </c>
      <c r="P224" s="104" t="s">
        <v>87</v>
      </c>
      <c r="Q224" s="104">
        <v>8.7620400000000007</v>
      </c>
    </row>
    <row r="225" spans="1:17" x14ac:dyDescent="0.25">
      <c r="A225" s="104">
        <v>340</v>
      </c>
      <c r="B225" s="104" t="s">
        <v>21</v>
      </c>
      <c r="C225" s="104">
        <v>2013</v>
      </c>
      <c r="D225" s="104" t="s">
        <v>389</v>
      </c>
      <c r="G225" s="105">
        <v>41604</v>
      </c>
      <c r="H225" s="105">
        <v>0.389583333333333</v>
      </c>
      <c r="K225" s="104">
        <v>55.232999999999997</v>
      </c>
      <c r="L225" s="104">
        <v>6.6688333333333301</v>
      </c>
      <c r="M225" s="104">
        <v>3.4</v>
      </c>
      <c r="N225" s="104">
        <v>0.2</v>
      </c>
      <c r="P225" s="104" t="s">
        <v>87</v>
      </c>
      <c r="Q225" s="104">
        <v>1.6320000000000001E-2</v>
      </c>
    </row>
    <row r="226" spans="1:17" x14ac:dyDescent="0.25">
      <c r="A226" s="104">
        <v>341</v>
      </c>
      <c r="B226" s="104" t="s">
        <v>21</v>
      </c>
      <c r="C226" s="104">
        <v>2013</v>
      </c>
      <c r="D226" s="104" t="s">
        <v>388</v>
      </c>
      <c r="G226" s="105">
        <v>41392</v>
      </c>
      <c r="H226" s="105">
        <v>0.67361111111111105</v>
      </c>
      <c r="K226" s="104">
        <v>54.201666666666704</v>
      </c>
      <c r="L226" s="104">
        <v>7.5333333333333297</v>
      </c>
      <c r="M226" s="104">
        <v>6.3</v>
      </c>
      <c r="N226" s="104">
        <v>3.8</v>
      </c>
      <c r="O226" s="104">
        <v>14.364000000000001</v>
      </c>
      <c r="P226" s="104" t="s">
        <v>67</v>
      </c>
    </row>
    <row r="227" spans="1:17" x14ac:dyDescent="0.25">
      <c r="A227" s="104">
        <v>342</v>
      </c>
      <c r="B227" s="104" t="s">
        <v>21</v>
      </c>
      <c r="C227" s="104">
        <v>2013</v>
      </c>
      <c r="D227" s="104" t="s">
        <v>387</v>
      </c>
      <c r="G227" s="105">
        <v>41392</v>
      </c>
      <c r="H227" s="105">
        <v>0.67708333333333304</v>
      </c>
      <c r="K227" s="104">
        <v>54.201666666666704</v>
      </c>
      <c r="L227" s="104">
        <v>7.14</v>
      </c>
      <c r="M227" s="104">
        <v>18.5</v>
      </c>
      <c r="N227" s="104">
        <v>1.6</v>
      </c>
      <c r="O227" s="104">
        <v>11.84</v>
      </c>
      <c r="P227" s="104" t="s">
        <v>67</v>
      </c>
    </row>
    <row r="228" spans="1:17" x14ac:dyDescent="0.25">
      <c r="A228" s="104">
        <v>343</v>
      </c>
      <c r="B228" s="104" t="s">
        <v>21</v>
      </c>
      <c r="C228" s="104">
        <v>2013</v>
      </c>
      <c r="D228" s="104" t="s">
        <v>386</v>
      </c>
      <c r="G228" s="105">
        <v>41392</v>
      </c>
      <c r="H228" s="105">
        <v>0.68611111111111101</v>
      </c>
      <c r="K228" s="104">
        <v>54.201666666666704</v>
      </c>
      <c r="L228" s="104">
        <v>6.6050000000000004</v>
      </c>
      <c r="M228" s="104">
        <v>12.6</v>
      </c>
      <c r="N228" s="104">
        <v>1.9</v>
      </c>
      <c r="O228" s="104">
        <v>7.1820000000000004</v>
      </c>
      <c r="P228" s="104" t="s">
        <v>67</v>
      </c>
    </row>
    <row r="229" spans="1:17" x14ac:dyDescent="0.25">
      <c r="A229" s="104">
        <v>344</v>
      </c>
      <c r="B229" s="104" t="s">
        <v>21</v>
      </c>
      <c r="C229" s="104">
        <v>2013</v>
      </c>
      <c r="D229" s="104" t="s">
        <v>385</v>
      </c>
      <c r="G229" s="105">
        <v>41392</v>
      </c>
      <c r="H229" s="105">
        <v>0.6875</v>
      </c>
      <c r="K229" s="104">
        <v>54.188333333333297</v>
      </c>
      <c r="L229" s="104">
        <v>6.1533333333333298</v>
      </c>
      <c r="M229" s="104">
        <v>3.1</v>
      </c>
      <c r="N229" s="104">
        <v>0.9</v>
      </c>
      <c r="O229" s="104">
        <v>1.1160000000000001</v>
      </c>
      <c r="P229" s="104" t="s">
        <v>67</v>
      </c>
    </row>
    <row r="230" spans="1:17" x14ac:dyDescent="0.25">
      <c r="A230" s="104">
        <v>345</v>
      </c>
      <c r="B230" s="104" t="s">
        <v>21</v>
      </c>
      <c r="C230" s="104">
        <v>2013</v>
      </c>
      <c r="D230" s="104" t="s">
        <v>384</v>
      </c>
      <c r="G230" s="105">
        <v>41401</v>
      </c>
      <c r="H230" s="105">
        <v>0.51805555555555605</v>
      </c>
      <c r="K230" s="104">
        <v>54.185000000000002</v>
      </c>
      <c r="L230" s="104">
        <v>6.6550000000000002</v>
      </c>
      <c r="M230" s="104">
        <v>0.7</v>
      </c>
      <c r="N230" s="104">
        <v>0.2</v>
      </c>
      <c r="O230" s="104">
        <v>2.8000000000000001E-2</v>
      </c>
      <c r="P230" s="104" t="s">
        <v>67</v>
      </c>
    </row>
    <row r="231" spans="1:17" x14ac:dyDescent="0.25">
      <c r="A231" s="104">
        <v>346</v>
      </c>
      <c r="B231" s="104" t="s">
        <v>21</v>
      </c>
      <c r="C231" s="104">
        <v>2013</v>
      </c>
      <c r="D231" s="104" t="s">
        <v>383</v>
      </c>
      <c r="G231" s="105">
        <v>41496</v>
      </c>
      <c r="H231" s="105">
        <v>0.375694444444444</v>
      </c>
      <c r="K231" s="104">
        <v>54.1666666666667</v>
      </c>
      <c r="L231" s="104">
        <v>8.0500000000000007</v>
      </c>
      <c r="M231" s="104">
        <v>1.2</v>
      </c>
      <c r="N231" s="104">
        <v>0.3</v>
      </c>
      <c r="O231" s="104">
        <v>0.216</v>
      </c>
      <c r="P231" s="104" t="s">
        <v>67</v>
      </c>
    </row>
    <row r="232" spans="1:17" x14ac:dyDescent="0.25">
      <c r="A232" s="104">
        <v>347</v>
      </c>
      <c r="B232" s="104" t="s">
        <v>21</v>
      </c>
      <c r="C232" s="104">
        <v>2013</v>
      </c>
      <c r="D232" s="104" t="s">
        <v>382</v>
      </c>
      <c r="G232" s="105">
        <v>41593</v>
      </c>
      <c r="H232" s="105">
        <v>0.58194444444444404</v>
      </c>
      <c r="K232" s="104">
        <v>54.021666666666697</v>
      </c>
      <c r="L232" s="104">
        <v>7.4516666666666698</v>
      </c>
      <c r="M232" s="104">
        <v>3.8</v>
      </c>
      <c r="N232" s="104">
        <v>0.7</v>
      </c>
      <c r="O232" s="104">
        <v>1.0640000000000001</v>
      </c>
      <c r="P232" s="104" t="s">
        <v>66</v>
      </c>
    </row>
    <row r="233" spans="1:17" x14ac:dyDescent="0.25">
      <c r="A233" s="104">
        <v>348</v>
      </c>
      <c r="B233" s="104" t="s">
        <v>21</v>
      </c>
      <c r="C233" s="104">
        <v>2013</v>
      </c>
      <c r="D233" s="104" t="s">
        <v>381</v>
      </c>
      <c r="G233" s="105">
        <v>41499</v>
      </c>
      <c r="H233" s="105">
        <v>0.72361111111111098</v>
      </c>
      <c r="K233" s="104">
        <v>54.168333333333301</v>
      </c>
      <c r="L233" s="104">
        <v>6.5216666666666701</v>
      </c>
      <c r="M233" s="104">
        <v>3.2</v>
      </c>
      <c r="N233" s="104">
        <v>1</v>
      </c>
      <c r="O233" s="104">
        <v>0.96</v>
      </c>
      <c r="P233" s="104" t="s">
        <v>66</v>
      </c>
    </row>
    <row r="234" spans="1:17" x14ac:dyDescent="0.25">
      <c r="A234" s="104">
        <v>349</v>
      </c>
      <c r="B234" s="104" t="s">
        <v>21</v>
      </c>
      <c r="C234" s="104">
        <v>2013</v>
      </c>
      <c r="D234" s="104" t="s">
        <v>380</v>
      </c>
      <c r="G234" s="105">
        <v>41626</v>
      </c>
      <c r="H234" s="105">
        <v>0.28958333333333303</v>
      </c>
      <c r="K234" s="104">
        <v>53.9866666666667</v>
      </c>
      <c r="L234" s="104">
        <v>7.3866666666666703</v>
      </c>
      <c r="M234" s="104">
        <v>5.2</v>
      </c>
      <c r="N234" s="104">
        <v>0.75</v>
      </c>
      <c r="O234" s="104">
        <v>2.5350000000000001</v>
      </c>
      <c r="P234" s="104" t="s">
        <v>66</v>
      </c>
    </row>
    <row r="235" spans="1:17" x14ac:dyDescent="0.25">
      <c r="A235" s="104">
        <v>350</v>
      </c>
      <c r="B235" s="104" t="s">
        <v>18</v>
      </c>
      <c r="C235" s="104">
        <v>2011</v>
      </c>
      <c r="D235" s="104" t="s">
        <v>2145</v>
      </c>
      <c r="G235" s="105">
        <v>40562</v>
      </c>
      <c r="H235" s="105">
        <v>0.406944444444445</v>
      </c>
      <c r="I235" s="104">
        <v>7</v>
      </c>
      <c r="J235" s="104">
        <v>300</v>
      </c>
      <c r="K235" s="104">
        <v>51.72</v>
      </c>
      <c r="L235" s="104">
        <v>2.4883000000000002</v>
      </c>
      <c r="M235" s="104">
        <v>3.3336000000000001</v>
      </c>
      <c r="N235" s="104">
        <v>0.92600000000000005</v>
      </c>
      <c r="O235" s="104">
        <v>1.5434568</v>
      </c>
      <c r="P235" s="104" t="s">
        <v>67</v>
      </c>
    </row>
    <row r="236" spans="1:17" x14ac:dyDescent="0.25">
      <c r="A236" s="104">
        <v>351</v>
      </c>
      <c r="B236" s="104" t="s">
        <v>18</v>
      </c>
      <c r="C236" s="104">
        <v>2011</v>
      </c>
      <c r="D236" s="104" t="s">
        <v>2136</v>
      </c>
      <c r="G236" s="105">
        <v>40616</v>
      </c>
      <c r="H236" s="105">
        <v>0.45763888888888898</v>
      </c>
      <c r="I236" s="104">
        <v>2</v>
      </c>
      <c r="J236" s="104">
        <v>70</v>
      </c>
      <c r="K236" s="104">
        <v>51.618299999999998</v>
      </c>
      <c r="L236" s="104">
        <v>2.3382999999999998</v>
      </c>
      <c r="M236" s="104">
        <v>1</v>
      </c>
      <c r="N236" s="104">
        <v>0.5</v>
      </c>
      <c r="O236" s="104">
        <v>0.3</v>
      </c>
      <c r="P236" s="104" t="s">
        <v>67</v>
      </c>
    </row>
    <row r="237" spans="1:17" x14ac:dyDescent="0.25">
      <c r="A237" s="104">
        <v>352</v>
      </c>
      <c r="B237" s="104" t="s">
        <v>18</v>
      </c>
      <c r="C237" s="104">
        <v>2011</v>
      </c>
      <c r="D237" s="104" t="s">
        <v>2135</v>
      </c>
      <c r="G237" s="105">
        <v>40631</v>
      </c>
      <c r="H237" s="105">
        <v>0.41736111111111102</v>
      </c>
      <c r="I237" s="104">
        <v>3</v>
      </c>
      <c r="J237" s="104">
        <v>150</v>
      </c>
      <c r="K237" s="104">
        <v>51.741700000000002</v>
      </c>
      <c r="L237" s="104">
        <v>2.5499999999999998</v>
      </c>
      <c r="M237" s="104">
        <v>5</v>
      </c>
      <c r="N237" s="104">
        <v>2</v>
      </c>
      <c r="O237" s="104">
        <v>2</v>
      </c>
      <c r="P237" s="104" t="s">
        <v>87</v>
      </c>
      <c r="Q237" s="104">
        <v>0.08</v>
      </c>
    </row>
    <row r="238" spans="1:17" x14ac:dyDescent="0.25">
      <c r="A238" s="104">
        <v>353</v>
      </c>
      <c r="B238" s="104" t="s">
        <v>18</v>
      </c>
      <c r="C238" s="104">
        <v>2011</v>
      </c>
      <c r="D238" s="104" t="s">
        <v>2134</v>
      </c>
      <c r="G238" s="105">
        <v>40645</v>
      </c>
      <c r="H238" s="105">
        <v>0.54652777777777795</v>
      </c>
      <c r="I238" s="104">
        <v>17</v>
      </c>
      <c r="J238" s="104">
        <v>310</v>
      </c>
      <c r="K238" s="104">
        <v>51.578299999999999</v>
      </c>
      <c r="L238" s="104">
        <v>2.3517000000000001</v>
      </c>
      <c r="M238" s="104">
        <v>2</v>
      </c>
      <c r="N238" s="104">
        <v>0.1</v>
      </c>
      <c r="O238" s="104">
        <v>0.12</v>
      </c>
      <c r="P238" s="104" t="s">
        <v>67</v>
      </c>
    </row>
    <row r="239" spans="1:17" x14ac:dyDescent="0.25">
      <c r="A239" s="104">
        <v>354</v>
      </c>
      <c r="B239" s="104" t="s">
        <v>18</v>
      </c>
      <c r="C239" s="104">
        <v>2011</v>
      </c>
      <c r="D239" s="104" t="s">
        <v>2132</v>
      </c>
      <c r="G239" s="105">
        <v>40654</v>
      </c>
      <c r="H239" s="105">
        <v>0.35763888888888901</v>
      </c>
      <c r="I239" s="104">
        <v>3</v>
      </c>
      <c r="J239" s="104">
        <v>150</v>
      </c>
      <c r="K239" s="104">
        <v>51.493299999999998</v>
      </c>
      <c r="L239" s="104">
        <v>2.9517000000000002</v>
      </c>
      <c r="M239" s="104">
        <v>1.5</v>
      </c>
      <c r="N239" s="104">
        <v>0.5</v>
      </c>
      <c r="O239" s="104">
        <v>0.3</v>
      </c>
      <c r="P239" s="104" t="s">
        <v>87</v>
      </c>
      <c r="Q239" s="104">
        <v>0.1449</v>
      </c>
    </row>
    <row r="240" spans="1:17" x14ac:dyDescent="0.25">
      <c r="A240" s="104">
        <v>355</v>
      </c>
      <c r="B240" s="104" t="s">
        <v>18</v>
      </c>
      <c r="C240" s="104">
        <v>2011</v>
      </c>
      <c r="D240" s="104" t="s">
        <v>2131</v>
      </c>
      <c r="G240" s="105">
        <v>40654</v>
      </c>
      <c r="H240" s="105">
        <v>0.35763888888888901</v>
      </c>
      <c r="I240" s="104">
        <v>3</v>
      </c>
      <c r="J240" s="104">
        <v>150</v>
      </c>
      <c r="K240" s="104">
        <v>51.555</v>
      </c>
      <c r="L240" s="104">
        <v>3.0516999999999999</v>
      </c>
      <c r="M240" s="104">
        <v>3.5</v>
      </c>
      <c r="N240" s="104">
        <v>0.5</v>
      </c>
      <c r="O240" s="104">
        <v>0.4375</v>
      </c>
      <c r="P240" s="104" t="s">
        <v>87</v>
      </c>
      <c r="Q240" s="104">
        <v>4.0250000000000001E-2</v>
      </c>
    </row>
    <row r="241" spans="1:17" x14ac:dyDescent="0.25">
      <c r="A241" s="104">
        <v>356</v>
      </c>
      <c r="B241" s="104" t="s">
        <v>18</v>
      </c>
      <c r="C241" s="104">
        <v>2011</v>
      </c>
      <c r="D241" s="104" t="s">
        <v>2499</v>
      </c>
      <c r="G241" s="105">
        <v>40654</v>
      </c>
      <c r="H241" s="105">
        <v>0.44444444444444398</v>
      </c>
      <c r="I241" s="104">
        <v>2</v>
      </c>
      <c r="J241" s="104">
        <v>110</v>
      </c>
      <c r="K241" s="104">
        <v>51.508299999999998</v>
      </c>
      <c r="L241" s="104">
        <v>2.9432999999999998</v>
      </c>
      <c r="M241" s="104">
        <v>5</v>
      </c>
      <c r="N241" s="104">
        <v>0.5</v>
      </c>
      <c r="O241" s="104">
        <v>1</v>
      </c>
      <c r="P241" s="104" t="s">
        <v>87</v>
      </c>
      <c r="Q241" s="104">
        <v>0.17</v>
      </c>
    </row>
    <row r="242" spans="1:17" x14ac:dyDescent="0.25">
      <c r="A242" s="104">
        <v>357</v>
      </c>
      <c r="B242" s="104" t="s">
        <v>18</v>
      </c>
      <c r="C242" s="104">
        <v>2011</v>
      </c>
      <c r="D242" s="104" t="s">
        <v>2498</v>
      </c>
      <c r="G242" s="105">
        <v>40654</v>
      </c>
      <c r="H242" s="105">
        <v>0.44791666666666702</v>
      </c>
      <c r="I242" s="104">
        <v>2</v>
      </c>
      <c r="J242" s="104">
        <v>110</v>
      </c>
      <c r="K242" s="104">
        <v>51.4833</v>
      </c>
      <c r="L242" s="104">
        <v>2.9967000000000001</v>
      </c>
      <c r="M242" s="104">
        <v>0.5</v>
      </c>
      <c r="N242" s="104">
        <v>0.1</v>
      </c>
      <c r="O242" s="104">
        <v>1.4999999999999999E-2</v>
      </c>
      <c r="P242" s="104" t="s">
        <v>87</v>
      </c>
      <c r="Q242" s="104">
        <v>5.9999999999999995E-4</v>
      </c>
    </row>
    <row r="243" spans="1:17" x14ac:dyDescent="0.25">
      <c r="A243" s="104">
        <v>358</v>
      </c>
      <c r="B243" s="104" t="s">
        <v>18</v>
      </c>
      <c r="C243" s="104">
        <v>2011</v>
      </c>
      <c r="D243" s="104" t="s">
        <v>2130</v>
      </c>
      <c r="G243" s="105">
        <v>40701</v>
      </c>
      <c r="H243" s="105">
        <v>0.40972222222222199</v>
      </c>
      <c r="K243" s="104">
        <v>51.331699999999998</v>
      </c>
      <c r="L243" s="104">
        <v>2.7932999999999999</v>
      </c>
      <c r="M243" s="104">
        <v>2.4</v>
      </c>
      <c r="N243" s="104">
        <v>0.05</v>
      </c>
      <c r="O243" s="104">
        <v>9.6000000000000002E-2</v>
      </c>
      <c r="P243" s="104" t="s">
        <v>87</v>
      </c>
      <c r="Q243" s="104">
        <v>2.1312000000000001E-2</v>
      </c>
    </row>
    <row r="244" spans="1:17" x14ac:dyDescent="0.25">
      <c r="A244" s="104">
        <v>359</v>
      </c>
      <c r="B244" s="104" t="s">
        <v>18</v>
      </c>
      <c r="C244" s="104">
        <v>2011</v>
      </c>
      <c r="D244" s="104" t="s">
        <v>2129</v>
      </c>
      <c r="G244" s="105">
        <v>40702</v>
      </c>
      <c r="H244" s="105">
        <v>0.42499999999999999</v>
      </c>
      <c r="I244" s="104">
        <v>12</v>
      </c>
      <c r="J244" s="104">
        <v>270</v>
      </c>
      <c r="K244" s="104">
        <v>51.63</v>
      </c>
      <c r="L244" s="104">
        <v>2.4266999999999999</v>
      </c>
      <c r="M244" s="104">
        <v>14</v>
      </c>
      <c r="N244" s="104">
        <v>0.02</v>
      </c>
      <c r="O244" s="104">
        <v>0.224</v>
      </c>
      <c r="P244" s="104" t="s">
        <v>66</v>
      </c>
    </row>
    <row r="245" spans="1:17" x14ac:dyDescent="0.25">
      <c r="A245" s="104">
        <v>360</v>
      </c>
      <c r="B245" s="104" t="s">
        <v>18</v>
      </c>
      <c r="C245" s="104">
        <v>2011</v>
      </c>
      <c r="D245" s="104" t="s">
        <v>2128</v>
      </c>
      <c r="G245" s="105">
        <v>40709</v>
      </c>
      <c r="H245" s="105">
        <v>0.35763888888888901</v>
      </c>
      <c r="I245" s="104">
        <v>6</v>
      </c>
      <c r="J245" s="104">
        <v>230</v>
      </c>
      <c r="K245" s="104">
        <v>51.234999999999999</v>
      </c>
      <c r="L245" s="104">
        <v>2.4967000000000001</v>
      </c>
      <c r="M245" s="104">
        <v>2.278</v>
      </c>
      <c r="N245" s="104">
        <v>0.92600000000000005</v>
      </c>
      <c r="O245" s="104">
        <v>1.0547139999999999</v>
      </c>
      <c r="P245" s="104" t="s">
        <v>87</v>
      </c>
      <c r="Q245" s="104">
        <v>1.1707325399999999</v>
      </c>
    </row>
    <row r="246" spans="1:17" x14ac:dyDescent="0.25">
      <c r="A246" s="104">
        <v>361</v>
      </c>
      <c r="B246" s="104" t="s">
        <v>18</v>
      </c>
      <c r="C246" s="104">
        <v>2011</v>
      </c>
      <c r="D246" s="104" t="s">
        <v>2122</v>
      </c>
      <c r="G246" s="105">
        <v>40856</v>
      </c>
      <c r="H246" s="105">
        <v>0.625</v>
      </c>
      <c r="I246" s="104">
        <v>6</v>
      </c>
      <c r="J246" s="104">
        <v>170</v>
      </c>
      <c r="K246" s="104">
        <v>51.4</v>
      </c>
      <c r="L246" s="104">
        <v>3.1667000000000001</v>
      </c>
      <c r="M246" s="104">
        <v>46</v>
      </c>
      <c r="N246" s="104">
        <v>0.04</v>
      </c>
      <c r="O246" s="104">
        <v>0.73599999999999999</v>
      </c>
      <c r="P246" s="104" t="s">
        <v>87</v>
      </c>
      <c r="Q246" s="104">
        <v>0.12512000000000001</v>
      </c>
    </row>
    <row r="247" spans="1:17" x14ac:dyDescent="0.25">
      <c r="A247" s="104">
        <v>362</v>
      </c>
      <c r="B247" s="104" t="s">
        <v>18</v>
      </c>
      <c r="C247" s="104">
        <v>2011</v>
      </c>
      <c r="D247" s="104" t="s">
        <v>2121</v>
      </c>
      <c r="G247" s="105">
        <v>40904</v>
      </c>
      <c r="H247" s="105">
        <v>0.58333333333333304</v>
      </c>
      <c r="I247" s="104">
        <v>5</v>
      </c>
      <c r="J247" s="104">
        <v>220</v>
      </c>
      <c r="K247" s="104">
        <v>51.46</v>
      </c>
      <c r="L247" s="104">
        <v>2.2117</v>
      </c>
      <c r="M247" s="104">
        <v>16</v>
      </c>
      <c r="N247" s="104">
        <v>0.2</v>
      </c>
      <c r="O247" s="104">
        <v>1.28</v>
      </c>
      <c r="P247" s="104" t="s">
        <v>66</v>
      </c>
    </row>
    <row r="248" spans="1:17" x14ac:dyDescent="0.25">
      <c r="A248" s="104">
        <v>363</v>
      </c>
      <c r="B248" s="104" t="s">
        <v>18</v>
      </c>
      <c r="C248" s="104">
        <v>2011</v>
      </c>
      <c r="D248" s="104" t="s">
        <v>2127</v>
      </c>
      <c r="G248" s="105">
        <v>40709</v>
      </c>
      <c r="H248" s="105">
        <v>0.36805555555555602</v>
      </c>
      <c r="I248" s="104">
        <v>6</v>
      </c>
      <c r="J248" s="104">
        <v>230</v>
      </c>
      <c r="K248" s="104">
        <v>51.255000000000003</v>
      </c>
      <c r="L248" s="104">
        <v>2.5950000000000002</v>
      </c>
      <c r="M248" s="104">
        <v>5.9260000000000002</v>
      </c>
      <c r="N248" s="104">
        <v>0.74099999999999999</v>
      </c>
      <c r="O248" s="104">
        <v>1.7564664000000001</v>
      </c>
      <c r="P248" s="104" t="s">
        <v>87</v>
      </c>
      <c r="Q248" s="104">
        <v>0.11592678200000001</v>
      </c>
    </row>
    <row r="249" spans="1:17" x14ac:dyDescent="0.25">
      <c r="A249" s="104">
        <v>364</v>
      </c>
      <c r="B249" s="104" t="s">
        <v>18</v>
      </c>
      <c r="C249" s="104">
        <v>2011</v>
      </c>
      <c r="D249" s="104" t="s">
        <v>2139</v>
      </c>
      <c r="G249" s="105">
        <v>40591</v>
      </c>
      <c r="H249" s="105">
        <v>0.39930555555555602</v>
      </c>
      <c r="I249" s="104">
        <v>7</v>
      </c>
      <c r="J249" s="104">
        <v>50</v>
      </c>
      <c r="K249" s="104">
        <v>51.8</v>
      </c>
      <c r="L249" s="104">
        <v>2.6482999999999999</v>
      </c>
      <c r="M249" s="104">
        <v>37.700000000000003</v>
      </c>
      <c r="N249" s="104">
        <v>0.4</v>
      </c>
      <c r="O249" s="104">
        <v>1.508</v>
      </c>
      <c r="P249" s="104" t="s">
        <v>66</v>
      </c>
    </row>
    <row r="250" spans="1:17" x14ac:dyDescent="0.25">
      <c r="A250" s="104">
        <v>365</v>
      </c>
      <c r="B250" s="104" t="s">
        <v>18</v>
      </c>
      <c r="C250" s="104">
        <v>2011</v>
      </c>
      <c r="D250" s="104" t="s">
        <v>2124</v>
      </c>
      <c r="G250" s="105">
        <v>40752</v>
      </c>
      <c r="H250" s="105">
        <v>0.38888888888888901</v>
      </c>
      <c r="I250" s="104">
        <v>4</v>
      </c>
      <c r="J250" s="104">
        <v>20</v>
      </c>
      <c r="K250" s="104">
        <v>51.76</v>
      </c>
      <c r="L250" s="104">
        <v>2.46</v>
      </c>
      <c r="M250" s="104">
        <v>16</v>
      </c>
      <c r="N250" s="104">
        <v>0.5</v>
      </c>
      <c r="O250" s="104">
        <v>0.8</v>
      </c>
      <c r="P250" s="104" t="s">
        <v>67</v>
      </c>
    </row>
    <row r="251" spans="1:17" x14ac:dyDescent="0.25">
      <c r="A251" s="104">
        <v>366</v>
      </c>
      <c r="B251" s="104" t="s">
        <v>19</v>
      </c>
      <c r="C251" s="104">
        <v>2011</v>
      </c>
      <c r="D251" s="104" t="s">
        <v>368</v>
      </c>
      <c r="G251" s="105">
        <v>40630</v>
      </c>
      <c r="K251" s="104">
        <v>55.474200000000003</v>
      </c>
      <c r="L251" s="104">
        <v>8.4179999999999993</v>
      </c>
      <c r="P251" s="104" t="s">
        <v>87</v>
      </c>
      <c r="Q251" s="104">
        <v>7.6999999999999999E-2</v>
      </c>
    </row>
    <row r="252" spans="1:17" x14ac:dyDescent="0.25">
      <c r="A252" s="104">
        <v>367</v>
      </c>
      <c r="B252" s="104" t="s">
        <v>19</v>
      </c>
      <c r="C252" s="104">
        <v>2011</v>
      </c>
      <c r="D252" s="104" t="s">
        <v>552</v>
      </c>
      <c r="G252" s="105">
        <v>40662</v>
      </c>
      <c r="K252" s="104">
        <v>57.055</v>
      </c>
      <c r="L252" s="104">
        <v>8.1966999999999999</v>
      </c>
      <c r="P252" s="104" t="s">
        <v>87</v>
      </c>
      <c r="Q252" s="104">
        <v>0.1517</v>
      </c>
    </row>
    <row r="253" spans="1:17" x14ac:dyDescent="0.25">
      <c r="A253" s="104">
        <v>368</v>
      </c>
      <c r="B253" s="104" t="s">
        <v>19</v>
      </c>
      <c r="C253" s="104">
        <v>2011</v>
      </c>
      <c r="D253" s="104" t="s">
        <v>367</v>
      </c>
      <c r="G253" s="105">
        <v>40662</v>
      </c>
      <c r="K253" s="104">
        <v>55.818300000000001</v>
      </c>
      <c r="L253" s="104">
        <v>6.5533000000000001</v>
      </c>
      <c r="P253" s="104" t="s">
        <v>87</v>
      </c>
      <c r="Q253" s="104">
        <v>2.3E-2</v>
      </c>
    </row>
    <row r="254" spans="1:17" x14ac:dyDescent="0.25">
      <c r="A254" s="104">
        <v>369</v>
      </c>
      <c r="B254" s="104" t="s">
        <v>19</v>
      </c>
      <c r="C254" s="104">
        <v>2011</v>
      </c>
      <c r="D254" s="104" t="s">
        <v>366</v>
      </c>
      <c r="G254" s="105">
        <v>40662</v>
      </c>
      <c r="K254" s="104">
        <v>57.47</v>
      </c>
      <c r="L254" s="104">
        <v>8.4250000000000007</v>
      </c>
      <c r="P254" s="104" t="s">
        <v>87</v>
      </c>
      <c r="Q254" s="104">
        <v>6.4399999999999999E-2</v>
      </c>
    </row>
    <row r="255" spans="1:17" x14ac:dyDescent="0.25">
      <c r="A255" s="104">
        <v>370</v>
      </c>
      <c r="B255" s="104" t="s">
        <v>19</v>
      </c>
      <c r="C255" s="104">
        <v>2011</v>
      </c>
      <c r="D255" s="104" t="s">
        <v>365</v>
      </c>
      <c r="G255" s="105">
        <v>40714</v>
      </c>
      <c r="K255" s="104">
        <v>55.722499999999997</v>
      </c>
      <c r="L255" s="104">
        <v>4.8274999999999997</v>
      </c>
      <c r="P255" s="104" t="s">
        <v>87</v>
      </c>
      <c r="Q255" s="104">
        <v>1.61E-2</v>
      </c>
    </row>
    <row r="256" spans="1:17" x14ac:dyDescent="0.25">
      <c r="A256" s="104">
        <v>371</v>
      </c>
      <c r="B256" s="104" t="s">
        <v>19</v>
      </c>
      <c r="C256" s="104">
        <v>2011</v>
      </c>
      <c r="D256" s="104" t="s">
        <v>551</v>
      </c>
      <c r="G256" s="105">
        <v>40722</v>
      </c>
      <c r="K256" s="104">
        <v>55.548499999999997</v>
      </c>
      <c r="L256" s="104">
        <v>5.0072000000000001</v>
      </c>
      <c r="P256" s="104" t="s">
        <v>87</v>
      </c>
      <c r="Q256" s="104">
        <v>1.34E-2</v>
      </c>
    </row>
    <row r="257" spans="1:17" x14ac:dyDescent="0.25">
      <c r="A257" s="104">
        <v>372</v>
      </c>
      <c r="B257" s="104" t="s">
        <v>19</v>
      </c>
      <c r="C257" s="104">
        <v>2011</v>
      </c>
      <c r="D257" s="104" t="s">
        <v>550</v>
      </c>
      <c r="G257" s="105">
        <v>40722</v>
      </c>
      <c r="K257" s="104">
        <v>55.538499999999999</v>
      </c>
      <c r="L257" s="104">
        <v>4.9837999999999996</v>
      </c>
      <c r="P257" s="104" t="s">
        <v>87</v>
      </c>
      <c r="Q257" s="104">
        <v>9.1999999999999998E-3</v>
      </c>
    </row>
    <row r="258" spans="1:17" x14ac:dyDescent="0.25">
      <c r="A258" s="104">
        <v>373</v>
      </c>
      <c r="B258" s="104" t="s">
        <v>19</v>
      </c>
      <c r="C258" s="104">
        <v>2011</v>
      </c>
      <c r="D258" s="104" t="s">
        <v>501</v>
      </c>
      <c r="G258" s="105">
        <v>40751</v>
      </c>
      <c r="K258" s="104">
        <v>55.533299999999997</v>
      </c>
      <c r="L258" s="104">
        <v>4.976</v>
      </c>
      <c r="P258" s="104" t="s">
        <v>87</v>
      </c>
      <c r="Q258" s="104">
        <v>1.44E-2</v>
      </c>
    </row>
    <row r="259" spans="1:17" x14ac:dyDescent="0.25">
      <c r="A259" s="104">
        <v>374</v>
      </c>
      <c r="B259" s="104" t="s">
        <v>19</v>
      </c>
      <c r="C259" s="104">
        <v>2011</v>
      </c>
      <c r="D259" s="104" t="s">
        <v>364</v>
      </c>
      <c r="G259" s="105">
        <v>40756</v>
      </c>
      <c r="K259" s="104">
        <v>55.863999999999997</v>
      </c>
      <c r="L259" s="104">
        <v>6.0427</v>
      </c>
      <c r="P259" s="104" t="s">
        <v>87</v>
      </c>
      <c r="Q259" s="104">
        <v>97.502399999999994</v>
      </c>
    </row>
    <row r="260" spans="1:17" x14ac:dyDescent="0.25">
      <c r="A260" s="104">
        <v>375</v>
      </c>
      <c r="B260" s="104" t="s">
        <v>19</v>
      </c>
      <c r="C260" s="104">
        <v>2011</v>
      </c>
      <c r="D260" s="104" t="s">
        <v>559</v>
      </c>
      <c r="G260" s="105">
        <v>40772</v>
      </c>
      <c r="K260" s="104">
        <v>57.3782</v>
      </c>
      <c r="L260" s="104">
        <v>8.4837000000000007</v>
      </c>
      <c r="P260" s="104" t="s">
        <v>87</v>
      </c>
      <c r="Q260" s="104">
        <v>1.2999999999999999E-2</v>
      </c>
    </row>
    <row r="261" spans="1:17" x14ac:dyDescent="0.25">
      <c r="A261" s="104">
        <v>376</v>
      </c>
      <c r="B261" s="104" t="s">
        <v>19</v>
      </c>
      <c r="C261" s="104">
        <v>2011</v>
      </c>
      <c r="D261" s="104" t="s">
        <v>363</v>
      </c>
      <c r="G261" s="105">
        <v>40798</v>
      </c>
      <c r="K261" s="104">
        <v>57.258299999999998</v>
      </c>
      <c r="L261" s="104">
        <v>8.1516999999999999</v>
      </c>
      <c r="P261" s="104" t="s">
        <v>87</v>
      </c>
      <c r="Q261" s="104">
        <v>0.96009999999999995</v>
      </c>
    </row>
    <row r="262" spans="1:17" x14ac:dyDescent="0.25">
      <c r="A262" s="104">
        <v>377</v>
      </c>
      <c r="B262" s="104" t="s">
        <v>19</v>
      </c>
      <c r="C262" s="104">
        <v>2011</v>
      </c>
      <c r="D262" s="104" t="s">
        <v>362</v>
      </c>
      <c r="G262" s="105">
        <v>40809</v>
      </c>
      <c r="K262" s="104">
        <v>57.3733</v>
      </c>
      <c r="L262" s="104">
        <v>8.2949999999999999</v>
      </c>
      <c r="P262" s="104" t="s">
        <v>87</v>
      </c>
      <c r="Q262" s="104">
        <v>0.57599999999999996</v>
      </c>
    </row>
    <row r="263" spans="1:17" x14ac:dyDescent="0.25">
      <c r="A263" s="104">
        <v>378</v>
      </c>
      <c r="B263" s="104" t="s">
        <v>19</v>
      </c>
      <c r="C263" s="104">
        <v>2011</v>
      </c>
      <c r="D263" s="104" t="s">
        <v>361</v>
      </c>
      <c r="G263" s="105">
        <v>40809</v>
      </c>
      <c r="K263" s="104">
        <v>57.244999999999997</v>
      </c>
      <c r="L263" s="104">
        <v>7.8682999999999996</v>
      </c>
      <c r="P263" s="104" t="s">
        <v>87</v>
      </c>
      <c r="Q263" s="104">
        <v>2.3699999999999999E-2</v>
      </c>
    </row>
    <row r="264" spans="1:17" x14ac:dyDescent="0.25">
      <c r="A264" s="104">
        <v>379</v>
      </c>
      <c r="B264" s="104" t="s">
        <v>19</v>
      </c>
      <c r="C264" s="104">
        <v>2011</v>
      </c>
      <c r="D264" s="104" t="s">
        <v>360</v>
      </c>
      <c r="G264" s="105">
        <v>40809</v>
      </c>
      <c r="K264" s="104">
        <v>57.195999999999998</v>
      </c>
      <c r="L264" s="104">
        <v>7.7613000000000003</v>
      </c>
      <c r="P264" s="104" t="s">
        <v>87</v>
      </c>
      <c r="Q264" s="104">
        <v>3.0999999999999999E-3</v>
      </c>
    </row>
    <row r="265" spans="1:17" x14ac:dyDescent="0.25">
      <c r="A265" s="104">
        <v>380</v>
      </c>
      <c r="B265" s="104" t="s">
        <v>19</v>
      </c>
      <c r="C265" s="104">
        <v>2011</v>
      </c>
      <c r="D265" s="104" t="s">
        <v>549</v>
      </c>
      <c r="G265" s="105">
        <v>40816</v>
      </c>
      <c r="K265" s="104">
        <v>55.808199999999999</v>
      </c>
      <c r="L265" s="104">
        <v>6.6894999999999998</v>
      </c>
      <c r="P265" s="104" t="s">
        <v>87</v>
      </c>
      <c r="Q265" s="104">
        <v>2.5999999999999999E-3</v>
      </c>
    </row>
    <row r="266" spans="1:17" x14ac:dyDescent="0.25">
      <c r="A266" s="104">
        <v>381</v>
      </c>
      <c r="B266" s="104" t="s">
        <v>19</v>
      </c>
      <c r="C266" s="104">
        <v>2011</v>
      </c>
      <c r="D266" s="104" t="s">
        <v>558</v>
      </c>
      <c r="G266" s="105">
        <v>40849</v>
      </c>
      <c r="K266" s="104">
        <v>55.4788</v>
      </c>
      <c r="L266" s="104">
        <v>5.1097999999999999</v>
      </c>
      <c r="P266" s="104" t="s">
        <v>87</v>
      </c>
      <c r="Q266" s="104">
        <v>6.13E-2</v>
      </c>
    </row>
    <row r="267" spans="1:17" x14ac:dyDescent="0.25">
      <c r="A267" s="104">
        <v>382</v>
      </c>
      <c r="B267" s="104" t="s">
        <v>19</v>
      </c>
      <c r="C267" s="104">
        <v>2011</v>
      </c>
      <c r="D267" s="104" t="s">
        <v>500</v>
      </c>
      <c r="G267" s="105">
        <v>40849</v>
      </c>
      <c r="K267" s="104">
        <v>55.538800000000002</v>
      </c>
      <c r="L267" s="104">
        <v>5.0321999999999996</v>
      </c>
      <c r="P267" s="104" t="s">
        <v>87</v>
      </c>
      <c r="Q267" s="104">
        <v>3.49E-2</v>
      </c>
    </row>
    <row r="268" spans="1:17" x14ac:dyDescent="0.25">
      <c r="A268" s="104">
        <v>383</v>
      </c>
      <c r="B268" s="104" t="s">
        <v>19</v>
      </c>
      <c r="C268" s="104">
        <v>2011</v>
      </c>
      <c r="D268" s="104" t="s">
        <v>499</v>
      </c>
      <c r="G268" s="105">
        <v>40849</v>
      </c>
      <c r="K268" s="104">
        <v>55.718699999999998</v>
      </c>
      <c r="L268" s="104">
        <v>4.8007</v>
      </c>
      <c r="P268" s="104" t="s">
        <v>87</v>
      </c>
      <c r="Q268" s="104">
        <v>5.04E-2</v>
      </c>
    </row>
    <row r="269" spans="1:17" x14ac:dyDescent="0.25">
      <c r="A269" s="104">
        <v>384</v>
      </c>
      <c r="B269" s="104" t="s">
        <v>19</v>
      </c>
      <c r="C269" s="104">
        <v>2011</v>
      </c>
      <c r="D269" s="104" t="s">
        <v>496</v>
      </c>
      <c r="G269" s="105">
        <v>40644</v>
      </c>
      <c r="K269" s="104">
        <v>55.54</v>
      </c>
      <c r="L269" s="104">
        <v>5.0083000000000002</v>
      </c>
      <c r="P269" s="104" t="s">
        <v>87</v>
      </c>
      <c r="Q269" s="104">
        <v>1.7181</v>
      </c>
    </row>
    <row r="270" spans="1:17" x14ac:dyDescent="0.25">
      <c r="A270" s="104">
        <v>385</v>
      </c>
      <c r="B270" s="104" t="s">
        <v>19</v>
      </c>
      <c r="C270" s="104">
        <v>2011</v>
      </c>
      <c r="D270" s="104" t="s">
        <v>495</v>
      </c>
      <c r="G270" s="105">
        <v>40644</v>
      </c>
      <c r="K270" s="104">
        <v>55.486699999999999</v>
      </c>
      <c r="L270" s="104">
        <v>5.2</v>
      </c>
      <c r="P270" s="104" t="s">
        <v>87</v>
      </c>
      <c r="Q270" s="104">
        <v>0.68720000000000003</v>
      </c>
    </row>
    <row r="271" spans="1:17" x14ac:dyDescent="0.25">
      <c r="A271" s="104">
        <v>386</v>
      </c>
      <c r="B271" s="104" t="s">
        <v>19</v>
      </c>
      <c r="C271" s="104">
        <v>2011</v>
      </c>
      <c r="D271" s="104" t="s">
        <v>494</v>
      </c>
      <c r="G271" s="105">
        <v>40644</v>
      </c>
      <c r="K271" s="104">
        <v>56.0867</v>
      </c>
      <c r="L271" s="104">
        <v>5.9417</v>
      </c>
      <c r="P271" s="104" t="s">
        <v>87</v>
      </c>
      <c r="Q271" s="104">
        <v>8.6E-3</v>
      </c>
    </row>
    <row r="272" spans="1:17" x14ac:dyDescent="0.25">
      <c r="A272" s="104">
        <v>387</v>
      </c>
      <c r="B272" s="104" t="s">
        <v>19</v>
      </c>
      <c r="C272" s="104">
        <v>2011</v>
      </c>
      <c r="D272" s="104" t="s">
        <v>493</v>
      </c>
      <c r="G272" s="105">
        <v>40646</v>
      </c>
      <c r="K272" s="104">
        <v>55.528300000000002</v>
      </c>
      <c r="L272" s="104">
        <v>5.0083000000000002</v>
      </c>
      <c r="P272" s="104" t="s">
        <v>87</v>
      </c>
      <c r="Q272" s="104">
        <v>2.0331000000000001</v>
      </c>
    </row>
    <row r="273" spans="1:17" x14ac:dyDescent="0.25">
      <c r="A273" s="104">
        <v>388</v>
      </c>
      <c r="B273" s="104" t="s">
        <v>19</v>
      </c>
      <c r="C273" s="104">
        <v>2011</v>
      </c>
      <c r="D273" s="104" t="s">
        <v>356</v>
      </c>
      <c r="G273" s="105">
        <v>40701</v>
      </c>
      <c r="K273" s="104">
        <v>55.718299999999999</v>
      </c>
      <c r="L273" s="104">
        <v>4.8033000000000001</v>
      </c>
      <c r="P273" s="104" t="s">
        <v>87</v>
      </c>
      <c r="Q273" s="104">
        <v>1.4818</v>
      </c>
    </row>
    <row r="274" spans="1:17" x14ac:dyDescent="0.25">
      <c r="A274" s="104">
        <v>389</v>
      </c>
      <c r="B274" s="104" t="s">
        <v>19</v>
      </c>
      <c r="C274" s="104">
        <v>2011</v>
      </c>
      <c r="D274" s="104" t="s">
        <v>355</v>
      </c>
      <c r="G274" s="105">
        <v>40701</v>
      </c>
      <c r="K274" s="104">
        <v>55.528300000000002</v>
      </c>
      <c r="L274" s="104">
        <v>5.0067000000000004</v>
      </c>
      <c r="P274" s="104" t="s">
        <v>87</v>
      </c>
      <c r="Q274" s="104">
        <v>1.4999999999999999E-2</v>
      </c>
    </row>
    <row r="275" spans="1:17" x14ac:dyDescent="0.25">
      <c r="A275" s="104">
        <v>390</v>
      </c>
      <c r="B275" s="104" t="s">
        <v>19</v>
      </c>
      <c r="C275" s="104">
        <v>2011</v>
      </c>
      <c r="D275" s="104" t="s">
        <v>354</v>
      </c>
      <c r="G275" s="105">
        <v>40701</v>
      </c>
      <c r="K275" s="104">
        <v>55.531700000000001</v>
      </c>
      <c r="L275" s="104">
        <v>5.0282999999999998</v>
      </c>
      <c r="P275" s="104" t="s">
        <v>87</v>
      </c>
      <c r="Q275" s="104">
        <v>9.2100000000000001E-2</v>
      </c>
    </row>
    <row r="276" spans="1:17" x14ac:dyDescent="0.25">
      <c r="A276" s="104">
        <v>391</v>
      </c>
      <c r="B276" s="104" t="s">
        <v>19</v>
      </c>
      <c r="C276" s="104">
        <v>2011</v>
      </c>
      <c r="D276" s="104" t="s">
        <v>353</v>
      </c>
      <c r="G276" s="105">
        <v>40704</v>
      </c>
      <c r="K276" s="104">
        <v>55.72</v>
      </c>
      <c r="L276" s="104">
        <v>4.7983000000000002</v>
      </c>
      <c r="P276" s="104" t="s">
        <v>87</v>
      </c>
      <c r="Q276" s="104">
        <v>5.0921000000000003</v>
      </c>
    </row>
    <row r="277" spans="1:17" x14ac:dyDescent="0.25">
      <c r="A277" s="104">
        <v>392</v>
      </c>
      <c r="B277" s="104" t="s">
        <v>19</v>
      </c>
      <c r="C277" s="104">
        <v>2011</v>
      </c>
      <c r="D277" s="104" t="s">
        <v>352</v>
      </c>
      <c r="G277" s="105">
        <v>40752</v>
      </c>
      <c r="K277" s="104">
        <v>55.4833</v>
      </c>
      <c r="L277" s="104">
        <v>4.9817</v>
      </c>
      <c r="P277" s="104" t="s">
        <v>87</v>
      </c>
      <c r="Q277" s="104">
        <v>4.4200000000000003E-2</v>
      </c>
    </row>
    <row r="278" spans="1:17" x14ac:dyDescent="0.25">
      <c r="A278" s="104">
        <v>393</v>
      </c>
      <c r="B278" s="104" t="s">
        <v>19</v>
      </c>
      <c r="C278" s="104">
        <v>2011</v>
      </c>
      <c r="D278" s="104" t="s">
        <v>351</v>
      </c>
      <c r="G278" s="105">
        <v>40802</v>
      </c>
      <c r="K278" s="104">
        <v>55.6</v>
      </c>
      <c r="L278" s="104">
        <v>6.2382999999999997</v>
      </c>
      <c r="P278" s="104" t="s">
        <v>87</v>
      </c>
      <c r="Q278" s="104">
        <v>8.0199999999999994E-2</v>
      </c>
    </row>
    <row r="279" spans="1:17" x14ac:dyDescent="0.25">
      <c r="A279" s="104">
        <v>394</v>
      </c>
      <c r="B279" s="104" t="s">
        <v>19</v>
      </c>
      <c r="C279" s="104">
        <v>2011</v>
      </c>
      <c r="D279" s="104" t="s">
        <v>350</v>
      </c>
      <c r="G279" s="105">
        <v>40804</v>
      </c>
      <c r="K279" s="104">
        <v>55.666699999999999</v>
      </c>
      <c r="L279" s="104">
        <v>4.7567000000000004</v>
      </c>
      <c r="P279" s="104" t="s">
        <v>87</v>
      </c>
      <c r="Q279" s="104">
        <v>0.3377</v>
      </c>
    </row>
    <row r="280" spans="1:17" x14ac:dyDescent="0.25">
      <c r="A280" s="104">
        <v>395</v>
      </c>
      <c r="B280" s="104" t="s">
        <v>19</v>
      </c>
      <c r="C280" s="104">
        <v>2011</v>
      </c>
      <c r="D280" s="104" t="s">
        <v>349</v>
      </c>
      <c r="G280" s="105">
        <v>40804</v>
      </c>
      <c r="K280" s="104">
        <v>55.521700000000003</v>
      </c>
      <c r="L280" s="104">
        <v>5.2717000000000001</v>
      </c>
      <c r="P280" s="104" t="s">
        <v>87</v>
      </c>
      <c r="Q280" s="104">
        <v>9.2100000000000001E-2</v>
      </c>
    </row>
    <row r="281" spans="1:17" x14ac:dyDescent="0.25">
      <c r="A281" s="104">
        <v>396</v>
      </c>
      <c r="B281" s="104" t="s">
        <v>19</v>
      </c>
      <c r="C281" s="104">
        <v>2011</v>
      </c>
      <c r="D281" s="104" t="s">
        <v>347</v>
      </c>
      <c r="G281" s="105">
        <v>40849</v>
      </c>
      <c r="K281" s="104">
        <v>55.71</v>
      </c>
      <c r="L281" s="104">
        <v>4.1399999999999997</v>
      </c>
      <c r="P281" s="104" t="s">
        <v>87</v>
      </c>
      <c r="Q281" s="104">
        <v>0.8</v>
      </c>
    </row>
    <row r="282" spans="1:17" x14ac:dyDescent="0.25">
      <c r="A282" s="104">
        <v>397</v>
      </c>
      <c r="B282" s="104" t="s">
        <v>20</v>
      </c>
      <c r="C282" s="104">
        <v>2011</v>
      </c>
      <c r="D282" s="104" t="s">
        <v>2143</v>
      </c>
      <c r="G282" s="105">
        <v>40577</v>
      </c>
      <c r="H282" s="105">
        <v>0.5</v>
      </c>
      <c r="I282" s="104">
        <v>10</v>
      </c>
      <c r="J282" s="104">
        <v>230</v>
      </c>
      <c r="K282" s="104">
        <v>51.265000000000001</v>
      </c>
      <c r="L282" s="104">
        <v>2.1949999999999998</v>
      </c>
      <c r="M282" s="104">
        <v>0.7</v>
      </c>
      <c r="N282" s="104">
        <v>0.1</v>
      </c>
      <c r="O282" s="104">
        <v>5.6000000000000001E-2</v>
      </c>
      <c r="P282" s="104" t="s">
        <v>87</v>
      </c>
      <c r="Q282" s="104">
        <v>9.5200000000000007E-3</v>
      </c>
    </row>
    <row r="283" spans="1:17" x14ac:dyDescent="0.25">
      <c r="A283" s="104">
        <v>398</v>
      </c>
      <c r="B283" s="104" t="s">
        <v>20</v>
      </c>
      <c r="C283" s="104">
        <v>2011</v>
      </c>
      <c r="D283" s="104" t="s">
        <v>2142</v>
      </c>
      <c r="G283" s="105">
        <v>40577</v>
      </c>
      <c r="H283" s="105">
        <v>0.50138888888888899</v>
      </c>
      <c r="I283" s="104">
        <v>10</v>
      </c>
      <c r="J283" s="104">
        <v>230</v>
      </c>
      <c r="K283" s="104">
        <v>51.244999999999997</v>
      </c>
      <c r="L283" s="104">
        <v>2.1800000000000002</v>
      </c>
      <c r="M283" s="104">
        <v>2</v>
      </c>
      <c r="N283" s="104">
        <v>2</v>
      </c>
      <c r="O283" s="104">
        <v>3.2</v>
      </c>
      <c r="P283" s="104" t="s">
        <v>67</v>
      </c>
    </row>
    <row r="284" spans="1:17" x14ac:dyDescent="0.25">
      <c r="A284" s="104">
        <v>399</v>
      </c>
      <c r="B284" s="104" t="s">
        <v>20</v>
      </c>
      <c r="C284" s="104">
        <v>2011</v>
      </c>
      <c r="D284" s="104" t="s">
        <v>2141</v>
      </c>
      <c r="G284" s="105">
        <v>40577</v>
      </c>
      <c r="H284" s="105">
        <v>0.5</v>
      </c>
      <c r="I284" s="104">
        <v>10</v>
      </c>
      <c r="J284" s="104">
        <v>230</v>
      </c>
      <c r="K284" s="104">
        <v>51.465000000000003</v>
      </c>
      <c r="L284" s="104">
        <v>2.1032999999999999</v>
      </c>
      <c r="M284" s="104">
        <v>4.0999999999999996</v>
      </c>
      <c r="N284" s="104">
        <v>4.0999999999999996</v>
      </c>
      <c r="O284" s="104">
        <v>3.3620000000000001</v>
      </c>
      <c r="P284" s="104" t="s">
        <v>67</v>
      </c>
    </row>
    <row r="285" spans="1:17" x14ac:dyDescent="0.25">
      <c r="A285" s="104">
        <v>400</v>
      </c>
      <c r="B285" s="104" t="s">
        <v>20</v>
      </c>
      <c r="C285" s="104">
        <v>2011</v>
      </c>
      <c r="D285" s="104" t="s">
        <v>2138</v>
      </c>
      <c r="G285" s="105">
        <v>40599</v>
      </c>
      <c r="H285" s="105">
        <v>0.391666666666667</v>
      </c>
      <c r="I285" s="104">
        <v>7</v>
      </c>
      <c r="J285" s="104">
        <v>190</v>
      </c>
      <c r="K285" s="104">
        <v>51.418300000000002</v>
      </c>
      <c r="L285" s="104">
        <v>2.1583000000000001</v>
      </c>
      <c r="M285" s="104">
        <v>5</v>
      </c>
      <c r="N285" s="104">
        <v>0.2</v>
      </c>
      <c r="P285" s="104" t="s">
        <v>67</v>
      </c>
    </row>
    <row r="286" spans="1:17" x14ac:dyDescent="0.25">
      <c r="A286" s="104">
        <v>401</v>
      </c>
      <c r="B286" s="104" t="s">
        <v>20</v>
      </c>
      <c r="C286" s="104">
        <v>2011</v>
      </c>
      <c r="D286" s="104" t="s">
        <v>2133</v>
      </c>
      <c r="G286" s="105">
        <v>40649</v>
      </c>
      <c r="H286" s="105">
        <v>0.62847222222222199</v>
      </c>
      <c r="I286" s="104">
        <v>6</v>
      </c>
      <c r="J286" s="104">
        <v>340</v>
      </c>
      <c r="K286" s="104">
        <v>51.24</v>
      </c>
      <c r="L286" s="104">
        <v>2.3633000000000002</v>
      </c>
      <c r="M286" s="104">
        <v>2.5</v>
      </c>
      <c r="N286" s="104">
        <v>0.3</v>
      </c>
      <c r="O286" s="104">
        <v>0.375</v>
      </c>
      <c r="P286" s="104" t="s">
        <v>87</v>
      </c>
      <c r="Q286" s="104">
        <v>1.51275</v>
      </c>
    </row>
    <row r="287" spans="1:17" x14ac:dyDescent="0.25">
      <c r="A287" s="104">
        <v>402</v>
      </c>
      <c r="B287" s="104" t="s">
        <v>20</v>
      </c>
      <c r="C287" s="104">
        <v>2011</v>
      </c>
      <c r="D287" s="104" t="s">
        <v>2493</v>
      </c>
      <c r="G287" s="105">
        <v>40572</v>
      </c>
      <c r="H287" s="105">
        <v>0.72847222222222197</v>
      </c>
      <c r="I287" s="104">
        <v>11</v>
      </c>
      <c r="J287" s="104">
        <v>60</v>
      </c>
      <c r="K287" s="104">
        <v>49.316699999999997</v>
      </c>
      <c r="L287" s="104">
        <v>-1.7333000000000001</v>
      </c>
      <c r="M287" s="104">
        <v>0.8</v>
      </c>
      <c r="P287" s="104" t="s">
        <v>87</v>
      </c>
      <c r="Q287" s="104">
        <v>0.01</v>
      </c>
    </row>
    <row r="288" spans="1:17" x14ac:dyDescent="0.25">
      <c r="A288" s="104">
        <v>403</v>
      </c>
      <c r="B288" s="104" t="s">
        <v>20</v>
      </c>
      <c r="C288" s="104">
        <v>2011</v>
      </c>
      <c r="D288" s="104" t="s">
        <v>2202</v>
      </c>
      <c r="G288" s="105">
        <v>40615</v>
      </c>
      <c r="H288" s="105">
        <v>0.625</v>
      </c>
      <c r="K288" s="104">
        <v>48.866700000000002</v>
      </c>
      <c r="L288" s="104">
        <v>-5.0167000000000002</v>
      </c>
      <c r="M288" s="104">
        <v>25</v>
      </c>
      <c r="P288" s="104" t="s">
        <v>67</v>
      </c>
    </row>
    <row r="289" spans="1:17" x14ac:dyDescent="0.25">
      <c r="A289" s="104">
        <v>404</v>
      </c>
      <c r="B289" s="104" t="s">
        <v>20</v>
      </c>
      <c r="C289" s="104">
        <v>2011</v>
      </c>
      <c r="D289" s="104" t="s">
        <v>2201</v>
      </c>
      <c r="G289" s="105">
        <v>40617</v>
      </c>
      <c r="H289" s="105">
        <v>0.42708333333333298</v>
      </c>
      <c r="K289" s="104">
        <v>48.633299999999998</v>
      </c>
      <c r="L289" s="104">
        <v>-2.8</v>
      </c>
      <c r="M289" s="104">
        <v>0.02</v>
      </c>
      <c r="P289" s="104" t="s">
        <v>67</v>
      </c>
    </row>
    <row r="290" spans="1:17" x14ac:dyDescent="0.25">
      <c r="A290" s="104">
        <v>405</v>
      </c>
      <c r="B290" s="104" t="s">
        <v>20</v>
      </c>
      <c r="C290" s="104">
        <v>2011</v>
      </c>
      <c r="D290" s="104" t="s">
        <v>2200</v>
      </c>
      <c r="G290" s="105">
        <v>40631</v>
      </c>
      <c r="H290" s="105">
        <v>0.51041666666666696</v>
      </c>
      <c r="K290" s="104">
        <v>48.683300000000003</v>
      </c>
      <c r="L290" s="104">
        <v>-2.1333000000000002</v>
      </c>
      <c r="M290" s="104">
        <v>0.15</v>
      </c>
      <c r="P290" s="104" t="s">
        <v>67</v>
      </c>
    </row>
    <row r="291" spans="1:17" x14ac:dyDescent="0.25">
      <c r="A291" s="104">
        <v>406</v>
      </c>
      <c r="B291" s="104" t="s">
        <v>20</v>
      </c>
      <c r="C291" s="104">
        <v>2011</v>
      </c>
      <c r="D291" s="104" t="s">
        <v>2497</v>
      </c>
      <c r="G291" s="105">
        <v>40644</v>
      </c>
      <c r="H291" s="105">
        <v>0.40625</v>
      </c>
      <c r="K291" s="104">
        <v>48.6</v>
      </c>
      <c r="L291" s="104">
        <v>-4.6666999999999996</v>
      </c>
      <c r="M291" s="104">
        <v>0.2</v>
      </c>
      <c r="P291" s="104" t="s">
        <v>67</v>
      </c>
    </row>
    <row r="292" spans="1:17" x14ac:dyDescent="0.25">
      <c r="A292" s="104">
        <v>407</v>
      </c>
      <c r="B292" s="104" t="s">
        <v>20</v>
      </c>
      <c r="C292" s="104">
        <v>2011</v>
      </c>
      <c r="D292" s="104" t="s">
        <v>2496</v>
      </c>
      <c r="G292" s="105">
        <v>40650</v>
      </c>
      <c r="H292" s="105">
        <v>0.9375</v>
      </c>
      <c r="K292" s="104">
        <v>49.0167</v>
      </c>
      <c r="L292" s="104">
        <v>-4.8666999999999998</v>
      </c>
      <c r="M292" s="104">
        <v>15</v>
      </c>
      <c r="P292" s="104" t="s">
        <v>67</v>
      </c>
    </row>
    <row r="293" spans="1:17" x14ac:dyDescent="0.25">
      <c r="A293" s="104">
        <v>408</v>
      </c>
      <c r="B293" s="104" t="s">
        <v>20</v>
      </c>
      <c r="C293" s="104">
        <v>2011</v>
      </c>
      <c r="D293" s="104" t="s">
        <v>2199</v>
      </c>
      <c r="G293" s="105">
        <v>40671</v>
      </c>
      <c r="H293" s="105">
        <v>0.27083333333333298</v>
      </c>
      <c r="K293" s="104">
        <v>48.7</v>
      </c>
      <c r="L293" s="104">
        <v>-5.8167</v>
      </c>
      <c r="P293" s="104" t="s">
        <v>67</v>
      </c>
    </row>
    <row r="294" spans="1:17" x14ac:dyDescent="0.25">
      <c r="A294" s="104">
        <v>409</v>
      </c>
      <c r="B294" s="104" t="s">
        <v>20</v>
      </c>
      <c r="C294" s="104">
        <v>2011</v>
      </c>
      <c r="D294" s="104" t="s">
        <v>2495</v>
      </c>
      <c r="G294" s="105">
        <v>40678</v>
      </c>
      <c r="H294" s="105">
        <v>3.125E-2</v>
      </c>
      <c r="K294" s="104">
        <v>48.683300000000003</v>
      </c>
      <c r="L294" s="104">
        <v>-5.7667000000000002</v>
      </c>
      <c r="P294" s="104" t="s">
        <v>67</v>
      </c>
    </row>
    <row r="295" spans="1:17" x14ac:dyDescent="0.25">
      <c r="A295" s="104">
        <v>410</v>
      </c>
      <c r="B295" s="104" t="s">
        <v>20</v>
      </c>
      <c r="C295" s="104">
        <v>2011</v>
      </c>
      <c r="D295" s="104" t="s">
        <v>2494</v>
      </c>
      <c r="G295" s="105">
        <v>40680</v>
      </c>
      <c r="H295" s="105">
        <v>0.79166666666666696</v>
      </c>
      <c r="K295" s="104">
        <v>49.25</v>
      </c>
      <c r="L295" s="104">
        <v>-4.2332999999999998</v>
      </c>
      <c r="M295" s="104">
        <v>7</v>
      </c>
      <c r="P295" s="104" t="s">
        <v>67</v>
      </c>
    </row>
    <row r="296" spans="1:17" x14ac:dyDescent="0.25">
      <c r="A296" s="104">
        <v>411</v>
      </c>
      <c r="B296" s="104" t="s">
        <v>20</v>
      </c>
      <c r="C296" s="104">
        <v>2011</v>
      </c>
      <c r="D296" s="104" t="s">
        <v>673</v>
      </c>
      <c r="G296" s="105">
        <v>40685</v>
      </c>
      <c r="H296" s="105">
        <v>0.28125</v>
      </c>
      <c r="I296" s="104">
        <v>14</v>
      </c>
      <c r="J296" s="104">
        <v>250</v>
      </c>
      <c r="K296" s="104">
        <v>50.8</v>
      </c>
      <c r="L296" s="104">
        <v>1.4167000000000001</v>
      </c>
      <c r="M296" s="104">
        <v>2</v>
      </c>
      <c r="P296" s="104" t="s">
        <v>87</v>
      </c>
      <c r="Q296" s="104">
        <v>0.1</v>
      </c>
    </row>
    <row r="297" spans="1:17" x14ac:dyDescent="0.25">
      <c r="A297" s="104">
        <v>412</v>
      </c>
      <c r="B297" s="104" t="s">
        <v>20</v>
      </c>
      <c r="C297" s="104">
        <v>2011</v>
      </c>
      <c r="D297" s="104" t="s">
        <v>672</v>
      </c>
      <c r="G297" s="105">
        <v>40705</v>
      </c>
      <c r="H297" s="105">
        <v>0.4375</v>
      </c>
      <c r="K297" s="104">
        <v>48.716700000000003</v>
      </c>
      <c r="L297" s="104">
        <v>-4.8833000000000002</v>
      </c>
      <c r="P297" s="104" t="s">
        <v>67</v>
      </c>
    </row>
    <row r="298" spans="1:17" x14ac:dyDescent="0.25">
      <c r="A298" s="104">
        <v>413</v>
      </c>
      <c r="B298" s="104" t="s">
        <v>20</v>
      </c>
      <c r="C298" s="104">
        <v>2011</v>
      </c>
      <c r="D298" s="104" t="s">
        <v>671</v>
      </c>
      <c r="G298" s="105">
        <v>40735</v>
      </c>
      <c r="H298" s="105">
        <v>0.64861111111111103</v>
      </c>
      <c r="I298" s="104">
        <v>5</v>
      </c>
      <c r="J298" s="104">
        <v>40</v>
      </c>
      <c r="K298" s="104">
        <v>49.6</v>
      </c>
      <c r="L298" s="104">
        <v>-1.2</v>
      </c>
      <c r="M298" s="104">
        <v>13</v>
      </c>
      <c r="P298" s="104" t="s">
        <v>87</v>
      </c>
      <c r="Q298" s="104">
        <v>0.4</v>
      </c>
    </row>
    <row r="299" spans="1:17" x14ac:dyDescent="0.25">
      <c r="A299" s="104">
        <v>414</v>
      </c>
      <c r="B299" s="104" t="s">
        <v>20</v>
      </c>
      <c r="C299" s="104">
        <v>2011</v>
      </c>
      <c r="D299" s="104" t="s">
        <v>670</v>
      </c>
      <c r="G299" s="105">
        <v>40737</v>
      </c>
      <c r="H299" s="105">
        <v>0.43958333333333299</v>
      </c>
      <c r="I299" s="104">
        <v>7</v>
      </c>
      <c r="J299" s="104">
        <v>360</v>
      </c>
      <c r="K299" s="104">
        <v>49.633299999999998</v>
      </c>
      <c r="L299" s="104">
        <v>-1.6</v>
      </c>
      <c r="M299" s="104">
        <v>2.5</v>
      </c>
      <c r="P299" s="104" t="s">
        <v>87</v>
      </c>
      <c r="Q299" s="104">
        <v>0.04</v>
      </c>
    </row>
    <row r="300" spans="1:17" x14ac:dyDescent="0.25">
      <c r="A300" s="104">
        <v>415</v>
      </c>
      <c r="B300" s="104" t="s">
        <v>20</v>
      </c>
      <c r="C300" s="104">
        <v>2011</v>
      </c>
      <c r="D300" s="104" t="s">
        <v>669</v>
      </c>
      <c r="G300" s="105">
        <v>40772</v>
      </c>
      <c r="H300" s="105">
        <v>0.59236111111111101</v>
      </c>
      <c r="K300" s="104">
        <v>48.633299999999998</v>
      </c>
      <c r="L300" s="104">
        <v>-2.2667000000000002</v>
      </c>
      <c r="M300" s="104">
        <v>1</v>
      </c>
      <c r="P300" s="104" t="s">
        <v>67</v>
      </c>
    </row>
    <row r="301" spans="1:17" x14ac:dyDescent="0.25">
      <c r="A301" s="104">
        <v>416</v>
      </c>
      <c r="B301" s="104" t="s">
        <v>20</v>
      </c>
      <c r="C301" s="104">
        <v>2011</v>
      </c>
      <c r="D301" s="104" t="s">
        <v>668</v>
      </c>
      <c r="G301" s="105">
        <v>40777</v>
      </c>
      <c r="H301" s="105">
        <v>0.42013888888888901</v>
      </c>
      <c r="I301" s="104">
        <v>8</v>
      </c>
      <c r="J301" s="104">
        <v>60</v>
      </c>
      <c r="K301" s="104">
        <v>49.816699999999997</v>
      </c>
      <c r="L301" s="104">
        <v>-2.8332999999999999</v>
      </c>
      <c r="M301" s="104">
        <v>25</v>
      </c>
      <c r="P301" s="104" t="s">
        <v>87</v>
      </c>
      <c r="Q301" s="104">
        <v>0.4</v>
      </c>
    </row>
    <row r="302" spans="1:17" x14ac:dyDescent="0.25">
      <c r="A302" s="104">
        <v>417</v>
      </c>
      <c r="B302" s="104" t="s">
        <v>20</v>
      </c>
      <c r="C302" s="104">
        <v>2011</v>
      </c>
      <c r="D302" s="104" t="s">
        <v>667</v>
      </c>
      <c r="G302" s="105">
        <v>40779</v>
      </c>
      <c r="H302" s="105">
        <v>0.92708333333333304</v>
      </c>
      <c r="K302" s="104">
        <v>49.216700000000003</v>
      </c>
      <c r="L302" s="104">
        <v>-4.8666999999999998</v>
      </c>
      <c r="M302" s="104">
        <v>8</v>
      </c>
      <c r="P302" s="104" t="s">
        <v>67</v>
      </c>
    </row>
    <row r="303" spans="1:17" x14ac:dyDescent="0.25">
      <c r="A303" s="104">
        <v>418</v>
      </c>
      <c r="B303" s="104" t="s">
        <v>20</v>
      </c>
      <c r="C303" s="104">
        <v>2011</v>
      </c>
      <c r="D303" s="104" t="s">
        <v>666</v>
      </c>
      <c r="G303" s="105">
        <v>40795</v>
      </c>
      <c r="H303" s="105">
        <v>0.53125</v>
      </c>
      <c r="I303" s="104">
        <v>8</v>
      </c>
      <c r="J303" s="104">
        <v>240</v>
      </c>
      <c r="K303" s="104">
        <v>49.833300000000001</v>
      </c>
      <c r="L303" s="104">
        <v>-3.3300000000000003E-2</v>
      </c>
      <c r="M303" s="104">
        <v>2.8</v>
      </c>
      <c r="P303" s="104" t="s">
        <v>87</v>
      </c>
      <c r="Q303" s="104">
        <v>0.53</v>
      </c>
    </row>
    <row r="304" spans="1:17" x14ac:dyDescent="0.25">
      <c r="A304" s="104">
        <v>419</v>
      </c>
      <c r="B304" s="104" t="s">
        <v>20</v>
      </c>
      <c r="C304" s="104">
        <v>2011</v>
      </c>
      <c r="D304" s="104" t="s">
        <v>665</v>
      </c>
      <c r="G304" s="105">
        <v>40807</v>
      </c>
      <c r="H304" s="105">
        <v>0.60416666666666696</v>
      </c>
      <c r="I304" s="104">
        <v>10</v>
      </c>
      <c r="J304" s="104">
        <v>230</v>
      </c>
      <c r="K304" s="104">
        <v>49.7</v>
      </c>
      <c r="L304" s="104">
        <v>8.3299999999999999E-2</v>
      </c>
      <c r="M304" s="104">
        <v>2.8</v>
      </c>
      <c r="P304" s="104" t="s">
        <v>87</v>
      </c>
      <c r="Q304" s="104">
        <v>0.1</v>
      </c>
    </row>
    <row r="305" spans="1:17" x14ac:dyDescent="0.25">
      <c r="A305" s="104">
        <v>420</v>
      </c>
      <c r="B305" s="104" t="s">
        <v>20</v>
      </c>
      <c r="C305" s="104">
        <v>2011</v>
      </c>
      <c r="D305" s="104" t="s">
        <v>664</v>
      </c>
      <c r="G305" s="105">
        <v>40896</v>
      </c>
      <c r="H305" s="105">
        <v>0.625</v>
      </c>
      <c r="I305" s="104">
        <v>13</v>
      </c>
      <c r="J305" s="104">
        <v>240</v>
      </c>
      <c r="K305" s="104">
        <v>49.966700000000003</v>
      </c>
      <c r="L305" s="104">
        <v>-0.35</v>
      </c>
      <c r="M305" s="104">
        <v>0.6</v>
      </c>
      <c r="P305" s="104" t="s">
        <v>87</v>
      </c>
      <c r="Q305" s="104">
        <v>1E-3</v>
      </c>
    </row>
    <row r="306" spans="1:17" x14ac:dyDescent="0.25">
      <c r="A306" s="104">
        <v>421</v>
      </c>
      <c r="B306" s="104" t="s">
        <v>20</v>
      </c>
      <c r="C306" s="104">
        <v>2011</v>
      </c>
      <c r="D306" s="104" t="s">
        <v>2493</v>
      </c>
      <c r="G306" s="105">
        <v>40572</v>
      </c>
      <c r="H306" s="105">
        <v>0.72847222222222197</v>
      </c>
      <c r="I306" s="104">
        <v>11</v>
      </c>
      <c r="J306" s="104">
        <v>60</v>
      </c>
      <c r="K306" s="104">
        <v>49.316699999999997</v>
      </c>
      <c r="L306" s="104">
        <v>-1.7333000000000001</v>
      </c>
      <c r="M306" s="104">
        <v>0.8</v>
      </c>
      <c r="O306" s="104">
        <v>0.16</v>
      </c>
      <c r="P306" s="104" t="s">
        <v>87</v>
      </c>
      <c r="Q306" s="104">
        <v>0.01</v>
      </c>
    </row>
    <row r="307" spans="1:17" x14ac:dyDescent="0.25">
      <c r="A307" s="104">
        <v>422</v>
      </c>
      <c r="B307" s="104" t="s">
        <v>20</v>
      </c>
      <c r="C307" s="104">
        <v>2011</v>
      </c>
      <c r="D307" s="104" t="s">
        <v>673</v>
      </c>
      <c r="G307" s="105">
        <v>40685</v>
      </c>
      <c r="H307" s="105">
        <v>0.28125</v>
      </c>
      <c r="I307" s="104">
        <v>14</v>
      </c>
      <c r="J307" s="104">
        <v>250</v>
      </c>
      <c r="K307" s="104">
        <v>50.8</v>
      </c>
      <c r="L307" s="104">
        <v>1.4167000000000001</v>
      </c>
      <c r="M307" s="104">
        <v>2</v>
      </c>
      <c r="O307" s="104">
        <v>0.1</v>
      </c>
      <c r="P307" s="104" t="s">
        <v>87</v>
      </c>
      <c r="Q307" s="104">
        <v>0.1</v>
      </c>
    </row>
    <row r="308" spans="1:17" x14ac:dyDescent="0.25">
      <c r="A308" s="104">
        <v>423</v>
      </c>
      <c r="B308" s="104" t="s">
        <v>20</v>
      </c>
      <c r="C308" s="104">
        <v>2011</v>
      </c>
      <c r="D308" s="104" t="s">
        <v>670</v>
      </c>
      <c r="G308" s="105">
        <v>40737</v>
      </c>
      <c r="H308" s="105">
        <v>0.43958333333333299</v>
      </c>
      <c r="I308" s="104">
        <v>7</v>
      </c>
      <c r="J308" s="104">
        <v>360</v>
      </c>
      <c r="K308" s="104">
        <v>49.633299999999998</v>
      </c>
      <c r="L308" s="104">
        <v>-1.6</v>
      </c>
      <c r="M308" s="104">
        <v>2.5</v>
      </c>
      <c r="O308" s="104">
        <v>0.9</v>
      </c>
      <c r="P308" s="104" t="s">
        <v>87</v>
      </c>
      <c r="Q308" s="104">
        <v>0.04</v>
      </c>
    </row>
    <row r="309" spans="1:17" x14ac:dyDescent="0.25">
      <c r="A309" s="104">
        <v>424</v>
      </c>
      <c r="B309" s="104" t="s">
        <v>20</v>
      </c>
      <c r="C309" s="104">
        <v>2011</v>
      </c>
      <c r="D309" s="104" t="s">
        <v>665</v>
      </c>
      <c r="G309" s="105">
        <v>40807</v>
      </c>
      <c r="H309" s="105">
        <v>0.60416666666666696</v>
      </c>
      <c r="I309" s="104">
        <v>10</v>
      </c>
      <c r="J309" s="104">
        <v>230</v>
      </c>
      <c r="K309" s="104">
        <v>49.7</v>
      </c>
      <c r="L309" s="104">
        <v>8.3299999999999999E-2</v>
      </c>
      <c r="M309" s="104">
        <v>2.8</v>
      </c>
      <c r="O309" s="104">
        <v>0.42</v>
      </c>
      <c r="P309" s="104" t="s">
        <v>87</v>
      </c>
      <c r="Q309" s="104">
        <v>0.1</v>
      </c>
    </row>
    <row r="310" spans="1:17" x14ac:dyDescent="0.25">
      <c r="A310" s="104">
        <v>425</v>
      </c>
      <c r="B310" s="104" t="s">
        <v>20</v>
      </c>
      <c r="C310" s="104">
        <v>2011</v>
      </c>
      <c r="D310" s="104" t="s">
        <v>664</v>
      </c>
      <c r="G310" s="105">
        <v>40896</v>
      </c>
      <c r="H310" s="105">
        <v>0.625</v>
      </c>
      <c r="I310" s="104">
        <v>13</v>
      </c>
      <c r="J310" s="104">
        <v>240</v>
      </c>
      <c r="K310" s="104">
        <v>49.966700000000003</v>
      </c>
      <c r="L310" s="104">
        <v>-0.35</v>
      </c>
      <c r="M310" s="104">
        <v>0.6</v>
      </c>
      <c r="O310" s="104">
        <v>0.03</v>
      </c>
      <c r="P310" s="104" t="s">
        <v>87</v>
      </c>
      <c r="Q310" s="104">
        <v>1E-3</v>
      </c>
    </row>
    <row r="311" spans="1:17" x14ac:dyDescent="0.25">
      <c r="A311" s="104">
        <v>426</v>
      </c>
      <c r="B311" s="104" t="s">
        <v>20</v>
      </c>
      <c r="C311" s="104">
        <v>2011</v>
      </c>
      <c r="D311" s="104" t="s">
        <v>2144</v>
      </c>
      <c r="G311" s="105">
        <v>40569</v>
      </c>
      <c r="H311" s="105">
        <v>0.453472222222222</v>
      </c>
      <c r="I311" s="104">
        <v>4</v>
      </c>
      <c r="J311" s="104">
        <v>100</v>
      </c>
      <c r="K311" s="104">
        <v>51.383299999999998</v>
      </c>
      <c r="L311" s="104">
        <v>2.0249999999999999</v>
      </c>
      <c r="M311" s="104">
        <v>10</v>
      </c>
      <c r="N311" s="104">
        <v>7</v>
      </c>
      <c r="O311" s="104">
        <v>7</v>
      </c>
      <c r="P311" s="104" t="s">
        <v>87</v>
      </c>
      <c r="Q311" s="104">
        <v>4.4800000000000004</v>
      </c>
    </row>
    <row r="312" spans="1:17" x14ac:dyDescent="0.25">
      <c r="A312" s="104">
        <v>427</v>
      </c>
      <c r="B312" s="104" t="s">
        <v>20</v>
      </c>
      <c r="C312" s="104">
        <v>2011</v>
      </c>
      <c r="D312" s="104" t="s">
        <v>2144</v>
      </c>
      <c r="G312" s="105">
        <v>40569</v>
      </c>
      <c r="H312" s="105">
        <v>0.453472222222222</v>
      </c>
      <c r="I312" s="104">
        <v>4</v>
      </c>
      <c r="J312" s="104">
        <v>100</v>
      </c>
      <c r="K312" s="104">
        <v>51.383299999999998</v>
      </c>
      <c r="L312" s="104">
        <v>2.0249999999999999</v>
      </c>
      <c r="M312" s="104">
        <v>10</v>
      </c>
      <c r="N312" s="104">
        <v>7</v>
      </c>
      <c r="O312" s="104">
        <v>7</v>
      </c>
      <c r="P312" s="104" t="s">
        <v>87</v>
      </c>
      <c r="Q312" s="104">
        <v>4.4800000000000004</v>
      </c>
    </row>
    <row r="313" spans="1:17" x14ac:dyDescent="0.25">
      <c r="A313" s="104">
        <v>428</v>
      </c>
      <c r="B313" s="104" t="s">
        <v>20</v>
      </c>
      <c r="C313" s="104">
        <v>2011</v>
      </c>
      <c r="D313" s="104" t="s">
        <v>2144</v>
      </c>
      <c r="G313" s="105">
        <v>40569</v>
      </c>
      <c r="H313" s="105">
        <v>0.453472222222222</v>
      </c>
      <c r="I313" s="104">
        <v>4</v>
      </c>
      <c r="J313" s="104">
        <v>100</v>
      </c>
      <c r="K313" s="104">
        <v>51.383299999999998</v>
      </c>
      <c r="L313" s="104">
        <v>2.0249999999999999</v>
      </c>
      <c r="M313" s="104">
        <v>10</v>
      </c>
      <c r="N313" s="104">
        <v>7</v>
      </c>
      <c r="O313" s="104">
        <v>7</v>
      </c>
      <c r="P313" s="104" t="s">
        <v>87</v>
      </c>
      <c r="Q313" s="104">
        <v>4.4800000000000004</v>
      </c>
    </row>
    <row r="314" spans="1:17" x14ac:dyDescent="0.25">
      <c r="A314" s="104">
        <v>429</v>
      </c>
      <c r="B314" s="104" t="s">
        <v>21</v>
      </c>
      <c r="C314" s="104">
        <v>2011</v>
      </c>
      <c r="D314" s="104" t="s">
        <v>2262</v>
      </c>
      <c r="G314" s="105">
        <v>40654</v>
      </c>
      <c r="H314" s="105">
        <v>0.82291666666666696</v>
      </c>
      <c r="K314" s="104">
        <v>55.236699999999999</v>
      </c>
      <c r="L314" s="104">
        <v>5.04</v>
      </c>
      <c r="P314" s="104" t="s">
        <v>67</v>
      </c>
    </row>
    <row r="315" spans="1:17" x14ac:dyDescent="0.25">
      <c r="A315" s="104">
        <v>430</v>
      </c>
      <c r="B315" s="104" t="s">
        <v>21</v>
      </c>
      <c r="C315" s="104">
        <v>2011</v>
      </c>
      <c r="D315" s="104" t="s">
        <v>2261</v>
      </c>
      <c r="G315" s="105">
        <v>40795</v>
      </c>
      <c r="H315" s="105">
        <v>0.843055555555556</v>
      </c>
      <c r="K315" s="104">
        <v>54.965000000000003</v>
      </c>
      <c r="L315" s="104">
        <v>5.3733000000000004</v>
      </c>
      <c r="P315" s="104" t="s">
        <v>67</v>
      </c>
    </row>
    <row r="316" spans="1:17" x14ac:dyDescent="0.25">
      <c r="A316" s="104">
        <v>431</v>
      </c>
      <c r="B316" s="104" t="s">
        <v>21</v>
      </c>
      <c r="C316" s="104">
        <v>2011</v>
      </c>
      <c r="D316" s="104" t="s">
        <v>2260</v>
      </c>
      <c r="G316" s="105">
        <v>40619</v>
      </c>
      <c r="H316" s="105">
        <v>2.0833333333333301E-2</v>
      </c>
      <c r="K316" s="104">
        <v>54.935000000000002</v>
      </c>
      <c r="L316" s="104">
        <v>5.3883000000000001</v>
      </c>
      <c r="P316" s="104" t="s">
        <v>67</v>
      </c>
    </row>
    <row r="317" spans="1:17" x14ac:dyDescent="0.25">
      <c r="A317" s="104">
        <v>432</v>
      </c>
      <c r="B317" s="104" t="s">
        <v>21</v>
      </c>
      <c r="C317" s="104">
        <v>2011</v>
      </c>
      <c r="D317" s="104" t="s">
        <v>2259</v>
      </c>
      <c r="G317" s="105">
        <v>40804</v>
      </c>
      <c r="H317" s="105">
        <v>0.78333333333333299</v>
      </c>
      <c r="K317" s="104">
        <v>54.945</v>
      </c>
      <c r="L317" s="104">
        <v>5.6150000000000002</v>
      </c>
      <c r="P317" s="104" t="s">
        <v>67</v>
      </c>
    </row>
    <row r="318" spans="1:17" x14ac:dyDescent="0.25">
      <c r="A318" s="104">
        <v>433</v>
      </c>
      <c r="B318" s="104" t="s">
        <v>21</v>
      </c>
      <c r="C318" s="104">
        <v>2011</v>
      </c>
      <c r="D318" s="104" t="s">
        <v>2258</v>
      </c>
      <c r="G318" s="105">
        <v>40619</v>
      </c>
      <c r="H318" s="105">
        <v>1.1111111111111099E-2</v>
      </c>
      <c r="K318" s="104">
        <v>55.421700000000001</v>
      </c>
      <c r="L318" s="104">
        <v>6.36</v>
      </c>
      <c r="P318" s="104" t="s">
        <v>67</v>
      </c>
    </row>
    <row r="319" spans="1:17" x14ac:dyDescent="0.25">
      <c r="A319" s="104">
        <v>434</v>
      </c>
      <c r="B319" s="104" t="s">
        <v>21</v>
      </c>
      <c r="C319" s="104">
        <v>2011</v>
      </c>
      <c r="D319" s="104" t="s">
        <v>2257</v>
      </c>
      <c r="G319" s="105">
        <v>40816</v>
      </c>
      <c r="H319" s="105">
        <v>0.47222222222222199</v>
      </c>
      <c r="K319" s="104">
        <v>54.381700000000002</v>
      </c>
      <c r="L319" s="104">
        <v>6.3817000000000004</v>
      </c>
      <c r="P319" s="104" t="s">
        <v>87</v>
      </c>
      <c r="Q319" s="104">
        <v>1.7000000000000001E-2</v>
      </c>
    </row>
    <row r="320" spans="1:17" x14ac:dyDescent="0.25">
      <c r="A320" s="104">
        <v>435</v>
      </c>
      <c r="B320" s="104" t="s">
        <v>21</v>
      </c>
      <c r="C320" s="104">
        <v>2011</v>
      </c>
      <c r="D320" s="104" t="s">
        <v>2256</v>
      </c>
      <c r="G320" s="105">
        <v>40795</v>
      </c>
      <c r="H320" s="105">
        <v>0.79444444444444395</v>
      </c>
      <c r="K320" s="104">
        <v>55.09</v>
      </c>
      <c r="L320" s="104">
        <v>6.4583000000000004</v>
      </c>
      <c r="P320" s="104" t="s">
        <v>67</v>
      </c>
    </row>
    <row r="321" spans="1:17" x14ac:dyDescent="0.25">
      <c r="A321" s="104">
        <v>436</v>
      </c>
      <c r="B321" s="104" t="s">
        <v>21</v>
      </c>
      <c r="C321" s="104">
        <v>2011</v>
      </c>
      <c r="D321" s="104" t="s">
        <v>2255</v>
      </c>
      <c r="G321" s="105">
        <v>40899</v>
      </c>
      <c r="H321" s="105">
        <v>0.79236111111111096</v>
      </c>
      <c r="K321" s="104">
        <v>54.221699999999998</v>
      </c>
      <c r="L321" s="104">
        <v>6.66</v>
      </c>
      <c r="P321" s="104" t="s">
        <v>67</v>
      </c>
    </row>
    <row r="322" spans="1:17" x14ac:dyDescent="0.25">
      <c r="A322" s="104">
        <v>437</v>
      </c>
      <c r="B322" s="104" t="s">
        <v>21</v>
      </c>
      <c r="C322" s="104">
        <v>2011</v>
      </c>
      <c r="D322" s="104" t="s">
        <v>2254</v>
      </c>
      <c r="G322" s="105">
        <v>40819</v>
      </c>
      <c r="H322" s="105">
        <v>0.78263888888888899</v>
      </c>
      <c r="K322" s="104">
        <v>54.351700000000001</v>
      </c>
      <c r="L322" s="104">
        <v>7.39</v>
      </c>
      <c r="P322" s="104" t="s">
        <v>67</v>
      </c>
    </row>
    <row r="323" spans="1:17" x14ac:dyDescent="0.25">
      <c r="A323" s="104">
        <v>438</v>
      </c>
      <c r="B323" s="104" t="s">
        <v>21</v>
      </c>
      <c r="C323" s="104">
        <v>2011</v>
      </c>
      <c r="D323" s="104" t="s">
        <v>2253</v>
      </c>
      <c r="G323" s="105">
        <v>40811</v>
      </c>
      <c r="H323" s="105">
        <v>3.125E-2</v>
      </c>
      <c r="K323" s="104">
        <v>54.176699999999997</v>
      </c>
      <c r="L323" s="104">
        <v>7.5049999999999999</v>
      </c>
      <c r="P323" s="104" t="s">
        <v>67</v>
      </c>
    </row>
    <row r="324" spans="1:17" x14ac:dyDescent="0.25">
      <c r="A324" s="104">
        <v>439</v>
      </c>
      <c r="B324" s="104" t="s">
        <v>21</v>
      </c>
      <c r="C324" s="104">
        <v>2011</v>
      </c>
      <c r="D324" s="104" t="s">
        <v>2252</v>
      </c>
      <c r="G324" s="105">
        <v>40812</v>
      </c>
      <c r="H324" s="105">
        <v>0.42986111111111103</v>
      </c>
      <c r="K324" s="104">
        <v>53.81</v>
      </c>
      <c r="L324" s="104">
        <v>7.55</v>
      </c>
      <c r="P324" s="104" t="s">
        <v>67</v>
      </c>
    </row>
    <row r="325" spans="1:17" x14ac:dyDescent="0.25">
      <c r="A325" s="104">
        <v>440</v>
      </c>
      <c r="B325" s="104" t="s">
        <v>21</v>
      </c>
      <c r="C325" s="104">
        <v>2011</v>
      </c>
      <c r="D325" s="104" t="s">
        <v>2251</v>
      </c>
      <c r="G325" s="105">
        <v>40639</v>
      </c>
      <c r="H325" s="105">
        <v>0.74513888888888902</v>
      </c>
      <c r="K325" s="104">
        <v>54.023299999999999</v>
      </c>
      <c r="L325" s="104">
        <v>7.6050000000000004</v>
      </c>
      <c r="P325" s="104" t="s">
        <v>67</v>
      </c>
    </row>
    <row r="326" spans="1:17" x14ac:dyDescent="0.25">
      <c r="A326" s="104">
        <v>441</v>
      </c>
      <c r="B326" s="104" t="s">
        <v>21</v>
      </c>
      <c r="C326" s="104">
        <v>2011</v>
      </c>
      <c r="D326" s="104" t="s">
        <v>2250</v>
      </c>
      <c r="G326" s="105">
        <v>40571</v>
      </c>
      <c r="H326" s="105">
        <v>0.41319444444444398</v>
      </c>
      <c r="K326" s="104">
        <v>53.933300000000003</v>
      </c>
      <c r="L326" s="104">
        <v>7.7432999999999996</v>
      </c>
      <c r="P326" s="104" t="s">
        <v>87</v>
      </c>
      <c r="Q326" s="104">
        <v>2.5000000000000001E-2</v>
      </c>
    </row>
    <row r="327" spans="1:17" x14ac:dyDescent="0.25">
      <c r="A327" s="104">
        <v>442</v>
      </c>
      <c r="B327" s="104" t="s">
        <v>21</v>
      </c>
      <c r="C327" s="104">
        <v>2011</v>
      </c>
      <c r="D327" s="104" t="s">
        <v>2249</v>
      </c>
      <c r="G327" s="105">
        <v>40669</v>
      </c>
      <c r="H327" s="105">
        <v>0.43611111111111101</v>
      </c>
      <c r="K327" s="104">
        <v>54.078299999999999</v>
      </c>
      <c r="L327" s="104">
        <v>7.7466999999999997</v>
      </c>
      <c r="P327" s="104" t="s">
        <v>87</v>
      </c>
      <c r="Q327" s="104">
        <v>1.1279999999999999</v>
      </c>
    </row>
    <row r="328" spans="1:17" x14ac:dyDescent="0.25">
      <c r="A328" s="104">
        <v>443</v>
      </c>
      <c r="B328" s="104" t="s">
        <v>21</v>
      </c>
      <c r="C328" s="104">
        <v>2011</v>
      </c>
      <c r="D328" s="104" t="s">
        <v>2248</v>
      </c>
      <c r="G328" s="105">
        <v>40669</v>
      </c>
      <c r="H328" s="105">
        <v>0.43194444444444402</v>
      </c>
      <c r="K328" s="104">
        <v>54.076700000000002</v>
      </c>
      <c r="L328" s="104">
        <v>7.87</v>
      </c>
      <c r="P328" s="104" t="s">
        <v>87</v>
      </c>
      <c r="Q328" s="104">
        <v>1.3759999999999999</v>
      </c>
    </row>
    <row r="329" spans="1:17" x14ac:dyDescent="0.25">
      <c r="A329" s="104">
        <v>444</v>
      </c>
      <c r="B329" s="104" t="s">
        <v>21</v>
      </c>
      <c r="C329" s="104">
        <v>2011</v>
      </c>
      <c r="D329" s="104" t="s">
        <v>2247</v>
      </c>
      <c r="G329" s="105">
        <v>40582</v>
      </c>
      <c r="H329" s="105">
        <v>0.327777777777778</v>
      </c>
      <c r="K329" s="104">
        <v>54.076700000000002</v>
      </c>
      <c r="L329" s="104">
        <v>7.93</v>
      </c>
      <c r="P329" s="104" t="s">
        <v>67</v>
      </c>
    </row>
    <row r="330" spans="1:17" x14ac:dyDescent="0.25">
      <c r="A330" s="104">
        <v>445</v>
      </c>
      <c r="B330" s="104" t="s">
        <v>21</v>
      </c>
      <c r="C330" s="104">
        <v>2011</v>
      </c>
      <c r="D330" s="104" t="s">
        <v>2246</v>
      </c>
      <c r="G330" s="105">
        <v>40639</v>
      </c>
      <c r="H330" s="105">
        <v>0.75763888888888897</v>
      </c>
      <c r="K330" s="104">
        <v>54.085000000000001</v>
      </c>
      <c r="L330" s="104">
        <v>7.9583000000000004</v>
      </c>
      <c r="P330" s="104" t="s">
        <v>67</v>
      </c>
    </row>
    <row r="331" spans="1:17" x14ac:dyDescent="0.25">
      <c r="A331" s="104">
        <v>446</v>
      </c>
      <c r="B331" s="104" t="s">
        <v>21</v>
      </c>
      <c r="C331" s="104">
        <v>2011</v>
      </c>
      <c r="D331" s="104" t="s">
        <v>2245</v>
      </c>
      <c r="G331" s="105">
        <v>40669</v>
      </c>
      <c r="H331" s="105">
        <v>0.43055555555555602</v>
      </c>
      <c r="K331" s="104">
        <v>54.04</v>
      </c>
      <c r="L331" s="104">
        <v>7.9733000000000001</v>
      </c>
      <c r="P331" s="104" t="s">
        <v>87</v>
      </c>
      <c r="Q331" s="104">
        <v>0.186</v>
      </c>
    </row>
    <row r="332" spans="1:17" x14ac:dyDescent="0.25">
      <c r="A332" s="104">
        <v>447</v>
      </c>
      <c r="B332" s="104" t="s">
        <v>21</v>
      </c>
      <c r="C332" s="104">
        <v>2011</v>
      </c>
      <c r="D332" s="104" t="s">
        <v>2244</v>
      </c>
      <c r="G332" s="105">
        <v>40596</v>
      </c>
      <c r="H332" s="105">
        <v>0.66666666666666696</v>
      </c>
      <c r="K332" s="104">
        <v>53.88</v>
      </c>
      <c r="L332" s="104">
        <v>9</v>
      </c>
      <c r="P332" s="104" t="s">
        <v>87</v>
      </c>
      <c r="Q332" s="104">
        <v>3.0000000000000001E-3</v>
      </c>
    </row>
    <row r="333" spans="1:17" x14ac:dyDescent="0.25">
      <c r="A333" s="104">
        <v>448</v>
      </c>
      <c r="B333" s="104" t="s">
        <v>21</v>
      </c>
      <c r="C333" s="104">
        <v>2011</v>
      </c>
      <c r="D333" s="104" t="s">
        <v>2492</v>
      </c>
      <c r="G333" s="105">
        <v>40751</v>
      </c>
      <c r="K333" s="104">
        <v>55.467500000000001</v>
      </c>
      <c r="L333" s="104">
        <v>4.0380000000000003</v>
      </c>
      <c r="P333" s="104" t="s">
        <v>87</v>
      </c>
      <c r="Q333" s="104">
        <v>1.7999999999999999E-2</v>
      </c>
    </row>
    <row r="334" spans="1:17" x14ac:dyDescent="0.25">
      <c r="A334" s="104">
        <v>449</v>
      </c>
      <c r="B334" s="104" t="s">
        <v>21</v>
      </c>
      <c r="C334" s="104">
        <v>2011</v>
      </c>
      <c r="D334" s="104" t="s">
        <v>2491</v>
      </c>
      <c r="G334" s="105">
        <v>40562</v>
      </c>
      <c r="H334" s="105">
        <v>0.31874999999999998</v>
      </c>
      <c r="K334" s="104">
        <v>54.231699999999996</v>
      </c>
      <c r="L334" s="104">
        <v>6.71</v>
      </c>
      <c r="P334" s="104" t="s">
        <v>67</v>
      </c>
    </row>
    <row r="335" spans="1:17" x14ac:dyDescent="0.25">
      <c r="A335" s="104">
        <v>450</v>
      </c>
      <c r="B335" s="104" t="s">
        <v>22</v>
      </c>
      <c r="C335" s="104">
        <v>2011</v>
      </c>
      <c r="D335" s="104" t="s">
        <v>2125</v>
      </c>
      <c r="G335" s="105">
        <v>40743</v>
      </c>
      <c r="H335" s="105">
        <v>0.40486111111111101</v>
      </c>
      <c r="I335" s="104">
        <v>7</v>
      </c>
      <c r="J335" s="104">
        <v>140</v>
      </c>
      <c r="K335" s="104">
        <v>51.3733</v>
      </c>
      <c r="L335" s="104">
        <v>3.91</v>
      </c>
      <c r="M335" s="104">
        <v>0.5</v>
      </c>
      <c r="N335" s="104">
        <v>0.5</v>
      </c>
      <c r="O335" s="104">
        <v>0.2</v>
      </c>
      <c r="P335" s="104" t="s">
        <v>87</v>
      </c>
      <c r="Q335" s="104">
        <v>0.22720000000000001</v>
      </c>
    </row>
    <row r="336" spans="1:17" x14ac:dyDescent="0.25">
      <c r="A336" s="104">
        <v>451</v>
      </c>
      <c r="B336" s="104" t="s">
        <v>22</v>
      </c>
      <c r="C336" s="104">
        <v>2011</v>
      </c>
      <c r="D336" s="104" t="s">
        <v>2125</v>
      </c>
      <c r="G336" s="105">
        <v>40743</v>
      </c>
      <c r="H336" s="105">
        <v>0.40486111111111101</v>
      </c>
      <c r="I336" s="104">
        <v>7</v>
      </c>
      <c r="J336" s="104">
        <v>140</v>
      </c>
      <c r="K336" s="104">
        <v>51.3733</v>
      </c>
      <c r="L336" s="104">
        <v>3.91</v>
      </c>
      <c r="M336" s="104">
        <v>0.5</v>
      </c>
      <c r="N336" s="104">
        <v>0.5</v>
      </c>
      <c r="O336" s="104">
        <v>0.2</v>
      </c>
      <c r="P336" s="104" t="s">
        <v>87</v>
      </c>
      <c r="Q336" s="104">
        <v>0.22720000000000001</v>
      </c>
    </row>
    <row r="337" spans="1:17" x14ac:dyDescent="0.25">
      <c r="A337" s="104">
        <v>452</v>
      </c>
      <c r="B337" s="104" t="s">
        <v>22</v>
      </c>
      <c r="C337" s="104">
        <v>2011</v>
      </c>
      <c r="D337" s="104" t="s">
        <v>650</v>
      </c>
      <c r="G337" s="105">
        <v>40573</v>
      </c>
      <c r="K337" s="104">
        <v>53.89</v>
      </c>
      <c r="L337" s="104">
        <v>5.21</v>
      </c>
      <c r="M337" s="104">
        <v>2</v>
      </c>
      <c r="N337" s="104">
        <v>1</v>
      </c>
      <c r="O337" s="104">
        <v>1</v>
      </c>
      <c r="P337" s="104" t="s">
        <v>87</v>
      </c>
      <c r="Q337" s="104">
        <v>0.01</v>
      </c>
    </row>
    <row r="338" spans="1:17" x14ac:dyDescent="0.25">
      <c r="A338" s="104">
        <v>453</v>
      </c>
      <c r="B338" s="104" t="s">
        <v>22</v>
      </c>
      <c r="C338" s="104">
        <v>2011</v>
      </c>
      <c r="D338" s="104" t="s">
        <v>456</v>
      </c>
      <c r="G338" s="105">
        <v>40574</v>
      </c>
      <c r="K338" s="104">
        <v>53.05</v>
      </c>
      <c r="L338" s="104">
        <v>3.42</v>
      </c>
      <c r="M338" s="104">
        <v>5.5</v>
      </c>
      <c r="N338" s="104">
        <v>0.2</v>
      </c>
      <c r="O338" s="104">
        <v>0.11</v>
      </c>
      <c r="P338" s="104" t="s">
        <v>87</v>
      </c>
      <c r="Q338" s="104">
        <v>2.4</v>
      </c>
    </row>
    <row r="339" spans="1:17" x14ac:dyDescent="0.25">
      <c r="A339" s="104">
        <v>454</v>
      </c>
      <c r="B339" s="104" t="s">
        <v>22</v>
      </c>
      <c r="C339" s="104">
        <v>2011</v>
      </c>
      <c r="D339" s="104" t="s">
        <v>648</v>
      </c>
      <c r="G339" s="105">
        <v>40614</v>
      </c>
      <c r="K339" s="104">
        <v>53.51</v>
      </c>
      <c r="L339" s="104">
        <v>4.75</v>
      </c>
      <c r="M339" s="104">
        <v>27.2</v>
      </c>
      <c r="N339" s="104">
        <v>0.2</v>
      </c>
      <c r="O339" s="104">
        <v>0.54</v>
      </c>
      <c r="P339" s="104" t="s">
        <v>87</v>
      </c>
      <c r="Q339" s="104">
        <v>0.01</v>
      </c>
    </row>
    <row r="340" spans="1:17" x14ac:dyDescent="0.25">
      <c r="A340" s="104">
        <v>455</v>
      </c>
      <c r="B340" s="104" t="s">
        <v>22</v>
      </c>
      <c r="C340" s="104">
        <v>2011</v>
      </c>
      <c r="D340" s="104" t="s">
        <v>646</v>
      </c>
      <c r="G340" s="105">
        <v>40630</v>
      </c>
      <c r="K340" s="104">
        <v>54.98</v>
      </c>
      <c r="L340" s="104">
        <v>4.58</v>
      </c>
      <c r="M340" s="104">
        <v>3.6</v>
      </c>
      <c r="N340" s="104">
        <v>0.4</v>
      </c>
      <c r="O340" s="104">
        <v>0.14000000000000001</v>
      </c>
      <c r="P340" s="104" t="s">
        <v>87</v>
      </c>
      <c r="Q340" s="104">
        <v>0.09</v>
      </c>
    </row>
    <row r="341" spans="1:17" x14ac:dyDescent="0.25">
      <c r="A341" s="104">
        <v>456</v>
      </c>
      <c r="B341" s="104" t="s">
        <v>22</v>
      </c>
      <c r="C341" s="104">
        <v>2011</v>
      </c>
      <c r="D341" s="104" t="s">
        <v>643</v>
      </c>
      <c r="G341" s="105">
        <v>40637</v>
      </c>
      <c r="K341" s="104">
        <v>54.38</v>
      </c>
      <c r="L341" s="104">
        <v>4.7300000000000004</v>
      </c>
      <c r="M341" s="104">
        <v>1.4</v>
      </c>
      <c r="N341" s="104">
        <v>0.3</v>
      </c>
      <c r="O341" s="104">
        <v>0.21</v>
      </c>
      <c r="P341" s="104" t="s">
        <v>87</v>
      </c>
      <c r="Q341" s="104">
        <v>14.92</v>
      </c>
    </row>
    <row r="342" spans="1:17" x14ac:dyDescent="0.25">
      <c r="A342" s="104">
        <v>457</v>
      </c>
      <c r="B342" s="104" t="s">
        <v>22</v>
      </c>
      <c r="C342" s="104">
        <v>2011</v>
      </c>
      <c r="D342" s="104" t="s">
        <v>318</v>
      </c>
      <c r="G342" s="105">
        <v>40637</v>
      </c>
      <c r="K342" s="104">
        <v>54.44</v>
      </c>
      <c r="L342" s="104">
        <v>4.75</v>
      </c>
      <c r="M342" s="104">
        <v>0.6</v>
      </c>
      <c r="N342" s="104">
        <v>0.1</v>
      </c>
      <c r="O342" s="104">
        <v>0.04</v>
      </c>
      <c r="P342" s="104" t="s">
        <v>87</v>
      </c>
      <c r="Q342" s="104">
        <v>0.04</v>
      </c>
    </row>
    <row r="343" spans="1:17" x14ac:dyDescent="0.25">
      <c r="A343" s="104">
        <v>458</v>
      </c>
      <c r="B343" s="104" t="s">
        <v>22</v>
      </c>
      <c r="C343" s="104">
        <v>2011</v>
      </c>
      <c r="D343" s="104" t="s">
        <v>317</v>
      </c>
      <c r="G343" s="105">
        <v>40640</v>
      </c>
      <c r="K343" s="104">
        <v>52.25</v>
      </c>
      <c r="L343" s="104">
        <v>3.02</v>
      </c>
      <c r="M343" s="104">
        <v>0.4</v>
      </c>
      <c r="N343" s="104">
        <v>0.3</v>
      </c>
      <c r="O343" s="104">
        <v>0.05</v>
      </c>
      <c r="P343" s="104" t="s">
        <v>87</v>
      </c>
      <c r="Q343" s="104">
        <v>8.01</v>
      </c>
    </row>
    <row r="344" spans="1:17" x14ac:dyDescent="0.25">
      <c r="A344" s="104">
        <v>459</v>
      </c>
      <c r="B344" s="104" t="s">
        <v>22</v>
      </c>
      <c r="C344" s="104">
        <v>2011</v>
      </c>
      <c r="D344" s="104" t="s">
        <v>315</v>
      </c>
      <c r="G344" s="105">
        <v>40649</v>
      </c>
      <c r="K344" s="104">
        <v>53.61</v>
      </c>
      <c r="L344" s="104">
        <v>4.16</v>
      </c>
      <c r="M344" s="104">
        <v>4.8</v>
      </c>
      <c r="N344" s="104">
        <v>0.1</v>
      </c>
      <c r="O344" s="104">
        <v>0.24</v>
      </c>
      <c r="P344" s="104" t="s">
        <v>87</v>
      </c>
      <c r="Q344" s="104">
        <v>0.48</v>
      </c>
    </row>
    <row r="345" spans="1:17" x14ac:dyDescent="0.25">
      <c r="A345" s="104">
        <v>460</v>
      </c>
      <c r="B345" s="104" t="s">
        <v>22</v>
      </c>
      <c r="C345" s="104">
        <v>2011</v>
      </c>
      <c r="D345" s="104" t="s">
        <v>314</v>
      </c>
      <c r="G345" s="105">
        <v>40649</v>
      </c>
      <c r="K345" s="104">
        <v>53.53</v>
      </c>
      <c r="L345" s="104">
        <v>3.81</v>
      </c>
      <c r="M345" s="104">
        <v>10</v>
      </c>
      <c r="N345" s="104">
        <v>2.9</v>
      </c>
      <c r="O345" s="104">
        <v>20.3</v>
      </c>
      <c r="P345" s="104" t="s">
        <v>87</v>
      </c>
      <c r="Q345" s="104">
        <v>0.67</v>
      </c>
    </row>
    <row r="346" spans="1:17" x14ac:dyDescent="0.25">
      <c r="A346" s="104">
        <v>461</v>
      </c>
      <c r="B346" s="104" t="s">
        <v>22</v>
      </c>
      <c r="C346" s="104">
        <v>2011</v>
      </c>
      <c r="D346" s="104" t="s">
        <v>313</v>
      </c>
      <c r="G346" s="105">
        <v>40653</v>
      </c>
      <c r="K346" s="104">
        <v>52.48</v>
      </c>
      <c r="L346" s="104">
        <v>3.81</v>
      </c>
      <c r="M346" s="104">
        <v>3.7</v>
      </c>
      <c r="N346" s="104">
        <v>1</v>
      </c>
      <c r="O346" s="104">
        <v>0.56000000000000005</v>
      </c>
      <c r="P346" s="104" t="s">
        <v>87</v>
      </c>
      <c r="Q346" s="104">
        <v>0.34</v>
      </c>
    </row>
    <row r="347" spans="1:17" x14ac:dyDescent="0.25">
      <c r="A347" s="104">
        <v>462</v>
      </c>
      <c r="B347" s="104" t="s">
        <v>22</v>
      </c>
      <c r="C347" s="104">
        <v>2011</v>
      </c>
      <c r="D347" s="104" t="s">
        <v>309</v>
      </c>
      <c r="G347" s="105">
        <v>40716</v>
      </c>
      <c r="K347" s="104">
        <v>53.36</v>
      </c>
      <c r="L347" s="104">
        <v>3.17</v>
      </c>
      <c r="M347" s="104">
        <v>2</v>
      </c>
      <c r="N347" s="104">
        <v>0.1</v>
      </c>
      <c r="O347" s="104">
        <v>0.12</v>
      </c>
      <c r="P347" s="104" t="s">
        <v>87</v>
      </c>
      <c r="Q347" s="104">
        <v>1.03</v>
      </c>
    </row>
    <row r="348" spans="1:17" x14ac:dyDescent="0.25">
      <c r="A348" s="104">
        <v>463</v>
      </c>
      <c r="B348" s="104" t="s">
        <v>22</v>
      </c>
      <c r="C348" s="104">
        <v>2011</v>
      </c>
      <c r="D348" s="104" t="s">
        <v>308</v>
      </c>
      <c r="G348" s="105">
        <v>40734</v>
      </c>
      <c r="K348" s="104">
        <v>53.74</v>
      </c>
      <c r="L348" s="104">
        <v>4.42</v>
      </c>
      <c r="M348" s="104">
        <v>2.6</v>
      </c>
      <c r="N348" s="104">
        <v>2.8</v>
      </c>
      <c r="O348" s="104">
        <v>2.91</v>
      </c>
      <c r="P348" s="104" t="s">
        <v>87</v>
      </c>
      <c r="Q348" s="104">
        <v>1.03</v>
      </c>
    </row>
    <row r="349" spans="1:17" x14ac:dyDescent="0.25">
      <c r="A349" s="104">
        <v>464</v>
      </c>
      <c r="B349" s="104" t="s">
        <v>22</v>
      </c>
      <c r="C349" s="104">
        <v>2011</v>
      </c>
      <c r="D349" s="104" t="s">
        <v>307</v>
      </c>
      <c r="G349" s="105">
        <v>40755</v>
      </c>
      <c r="K349" s="104">
        <v>54.03</v>
      </c>
      <c r="L349" s="104">
        <v>4.7699999999999996</v>
      </c>
      <c r="M349" s="104">
        <v>1.8</v>
      </c>
      <c r="N349" s="104">
        <v>0.2</v>
      </c>
      <c r="O349" s="104">
        <v>0.05</v>
      </c>
      <c r="P349" s="104" t="s">
        <v>87</v>
      </c>
      <c r="Q349" s="104">
        <v>7.0000000000000007E-2</v>
      </c>
    </row>
    <row r="350" spans="1:17" x14ac:dyDescent="0.25">
      <c r="A350" s="104">
        <v>465</v>
      </c>
      <c r="B350" s="104" t="s">
        <v>22</v>
      </c>
      <c r="C350" s="104">
        <v>2011</v>
      </c>
      <c r="D350" s="104" t="s">
        <v>305</v>
      </c>
      <c r="G350" s="105">
        <v>40786</v>
      </c>
      <c r="K350" s="104">
        <v>51.9</v>
      </c>
      <c r="L350" s="104">
        <v>3.27</v>
      </c>
      <c r="M350" s="104">
        <v>0.9</v>
      </c>
      <c r="N350" s="104">
        <v>0.1</v>
      </c>
      <c r="O350" s="104">
        <v>0.01</v>
      </c>
      <c r="P350" s="104" t="s">
        <v>87</v>
      </c>
      <c r="Q350" s="104">
        <v>0.01</v>
      </c>
    </row>
    <row r="351" spans="1:17" x14ac:dyDescent="0.25">
      <c r="A351" s="104">
        <v>466</v>
      </c>
      <c r="B351" s="104" t="s">
        <v>22</v>
      </c>
      <c r="C351" s="104">
        <v>2011</v>
      </c>
      <c r="D351" s="104" t="s">
        <v>302</v>
      </c>
      <c r="G351" s="105">
        <v>40801</v>
      </c>
      <c r="K351" s="104">
        <v>52.97</v>
      </c>
      <c r="L351" s="104">
        <v>4.1100000000000003</v>
      </c>
      <c r="M351" s="104">
        <v>7.9</v>
      </c>
      <c r="N351" s="104">
        <v>0.5</v>
      </c>
      <c r="O351" s="104">
        <v>3.16</v>
      </c>
      <c r="P351" s="104" t="s">
        <v>87</v>
      </c>
      <c r="Q351" s="104">
        <v>3.16</v>
      </c>
    </row>
    <row r="352" spans="1:17" x14ac:dyDescent="0.25">
      <c r="A352" s="104">
        <v>467</v>
      </c>
      <c r="B352" s="104" t="s">
        <v>22</v>
      </c>
      <c r="C352" s="104">
        <v>2011</v>
      </c>
      <c r="D352" s="104" t="s">
        <v>301</v>
      </c>
      <c r="G352" s="105">
        <v>40836</v>
      </c>
      <c r="K352" s="104">
        <v>53.79</v>
      </c>
      <c r="L352" s="104">
        <v>6.13</v>
      </c>
      <c r="M352" s="104">
        <v>21.6</v>
      </c>
      <c r="N352" s="104">
        <v>0.2</v>
      </c>
      <c r="O352" s="104">
        <v>0.86</v>
      </c>
      <c r="P352" s="104" t="s">
        <v>87</v>
      </c>
      <c r="Q352" s="104">
        <v>0.86</v>
      </c>
    </row>
    <row r="353" spans="1:17" x14ac:dyDescent="0.25">
      <c r="A353" s="104">
        <v>468</v>
      </c>
      <c r="B353" s="104" t="s">
        <v>22</v>
      </c>
      <c r="C353" s="104">
        <v>2011</v>
      </c>
      <c r="D353" s="104" t="s">
        <v>300</v>
      </c>
      <c r="G353" s="105">
        <v>40844</v>
      </c>
      <c r="K353" s="104">
        <v>53.4</v>
      </c>
      <c r="L353" s="104">
        <v>5.05</v>
      </c>
      <c r="M353" s="104">
        <v>0.8</v>
      </c>
      <c r="N353" s="104">
        <v>0.1</v>
      </c>
      <c r="O353" s="104">
        <v>0.01</v>
      </c>
      <c r="P353" s="104" t="s">
        <v>87</v>
      </c>
      <c r="Q353" s="104">
        <v>0.01</v>
      </c>
    </row>
    <row r="354" spans="1:17" x14ac:dyDescent="0.25">
      <c r="A354" s="104">
        <v>469</v>
      </c>
      <c r="B354" s="104" t="s">
        <v>22</v>
      </c>
      <c r="C354" s="104">
        <v>2011</v>
      </c>
      <c r="D354" s="104" t="s">
        <v>299</v>
      </c>
      <c r="K354" s="104">
        <v>53.7</v>
      </c>
      <c r="L354" s="104">
        <v>5.64</v>
      </c>
      <c r="M354" s="104">
        <v>1.8</v>
      </c>
      <c r="N354" s="104">
        <v>1</v>
      </c>
      <c r="P354" s="104" t="s">
        <v>87</v>
      </c>
      <c r="Q354" s="104">
        <v>5.46</v>
      </c>
    </row>
    <row r="355" spans="1:17" x14ac:dyDescent="0.25">
      <c r="A355" s="104">
        <v>470</v>
      </c>
      <c r="B355" s="104" t="s">
        <v>22</v>
      </c>
      <c r="C355" s="104">
        <v>2011</v>
      </c>
      <c r="D355" s="104" t="s">
        <v>298</v>
      </c>
      <c r="K355" s="104">
        <v>53.69</v>
      </c>
      <c r="L355" s="104">
        <v>5.76</v>
      </c>
      <c r="M355" s="104">
        <v>1.2</v>
      </c>
      <c r="N355" s="104">
        <v>0.8</v>
      </c>
      <c r="P355" s="104" t="s">
        <v>87</v>
      </c>
      <c r="Q355" s="104">
        <v>1.72</v>
      </c>
    </row>
    <row r="356" spans="1:17" x14ac:dyDescent="0.25">
      <c r="A356" s="104">
        <v>471</v>
      </c>
      <c r="B356" s="104" t="s">
        <v>22</v>
      </c>
      <c r="C356" s="104">
        <v>2011</v>
      </c>
      <c r="D356" s="104" t="s">
        <v>297</v>
      </c>
      <c r="K356" s="104">
        <v>54.09</v>
      </c>
      <c r="L356" s="104">
        <v>6.04</v>
      </c>
      <c r="M356" s="104">
        <v>3</v>
      </c>
      <c r="N356" s="104">
        <v>0.2</v>
      </c>
      <c r="P356" s="104" t="s">
        <v>87</v>
      </c>
      <c r="Q356" s="104">
        <v>2.2200000000000002</v>
      </c>
    </row>
    <row r="357" spans="1:17" x14ac:dyDescent="0.25">
      <c r="A357" s="104">
        <v>472</v>
      </c>
      <c r="B357" s="104" t="s">
        <v>22</v>
      </c>
      <c r="C357" s="104">
        <v>2011</v>
      </c>
      <c r="D357" s="104" t="s">
        <v>296</v>
      </c>
      <c r="G357" s="105">
        <v>40591</v>
      </c>
      <c r="K357" s="104">
        <v>51.8</v>
      </c>
      <c r="L357" s="104">
        <v>2.64</v>
      </c>
      <c r="M357" s="104">
        <v>37.700000000000003</v>
      </c>
      <c r="N357" s="104">
        <v>0.4</v>
      </c>
      <c r="P357" s="104" t="s">
        <v>87</v>
      </c>
      <c r="Q357" s="104">
        <v>1.508</v>
      </c>
    </row>
    <row r="358" spans="1:17" x14ac:dyDescent="0.25">
      <c r="A358" s="104">
        <v>473</v>
      </c>
      <c r="B358" s="104" t="s">
        <v>22</v>
      </c>
      <c r="C358" s="104">
        <v>2011</v>
      </c>
      <c r="D358" s="104" t="s">
        <v>293</v>
      </c>
      <c r="G358" s="105">
        <v>40743</v>
      </c>
      <c r="K358" s="104">
        <v>51.41</v>
      </c>
      <c r="L358" s="104">
        <v>3.91</v>
      </c>
      <c r="M358" s="104">
        <v>0.5</v>
      </c>
      <c r="N358" s="104">
        <v>0.5</v>
      </c>
      <c r="O358" s="104">
        <v>0.22720000000000001</v>
      </c>
      <c r="P358" s="104" t="s">
        <v>87</v>
      </c>
      <c r="Q358" s="104">
        <v>0.2</v>
      </c>
    </row>
    <row r="359" spans="1:17" x14ac:dyDescent="0.25">
      <c r="A359" s="104">
        <v>474</v>
      </c>
      <c r="B359" s="104" t="s">
        <v>22</v>
      </c>
      <c r="C359" s="104">
        <v>2011</v>
      </c>
      <c r="D359" s="104" t="s">
        <v>650</v>
      </c>
      <c r="G359" s="105">
        <v>40573</v>
      </c>
      <c r="K359" s="104">
        <v>53.89</v>
      </c>
      <c r="L359" s="104">
        <v>5.21</v>
      </c>
      <c r="M359" s="104">
        <v>2</v>
      </c>
      <c r="N359" s="104">
        <v>1</v>
      </c>
      <c r="O359" s="104">
        <v>1</v>
      </c>
      <c r="P359" s="104" t="s">
        <v>87</v>
      </c>
      <c r="Q359" s="104">
        <v>0.01</v>
      </c>
    </row>
    <row r="360" spans="1:17" x14ac:dyDescent="0.25">
      <c r="A360" s="104">
        <v>475</v>
      </c>
      <c r="B360" s="104" t="s">
        <v>22</v>
      </c>
      <c r="C360" s="104">
        <v>2011</v>
      </c>
      <c r="D360" s="104" t="s">
        <v>648</v>
      </c>
      <c r="G360" s="105">
        <v>40614</v>
      </c>
      <c r="K360" s="104">
        <v>53.51</v>
      </c>
      <c r="L360" s="104">
        <v>4.75</v>
      </c>
      <c r="M360" s="104">
        <v>27.2</v>
      </c>
      <c r="N360" s="104">
        <v>0.2</v>
      </c>
      <c r="O360" s="104">
        <v>0.54</v>
      </c>
      <c r="P360" s="104" t="s">
        <v>87</v>
      </c>
      <c r="Q360" s="104">
        <v>0.01</v>
      </c>
    </row>
    <row r="361" spans="1:17" x14ac:dyDescent="0.25">
      <c r="A361" s="104">
        <v>476</v>
      </c>
      <c r="B361" s="104" t="s">
        <v>22</v>
      </c>
      <c r="C361" s="104">
        <v>2011</v>
      </c>
      <c r="D361" s="104" t="s">
        <v>646</v>
      </c>
      <c r="G361" s="105">
        <v>40630</v>
      </c>
      <c r="K361" s="104">
        <v>54.98</v>
      </c>
      <c r="L361" s="104">
        <v>4.58</v>
      </c>
      <c r="M361" s="104">
        <v>3.6</v>
      </c>
      <c r="N361" s="104">
        <v>0.4</v>
      </c>
      <c r="O361" s="104">
        <v>0.14000000000000001</v>
      </c>
      <c r="P361" s="104" t="s">
        <v>87</v>
      </c>
      <c r="Q361" s="104">
        <v>0.09</v>
      </c>
    </row>
    <row r="362" spans="1:17" x14ac:dyDescent="0.25">
      <c r="A362" s="104">
        <v>477</v>
      </c>
      <c r="B362" s="104" t="s">
        <v>22</v>
      </c>
      <c r="C362" s="104">
        <v>2011</v>
      </c>
      <c r="D362" s="104" t="s">
        <v>318</v>
      </c>
      <c r="G362" s="105">
        <v>40637</v>
      </c>
      <c r="K362" s="104">
        <v>54.44</v>
      </c>
      <c r="L362" s="104">
        <v>4.75</v>
      </c>
      <c r="M362" s="104">
        <v>0.6</v>
      </c>
      <c r="N362" s="104">
        <v>0.1</v>
      </c>
      <c r="O362" s="104">
        <v>0.04</v>
      </c>
      <c r="P362" s="104" t="s">
        <v>87</v>
      </c>
      <c r="Q362" s="104">
        <v>0.04</v>
      </c>
    </row>
    <row r="363" spans="1:17" x14ac:dyDescent="0.25">
      <c r="A363" s="104">
        <v>478</v>
      </c>
      <c r="B363" s="104" t="s">
        <v>22</v>
      </c>
      <c r="C363" s="104">
        <v>2011</v>
      </c>
      <c r="D363" s="104" t="s">
        <v>307</v>
      </c>
      <c r="G363" s="105">
        <v>40755</v>
      </c>
      <c r="K363" s="104">
        <v>54.03</v>
      </c>
      <c r="L363" s="104">
        <v>4.7699999999999996</v>
      </c>
      <c r="M363" s="104">
        <v>1.8</v>
      </c>
      <c r="N363" s="104">
        <v>0.2</v>
      </c>
      <c r="O363" s="104">
        <v>0.05</v>
      </c>
      <c r="P363" s="104" t="s">
        <v>87</v>
      </c>
      <c r="Q363" s="104">
        <v>7.0000000000000007E-2</v>
      </c>
    </row>
    <row r="364" spans="1:17" x14ac:dyDescent="0.25">
      <c r="A364" s="104">
        <v>479</v>
      </c>
      <c r="B364" s="104" t="s">
        <v>22</v>
      </c>
      <c r="C364" s="104">
        <v>2011</v>
      </c>
      <c r="D364" s="104" t="s">
        <v>305</v>
      </c>
      <c r="G364" s="105">
        <v>40786</v>
      </c>
      <c r="K364" s="104">
        <v>51.9</v>
      </c>
      <c r="L364" s="104">
        <v>3.27</v>
      </c>
      <c r="M364" s="104">
        <v>0.9</v>
      </c>
      <c r="N364" s="104">
        <v>0.1</v>
      </c>
      <c r="O364" s="104">
        <v>0.01</v>
      </c>
      <c r="P364" s="104" t="s">
        <v>87</v>
      </c>
      <c r="Q364" s="104">
        <v>0.01</v>
      </c>
    </row>
    <row r="365" spans="1:17" x14ac:dyDescent="0.25">
      <c r="A365" s="104">
        <v>480</v>
      </c>
      <c r="B365" s="104" t="s">
        <v>22</v>
      </c>
      <c r="C365" s="104">
        <v>2011</v>
      </c>
      <c r="D365" s="104" t="s">
        <v>300</v>
      </c>
      <c r="G365" s="105">
        <v>40844</v>
      </c>
      <c r="K365" s="104">
        <v>53.4</v>
      </c>
      <c r="L365" s="104">
        <v>5.05</v>
      </c>
      <c r="M365" s="104">
        <v>0.8</v>
      </c>
      <c r="N365" s="104">
        <v>0.1</v>
      </c>
      <c r="O365" s="104">
        <v>0.01</v>
      </c>
      <c r="P365" s="104" t="s">
        <v>87</v>
      </c>
      <c r="Q365" s="104">
        <v>0.01</v>
      </c>
    </row>
    <row r="366" spans="1:17" x14ac:dyDescent="0.25">
      <c r="A366" s="104">
        <v>481</v>
      </c>
      <c r="B366" s="104" t="s">
        <v>22</v>
      </c>
      <c r="C366" s="104">
        <v>2011</v>
      </c>
      <c r="D366" s="104" t="s">
        <v>649</v>
      </c>
      <c r="G366" s="105">
        <v>40582</v>
      </c>
      <c r="P366" s="104" t="s">
        <v>87</v>
      </c>
      <c r="Q366" s="104">
        <v>9.6000000000000002E-4</v>
      </c>
    </row>
    <row r="367" spans="1:17" x14ac:dyDescent="0.25">
      <c r="A367" s="104">
        <v>482</v>
      </c>
      <c r="B367" s="104" t="s">
        <v>22</v>
      </c>
      <c r="C367" s="104">
        <v>2011</v>
      </c>
      <c r="D367" s="104" t="s">
        <v>647</v>
      </c>
      <c r="G367" s="105">
        <v>40627</v>
      </c>
      <c r="P367" s="104" t="s">
        <v>87</v>
      </c>
      <c r="Q367" s="104">
        <v>1.6800000000000001E-3</v>
      </c>
    </row>
    <row r="368" spans="1:17" x14ac:dyDescent="0.25">
      <c r="A368" s="104">
        <v>483</v>
      </c>
      <c r="B368" s="104" t="s">
        <v>22</v>
      </c>
      <c r="C368" s="104">
        <v>2011</v>
      </c>
      <c r="D368" s="104" t="s">
        <v>645</v>
      </c>
      <c r="G368" s="105">
        <v>40631</v>
      </c>
      <c r="P368" s="104" t="s">
        <v>87</v>
      </c>
      <c r="Q368" s="104">
        <v>2.248E-3</v>
      </c>
    </row>
    <row r="369" spans="1:17" x14ac:dyDescent="0.25">
      <c r="A369" s="104">
        <v>484</v>
      </c>
      <c r="B369" s="104" t="s">
        <v>22</v>
      </c>
      <c r="C369" s="104">
        <v>2011</v>
      </c>
      <c r="D369" s="104" t="s">
        <v>644</v>
      </c>
      <c r="G369" s="105">
        <v>40637</v>
      </c>
      <c r="P369" s="104" t="s">
        <v>87</v>
      </c>
      <c r="Q369" s="104">
        <v>4.7999999999999996E-3</v>
      </c>
    </row>
    <row r="370" spans="1:17" x14ac:dyDescent="0.25">
      <c r="A370" s="104">
        <v>485</v>
      </c>
      <c r="B370" s="104" t="s">
        <v>22</v>
      </c>
      <c r="C370" s="104">
        <v>2011</v>
      </c>
      <c r="D370" s="104" t="s">
        <v>316</v>
      </c>
      <c r="G370" s="105">
        <v>40644</v>
      </c>
      <c r="P370" s="104" t="s">
        <v>87</v>
      </c>
      <c r="Q370" s="104">
        <v>4.0000000000000002E-4</v>
      </c>
    </row>
    <row r="371" spans="1:17" x14ac:dyDescent="0.25">
      <c r="A371" s="104">
        <v>486</v>
      </c>
      <c r="B371" s="104" t="s">
        <v>22</v>
      </c>
      <c r="C371" s="104">
        <v>2011</v>
      </c>
      <c r="D371" s="104" t="s">
        <v>312</v>
      </c>
      <c r="G371" s="105">
        <v>40673</v>
      </c>
      <c r="P371" s="104" t="s">
        <v>87</v>
      </c>
      <c r="Q371" s="104">
        <v>8.0999999999999996E-4</v>
      </c>
    </row>
    <row r="372" spans="1:17" x14ac:dyDescent="0.25">
      <c r="A372" s="104">
        <v>487</v>
      </c>
      <c r="B372" s="104" t="s">
        <v>22</v>
      </c>
      <c r="C372" s="104">
        <v>2011</v>
      </c>
      <c r="D372" s="104" t="s">
        <v>311</v>
      </c>
      <c r="G372" s="105">
        <v>40681</v>
      </c>
      <c r="P372" s="104" t="s">
        <v>87</v>
      </c>
      <c r="Q372" s="104">
        <v>9.2400000000000002E-4</v>
      </c>
    </row>
    <row r="373" spans="1:17" x14ac:dyDescent="0.25">
      <c r="A373" s="104">
        <v>488</v>
      </c>
      <c r="B373" s="104" t="s">
        <v>22</v>
      </c>
      <c r="C373" s="104">
        <v>2011</v>
      </c>
      <c r="D373" s="104" t="s">
        <v>310</v>
      </c>
      <c r="G373" s="105">
        <v>40683</v>
      </c>
      <c r="P373" s="104" t="s">
        <v>87</v>
      </c>
      <c r="Q373" s="104">
        <v>3.6000000000000002E-4</v>
      </c>
    </row>
    <row r="374" spans="1:17" x14ac:dyDescent="0.25">
      <c r="A374" s="104">
        <v>489</v>
      </c>
      <c r="B374" s="104" t="s">
        <v>22</v>
      </c>
      <c r="C374" s="104">
        <v>2011</v>
      </c>
      <c r="D374" s="104" t="s">
        <v>306</v>
      </c>
      <c r="G374" s="105">
        <v>40769</v>
      </c>
      <c r="P374" s="104" t="s">
        <v>87</v>
      </c>
      <c r="Q374" s="104">
        <v>7.36E-4</v>
      </c>
    </row>
    <row r="375" spans="1:17" x14ac:dyDescent="0.25">
      <c r="A375" s="104">
        <v>490</v>
      </c>
      <c r="B375" s="104" t="s">
        <v>23</v>
      </c>
      <c r="C375" s="104">
        <v>2011</v>
      </c>
      <c r="D375" s="104" t="s">
        <v>2144</v>
      </c>
      <c r="G375" s="105">
        <v>40569</v>
      </c>
      <c r="K375" s="104">
        <v>60.53</v>
      </c>
      <c r="L375" s="104">
        <v>3.03</v>
      </c>
      <c r="M375" s="104">
        <v>10</v>
      </c>
      <c r="N375" s="104">
        <v>0.05</v>
      </c>
      <c r="O375" s="104">
        <v>0.5</v>
      </c>
      <c r="P375" s="104" t="s">
        <v>87</v>
      </c>
      <c r="Q375" s="104">
        <v>0.05</v>
      </c>
    </row>
    <row r="376" spans="1:17" x14ac:dyDescent="0.25">
      <c r="A376" s="104">
        <v>491</v>
      </c>
      <c r="B376" s="104" t="s">
        <v>23</v>
      </c>
      <c r="C376" s="104">
        <v>2011</v>
      </c>
      <c r="D376" s="104" t="s">
        <v>2143</v>
      </c>
      <c r="G376" s="105">
        <v>40582</v>
      </c>
      <c r="K376" s="104">
        <v>59.26</v>
      </c>
      <c r="L376" s="104">
        <v>5.2329999999999997</v>
      </c>
      <c r="P376" s="104" t="s">
        <v>87</v>
      </c>
      <c r="Q376" s="104">
        <v>120</v>
      </c>
    </row>
    <row r="377" spans="1:17" x14ac:dyDescent="0.25">
      <c r="A377" s="104">
        <v>492</v>
      </c>
      <c r="B377" s="104" t="s">
        <v>23</v>
      </c>
      <c r="C377" s="104">
        <v>2011</v>
      </c>
      <c r="D377" s="104" t="s">
        <v>2124</v>
      </c>
      <c r="G377" s="105">
        <v>40606</v>
      </c>
      <c r="K377" s="104">
        <v>58.15</v>
      </c>
      <c r="L377" s="104">
        <v>8.0299999999999994</v>
      </c>
      <c r="M377" s="104">
        <v>2</v>
      </c>
      <c r="N377" s="104">
        <v>0.5</v>
      </c>
      <c r="O377" s="104">
        <v>1</v>
      </c>
      <c r="P377" s="104" t="s">
        <v>87</v>
      </c>
      <c r="Q377" s="104">
        <v>0.1</v>
      </c>
    </row>
    <row r="378" spans="1:17" x14ac:dyDescent="0.25">
      <c r="A378" s="104">
        <v>493</v>
      </c>
      <c r="B378" s="104" t="s">
        <v>23</v>
      </c>
      <c r="C378" s="104">
        <v>2011</v>
      </c>
      <c r="D378" s="104" t="s">
        <v>2123</v>
      </c>
      <c r="G378" s="105">
        <v>40631</v>
      </c>
      <c r="K378" s="104">
        <v>61.134</v>
      </c>
      <c r="L378" s="104">
        <v>2.1800000000000002</v>
      </c>
      <c r="M378" s="104">
        <v>3</v>
      </c>
      <c r="N378" s="104">
        <v>0.5</v>
      </c>
      <c r="O378" s="104">
        <v>1.5</v>
      </c>
      <c r="P378" s="104" t="s">
        <v>87</v>
      </c>
      <c r="Q378" s="104">
        <v>0.2</v>
      </c>
    </row>
    <row r="379" spans="1:17" x14ac:dyDescent="0.25">
      <c r="A379" s="104">
        <v>494</v>
      </c>
      <c r="B379" s="104" t="s">
        <v>23</v>
      </c>
      <c r="C379" s="104">
        <v>2011</v>
      </c>
      <c r="D379" s="104" t="s">
        <v>2122</v>
      </c>
      <c r="G379" s="105">
        <v>40652</v>
      </c>
      <c r="K379" s="104">
        <v>62.665999999999997</v>
      </c>
      <c r="L379" s="104">
        <v>6.5</v>
      </c>
      <c r="P379" s="104" t="s">
        <v>87</v>
      </c>
      <c r="Q379" s="104">
        <v>6.2</v>
      </c>
    </row>
    <row r="380" spans="1:17" x14ac:dyDescent="0.25">
      <c r="A380" s="104">
        <v>495</v>
      </c>
      <c r="B380" s="104" t="s">
        <v>23</v>
      </c>
      <c r="C380" s="104">
        <v>2011</v>
      </c>
      <c r="D380" s="104" t="s">
        <v>2121</v>
      </c>
      <c r="G380" s="105">
        <v>40653</v>
      </c>
      <c r="K380" s="104">
        <v>60.85</v>
      </c>
      <c r="L380" s="104">
        <v>3.45</v>
      </c>
      <c r="M380" s="104">
        <v>2</v>
      </c>
      <c r="N380" s="104">
        <v>0.01</v>
      </c>
      <c r="O380" s="104">
        <v>0.02</v>
      </c>
      <c r="P380" s="104" t="s">
        <v>87</v>
      </c>
      <c r="Q380" s="104">
        <v>0.1</v>
      </c>
    </row>
    <row r="381" spans="1:17" x14ac:dyDescent="0.25">
      <c r="A381" s="104">
        <v>496</v>
      </c>
      <c r="B381" s="104" t="s">
        <v>23</v>
      </c>
      <c r="C381" s="104">
        <v>2011</v>
      </c>
      <c r="D381" s="104" t="s">
        <v>2118</v>
      </c>
      <c r="G381" s="105">
        <v>40667</v>
      </c>
      <c r="K381" s="104">
        <v>61.5</v>
      </c>
      <c r="L381" s="104">
        <v>2.09</v>
      </c>
      <c r="M381" s="104">
        <v>1</v>
      </c>
      <c r="N381" s="104">
        <v>0.5</v>
      </c>
      <c r="O381" s="104">
        <v>0.5</v>
      </c>
      <c r="P381" s="104" t="s">
        <v>87</v>
      </c>
      <c r="Q381" s="104">
        <v>0.3</v>
      </c>
    </row>
    <row r="382" spans="1:17" x14ac:dyDescent="0.25">
      <c r="A382" s="104">
        <v>497</v>
      </c>
      <c r="B382" s="104" t="s">
        <v>23</v>
      </c>
      <c r="C382" s="104">
        <v>2011</v>
      </c>
      <c r="D382" s="104" t="s">
        <v>2117</v>
      </c>
      <c r="G382" s="105">
        <v>40672</v>
      </c>
      <c r="K382" s="104">
        <v>62.45</v>
      </c>
      <c r="L382" s="104">
        <v>6.15</v>
      </c>
      <c r="M382" s="104">
        <v>0.5</v>
      </c>
      <c r="N382" s="104">
        <v>0.5</v>
      </c>
      <c r="O382" s="104">
        <v>0.25</v>
      </c>
      <c r="P382" s="104" t="s">
        <v>87</v>
      </c>
      <c r="Q382" s="104">
        <v>0.01</v>
      </c>
    </row>
    <row r="383" spans="1:17" x14ac:dyDescent="0.25">
      <c r="A383" s="104">
        <v>498</v>
      </c>
      <c r="B383" s="104" t="s">
        <v>23</v>
      </c>
      <c r="C383" s="104">
        <v>2011</v>
      </c>
      <c r="D383" s="104" t="s">
        <v>2116</v>
      </c>
      <c r="G383" s="105">
        <v>40673</v>
      </c>
      <c r="K383" s="104">
        <v>59.816699999999997</v>
      </c>
      <c r="L383" s="104">
        <v>5.2667000000000002</v>
      </c>
      <c r="M383" s="104">
        <v>0.7</v>
      </c>
      <c r="N383" s="104">
        <v>0.3</v>
      </c>
      <c r="O383" s="104">
        <v>0.21</v>
      </c>
      <c r="P383" s="104" t="s">
        <v>87</v>
      </c>
      <c r="Q383" s="104">
        <v>1.05</v>
      </c>
    </row>
    <row r="384" spans="1:17" x14ac:dyDescent="0.25">
      <c r="A384" s="104">
        <v>499</v>
      </c>
      <c r="B384" s="104" t="s">
        <v>23</v>
      </c>
      <c r="C384" s="104">
        <v>2011</v>
      </c>
      <c r="D384" s="104" t="s">
        <v>2115</v>
      </c>
      <c r="G384" s="105">
        <v>40675</v>
      </c>
      <c r="K384" s="104">
        <v>58.84</v>
      </c>
      <c r="L384" s="104">
        <v>5.26</v>
      </c>
      <c r="P384" s="104" t="s">
        <v>87</v>
      </c>
      <c r="Q384" s="104">
        <v>0.01</v>
      </c>
    </row>
    <row r="385" spans="1:17" x14ac:dyDescent="0.25">
      <c r="A385" s="104">
        <v>500</v>
      </c>
      <c r="B385" s="104" t="s">
        <v>23</v>
      </c>
      <c r="C385" s="104">
        <v>2011</v>
      </c>
      <c r="D385" s="104" t="s">
        <v>2114</v>
      </c>
      <c r="G385" s="105">
        <v>40677</v>
      </c>
      <c r="K385" s="104">
        <v>59.08</v>
      </c>
      <c r="L385" s="104">
        <v>9.83</v>
      </c>
      <c r="P385" s="104" t="s">
        <v>87</v>
      </c>
      <c r="Q385" s="104">
        <v>0.01</v>
      </c>
    </row>
    <row r="386" spans="1:17" x14ac:dyDescent="0.25">
      <c r="A386" s="104">
        <v>501</v>
      </c>
      <c r="B386" s="104" t="s">
        <v>23</v>
      </c>
      <c r="C386" s="104">
        <v>2011</v>
      </c>
      <c r="D386" s="104" t="s">
        <v>2113</v>
      </c>
      <c r="G386" s="105">
        <v>40694</v>
      </c>
      <c r="K386" s="104">
        <v>59.183300000000003</v>
      </c>
      <c r="L386" s="104">
        <v>10.25</v>
      </c>
      <c r="M386" s="104">
        <v>0.2</v>
      </c>
      <c r="N386" s="104">
        <v>0.05</v>
      </c>
      <c r="O386" s="104">
        <v>0.01</v>
      </c>
      <c r="P386" s="104" t="s">
        <v>87</v>
      </c>
      <c r="Q386" s="104">
        <v>0.3</v>
      </c>
    </row>
    <row r="387" spans="1:17" x14ac:dyDescent="0.25">
      <c r="A387" s="104">
        <v>502</v>
      </c>
      <c r="B387" s="104" t="s">
        <v>23</v>
      </c>
      <c r="C387" s="104">
        <v>2011</v>
      </c>
      <c r="D387" s="104" t="s">
        <v>2112</v>
      </c>
      <c r="G387" s="105">
        <v>40702</v>
      </c>
      <c r="K387" s="104">
        <v>60.05</v>
      </c>
      <c r="L387" s="104">
        <v>2.4500000000000002</v>
      </c>
      <c r="M387" s="104">
        <v>3.6</v>
      </c>
      <c r="N387" s="104">
        <v>0.5</v>
      </c>
      <c r="O387" s="104">
        <v>1.8</v>
      </c>
      <c r="P387" s="104" t="s">
        <v>87</v>
      </c>
      <c r="Q387" s="104">
        <v>1.2</v>
      </c>
    </row>
    <row r="388" spans="1:17" x14ac:dyDescent="0.25">
      <c r="A388" s="104">
        <v>503</v>
      </c>
      <c r="B388" s="104" t="s">
        <v>23</v>
      </c>
      <c r="C388" s="104">
        <v>2011</v>
      </c>
      <c r="D388" s="104" t="s">
        <v>2111</v>
      </c>
      <c r="G388" s="105">
        <v>40703</v>
      </c>
      <c r="K388" s="104">
        <v>60.12</v>
      </c>
      <c r="L388" s="104">
        <v>2.7</v>
      </c>
      <c r="M388" s="104">
        <v>1.5</v>
      </c>
      <c r="N388" s="104">
        <v>1.5</v>
      </c>
      <c r="O388" s="104">
        <v>2.25</v>
      </c>
      <c r="P388" s="104" t="s">
        <v>87</v>
      </c>
      <c r="Q388" s="104">
        <v>0.9</v>
      </c>
    </row>
    <row r="389" spans="1:17" x14ac:dyDescent="0.25">
      <c r="A389" s="104">
        <v>504</v>
      </c>
      <c r="B389" s="104" t="s">
        <v>23</v>
      </c>
      <c r="C389" s="104">
        <v>2011</v>
      </c>
      <c r="D389" s="104" t="s">
        <v>2110</v>
      </c>
      <c r="G389" s="105">
        <v>40717</v>
      </c>
      <c r="K389" s="104">
        <v>58.616</v>
      </c>
      <c r="L389" s="104">
        <v>2.4</v>
      </c>
      <c r="M389" s="104">
        <v>1.1000000000000001</v>
      </c>
      <c r="N389" s="104">
        <v>0.6</v>
      </c>
      <c r="O389" s="104">
        <v>0.46</v>
      </c>
      <c r="P389" s="104" t="s">
        <v>87</v>
      </c>
      <c r="Q389" s="104">
        <v>2.35</v>
      </c>
    </row>
    <row r="390" spans="1:17" x14ac:dyDescent="0.25">
      <c r="A390" s="104">
        <v>505</v>
      </c>
      <c r="B390" s="104" t="s">
        <v>23</v>
      </c>
      <c r="C390" s="104">
        <v>2011</v>
      </c>
      <c r="D390" s="104" t="s">
        <v>2109</v>
      </c>
      <c r="G390" s="105">
        <v>40717</v>
      </c>
      <c r="K390" s="104">
        <v>58.665999999999997</v>
      </c>
      <c r="L390" s="104">
        <v>2.4329999999999998</v>
      </c>
      <c r="M390" s="104">
        <v>2.5</v>
      </c>
      <c r="N390" s="104">
        <v>0.4</v>
      </c>
      <c r="O390" s="104">
        <v>0.3</v>
      </c>
      <c r="P390" s="104" t="s">
        <v>87</v>
      </c>
      <c r="Q390" s="104">
        <v>0.8</v>
      </c>
    </row>
    <row r="391" spans="1:17" x14ac:dyDescent="0.25">
      <c r="A391" s="104">
        <v>506</v>
      </c>
      <c r="B391" s="104" t="s">
        <v>23</v>
      </c>
      <c r="C391" s="104">
        <v>2011</v>
      </c>
      <c r="D391" s="104" t="s">
        <v>2108</v>
      </c>
      <c r="G391" s="105">
        <v>40717</v>
      </c>
      <c r="K391" s="104">
        <v>58.56</v>
      </c>
      <c r="L391" s="104">
        <v>2.4500000000000002</v>
      </c>
      <c r="M391" s="104">
        <v>1.1000000000000001</v>
      </c>
      <c r="N391" s="104">
        <v>0.6</v>
      </c>
      <c r="O391" s="104">
        <v>0.46</v>
      </c>
      <c r="P391" s="104" t="s">
        <v>87</v>
      </c>
      <c r="Q391" s="104">
        <v>0.7</v>
      </c>
    </row>
    <row r="392" spans="1:17" x14ac:dyDescent="0.25">
      <c r="A392" s="104">
        <v>507</v>
      </c>
      <c r="B392" s="104" t="s">
        <v>23</v>
      </c>
      <c r="C392" s="104">
        <v>2011</v>
      </c>
      <c r="D392" s="104" t="s">
        <v>2107</v>
      </c>
      <c r="G392" s="105">
        <v>40724</v>
      </c>
      <c r="I392" s="104">
        <v>4</v>
      </c>
      <c r="J392" s="104">
        <v>350</v>
      </c>
      <c r="K392" s="104">
        <v>61.166699999999999</v>
      </c>
      <c r="L392" s="104">
        <v>1.9</v>
      </c>
      <c r="M392" s="104">
        <v>6</v>
      </c>
      <c r="N392" s="104">
        <v>0.05</v>
      </c>
      <c r="O392" s="104">
        <v>0.3</v>
      </c>
      <c r="P392" s="104" t="s">
        <v>87</v>
      </c>
      <c r="Q392" s="104">
        <v>0.09</v>
      </c>
    </row>
    <row r="393" spans="1:17" x14ac:dyDescent="0.25">
      <c r="A393" s="104">
        <v>508</v>
      </c>
      <c r="B393" s="104" t="s">
        <v>23</v>
      </c>
      <c r="C393" s="104">
        <v>2011</v>
      </c>
      <c r="D393" s="104" t="s">
        <v>2102</v>
      </c>
      <c r="G393" s="105">
        <v>40731</v>
      </c>
      <c r="K393" s="104">
        <v>60.533000000000001</v>
      </c>
      <c r="L393" s="104">
        <v>3.0329999999999999</v>
      </c>
      <c r="M393" s="104">
        <v>0.5</v>
      </c>
      <c r="N393" s="104">
        <v>0.05</v>
      </c>
      <c r="O393" s="104">
        <v>2.5000000000000001E-2</v>
      </c>
      <c r="P393" s="104" t="s">
        <v>87</v>
      </c>
      <c r="Q393" s="104">
        <v>0.1</v>
      </c>
    </row>
    <row r="394" spans="1:17" x14ac:dyDescent="0.25">
      <c r="A394" s="104">
        <v>509</v>
      </c>
      <c r="B394" s="104" t="s">
        <v>23</v>
      </c>
      <c r="C394" s="104">
        <v>2011</v>
      </c>
      <c r="D394" s="104" t="s">
        <v>2101</v>
      </c>
      <c r="G394" s="105">
        <v>40732</v>
      </c>
      <c r="K394" s="104">
        <v>58.7</v>
      </c>
      <c r="L394" s="104">
        <v>1.667</v>
      </c>
      <c r="M394" s="104">
        <v>0.8</v>
      </c>
      <c r="N394" s="104">
        <v>0.01</v>
      </c>
      <c r="O394" s="104">
        <v>8.0000000000000002E-3</v>
      </c>
      <c r="P394" s="104" t="s">
        <v>87</v>
      </c>
      <c r="Q394" s="104">
        <v>0.05</v>
      </c>
    </row>
    <row r="395" spans="1:17" x14ac:dyDescent="0.25">
      <c r="A395" s="104">
        <v>510</v>
      </c>
      <c r="B395" s="104" t="s">
        <v>23</v>
      </c>
      <c r="C395" s="104">
        <v>2011</v>
      </c>
      <c r="D395" s="104" t="s">
        <v>2095</v>
      </c>
      <c r="G395" s="105">
        <v>40748</v>
      </c>
      <c r="K395" s="104">
        <v>60.85</v>
      </c>
      <c r="L395" s="104">
        <v>4.7667000000000002</v>
      </c>
      <c r="M395" s="104">
        <v>1</v>
      </c>
      <c r="N395" s="104">
        <v>0.2</v>
      </c>
      <c r="O395" s="104">
        <v>0.2</v>
      </c>
      <c r="P395" s="104" t="s">
        <v>87</v>
      </c>
      <c r="Q395" s="104">
        <v>0.08</v>
      </c>
    </row>
    <row r="396" spans="1:17" x14ac:dyDescent="0.25">
      <c r="A396" s="104">
        <v>511</v>
      </c>
      <c r="B396" s="104" t="s">
        <v>23</v>
      </c>
      <c r="C396" s="104">
        <v>2011</v>
      </c>
      <c r="D396" s="104" t="s">
        <v>2093</v>
      </c>
      <c r="G396" s="105">
        <v>40752</v>
      </c>
      <c r="K396" s="104">
        <v>60.53</v>
      </c>
      <c r="L396" s="104">
        <v>3.03</v>
      </c>
      <c r="M396" s="104">
        <v>4</v>
      </c>
      <c r="N396" s="104">
        <v>0.05</v>
      </c>
      <c r="O396" s="104">
        <v>0.2</v>
      </c>
      <c r="P396" s="104" t="s">
        <v>87</v>
      </c>
      <c r="Q396" s="104">
        <v>0.2</v>
      </c>
    </row>
    <row r="397" spans="1:17" x14ac:dyDescent="0.25">
      <c r="A397" s="104">
        <v>512</v>
      </c>
      <c r="B397" s="104" t="s">
        <v>23</v>
      </c>
      <c r="C397" s="104">
        <v>2011</v>
      </c>
      <c r="D397" s="104" t="s">
        <v>2088</v>
      </c>
      <c r="G397" s="105">
        <v>40763</v>
      </c>
      <c r="K397" s="104">
        <v>60.6</v>
      </c>
      <c r="L397" s="104">
        <v>5.0830000000000002</v>
      </c>
      <c r="P397" s="104" t="s">
        <v>87</v>
      </c>
      <c r="Q397" s="104">
        <v>0.05</v>
      </c>
    </row>
    <row r="398" spans="1:17" x14ac:dyDescent="0.25">
      <c r="A398" s="104">
        <v>513</v>
      </c>
      <c r="B398" s="104" t="s">
        <v>23</v>
      </c>
      <c r="C398" s="104">
        <v>2011</v>
      </c>
      <c r="D398" s="104" t="s">
        <v>2080</v>
      </c>
      <c r="G398" s="105">
        <v>40824</v>
      </c>
      <c r="K398" s="104">
        <v>59.5</v>
      </c>
      <c r="L398" s="104">
        <v>5.2</v>
      </c>
      <c r="M398" s="104">
        <v>0.1</v>
      </c>
      <c r="N398" s="104">
        <v>0.15</v>
      </c>
      <c r="O398" s="104">
        <v>1.4999999999999999E-2</v>
      </c>
      <c r="P398" s="104" t="s">
        <v>87</v>
      </c>
      <c r="Q398" s="104">
        <v>0.2</v>
      </c>
    </row>
    <row r="399" spans="1:17" x14ac:dyDescent="0.25">
      <c r="A399" s="104">
        <v>514</v>
      </c>
      <c r="B399" s="104" t="s">
        <v>23</v>
      </c>
      <c r="C399" s="104">
        <v>2011</v>
      </c>
      <c r="D399" s="104" t="s">
        <v>2079</v>
      </c>
      <c r="G399" s="105">
        <v>40826</v>
      </c>
      <c r="K399" s="104">
        <v>58.582999999999998</v>
      </c>
      <c r="L399" s="104">
        <v>9.0030000000000001</v>
      </c>
      <c r="P399" s="104" t="s">
        <v>87</v>
      </c>
      <c r="Q399" s="104">
        <v>0.02</v>
      </c>
    </row>
    <row r="400" spans="1:17" x14ac:dyDescent="0.25">
      <c r="A400" s="104">
        <v>515</v>
      </c>
      <c r="B400" s="104" t="s">
        <v>23</v>
      </c>
      <c r="C400" s="104">
        <v>2011</v>
      </c>
      <c r="D400" s="104" t="s">
        <v>2078</v>
      </c>
      <c r="G400" s="105">
        <v>40826</v>
      </c>
      <c r="K400" s="104">
        <v>60.0167</v>
      </c>
      <c r="L400" s="104">
        <v>5.3</v>
      </c>
      <c r="P400" s="104" t="s">
        <v>87</v>
      </c>
      <c r="Q400" s="104">
        <v>0.02</v>
      </c>
    </row>
    <row r="401" spans="1:17" x14ac:dyDescent="0.25">
      <c r="A401" s="104">
        <v>516</v>
      </c>
      <c r="B401" s="104" t="s">
        <v>23</v>
      </c>
      <c r="C401" s="104">
        <v>2011</v>
      </c>
      <c r="D401" s="104" t="s">
        <v>2070</v>
      </c>
      <c r="G401" s="105">
        <v>40849</v>
      </c>
      <c r="K401" s="104">
        <v>58.51</v>
      </c>
      <c r="L401" s="104">
        <v>5.7</v>
      </c>
      <c r="M401" s="104">
        <v>4</v>
      </c>
      <c r="N401" s="104">
        <v>7.4999999999999997E-2</v>
      </c>
      <c r="P401" s="104" t="s">
        <v>87</v>
      </c>
      <c r="Q401" s="104">
        <v>0.05</v>
      </c>
    </row>
    <row r="402" spans="1:17" x14ac:dyDescent="0.25">
      <c r="A402" s="104">
        <v>517</v>
      </c>
      <c r="B402" s="104" t="s">
        <v>23</v>
      </c>
      <c r="C402" s="104">
        <v>2011</v>
      </c>
      <c r="D402" s="104" t="s">
        <v>2069</v>
      </c>
      <c r="G402" s="105">
        <v>40864</v>
      </c>
      <c r="K402" s="104">
        <v>58.85</v>
      </c>
      <c r="L402" s="104">
        <v>10.583299999999999</v>
      </c>
      <c r="P402" s="104" t="s">
        <v>87</v>
      </c>
      <c r="Q402" s="104">
        <v>0.05</v>
      </c>
    </row>
    <row r="403" spans="1:17" x14ac:dyDescent="0.25">
      <c r="A403" s="104">
        <v>518</v>
      </c>
      <c r="B403" s="104" t="s">
        <v>23</v>
      </c>
      <c r="C403" s="104">
        <v>2011</v>
      </c>
      <c r="D403" s="104" t="s">
        <v>2068</v>
      </c>
      <c r="G403" s="105">
        <v>40864</v>
      </c>
      <c r="K403" s="104">
        <v>59.26</v>
      </c>
      <c r="L403" s="104">
        <v>10.4</v>
      </c>
      <c r="P403" s="104" t="s">
        <v>87</v>
      </c>
      <c r="Q403" s="104">
        <v>0.01</v>
      </c>
    </row>
    <row r="404" spans="1:17" x14ac:dyDescent="0.25">
      <c r="A404" s="104">
        <v>519</v>
      </c>
      <c r="B404" s="104" t="s">
        <v>23</v>
      </c>
      <c r="C404" s="104">
        <v>2011</v>
      </c>
      <c r="D404" s="104" t="s">
        <v>2142</v>
      </c>
      <c r="G404" s="105">
        <v>40583</v>
      </c>
      <c r="K404" s="104">
        <v>59.2</v>
      </c>
      <c r="L404" s="104">
        <v>5.23</v>
      </c>
      <c r="P404" s="104" t="s">
        <v>67</v>
      </c>
    </row>
    <row r="405" spans="1:17" x14ac:dyDescent="0.25">
      <c r="A405" s="104">
        <v>520</v>
      </c>
      <c r="B405" s="104" t="s">
        <v>23</v>
      </c>
      <c r="C405" s="104">
        <v>2011</v>
      </c>
      <c r="D405" s="104" t="s">
        <v>2141</v>
      </c>
      <c r="G405" s="105">
        <v>40584</v>
      </c>
      <c r="K405" s="104">
        <v>59.2</v>
      </c>
      <c r="L405" s="104">
        <v>5.23</v>
      </c>
      <c r="P405" s="104" t="s">
        <v>67</v>
      </c>
    </row>
    <row r="406" spans="1:17" x14ac:dyDescent="0.25">
      <c r="A406" s="104">
        <v>521</v>
      </c>
      <c r="B406" s="104" t="s">
        <v>23</v>
      </c>
      <c r="C406" s="104">
        <v>2011</v>
      </c>
      <c r="D406" s="104" t="s">
        <v>2140</v>
      </c>
      <c r="G406" s="105">
        <v>40585</v>
      </c>
      <c r="K406" s="104">
        <v>59.2</v>
      </c>
      <c r="L406" s="104">
        <v>5.23</v>
      </c>
      <c r="P406" s="104" t="s">
        <v>67</v>
      </c>
    </row>
    <row r="407" spans="1:17" x14ac:dyDescent="0.25">
      <c r="A407" s="104">
        <v>522</v>
      </c>
      <c r="B407" s="104" t="s">
        <v>23</v>
      </c>
      <c r="C407" s="104">
        <v>2011</v>
      </c>
      <c r="D407" s="104" t="s">
        <v>2139</v>
      </c>
      <c r="G407" s="105">
        <v>40588</v>
      </c>
      <c r="K407" s="104">
        <v>59.2</v>
      </c>
      <c r="L407" s="104">
        <v>5.2</v>
      </c>
      <c r="P407" s="104" t="s">
        <v>67</v>
      </c>
    </row>
    <row r="408" spans="1:17" x14ac:dyDescent="0.25">
      <c r="A408" s="104">
        <v>523</v>
      </c>
      <c r="B408" s="104" t="s">
        <v>23</v>
      </c>
      <c r="C408" s="104">
        <v>2011</v>
      </c>
      <c r="D408" s="104" t="s">
        <v>2138</v>
      </c>
      <c r="G408" s="105">
        <v>40590</v>
      </c>
      <c r="K408" s="104">
        <v>59.2</v>
      </c>
      <c r="L408" s="104">
        <v>5.23</v>
      </c>
      <c r="P408" s="104" t="s">
        <v>67</v>
      </c>
    </row>
    <row r="409" spans="1:17" x14ac:dyDescent="0.25">
      <c r="A409" s="104">
        <v>524</v>
      </c>
      <c r="B409" s="104" t="s">
        <v>23</v>
      </c>
      <c r="C409" s="104">
        <v>2011</v>
      </c>
      <c r="D409" s="104" t="s">
        <v>2137</v>
      </c>
      <c r="G409" s="105">
        <v>40591</v>
      </c>
      <c r="K409" s="104">
        <v>59.2</v>
      </c>
      <c r="L409" s="104">
        <v>5.23</v>
      </c>
      <c r="P409" s="104" t="s">
        <v>67</v>
      </c>
    </row>
    <row r="410" spans="1:17" x14ac:dyDescent="0.25">
      <c r="A410" s="104">
        <v>525</v>
      </c>
      <c r="B410" s="104" t="s">
        <v>23</v>
      </c>
      <c r="C410" s="104">
        <v>2011</v>
      </c>
      <c r="D410" s="104" t="s">
        <v>2136</v>
      </c>
      <c r="G410" s="105">
        <v>40592</v>
      </c>
      <c r="K410" s="104">
        <v>59.116</v>
      </c>
      <c r="L410" s="104">
        <v>10.833</v>
      </c>
      <c r="P410" s="104" t="s">
        <v>67</v>
      </c>
    </row>
    <row r="411" spans="1:17" x14ac:dyDescent="0.25">
      <c r="A411" s="104">
        <v>526</v>
      </c>
      <c r="B411" s="104" t="s">
        <v>23</v>
      </c>
      <c r="C411" s="104">
        <v>2011</v>
      </c>
      <c r="D411" s="104" t="s">
        <v>2135</v>
      </c>
      <c r="G411" s="105">
        <v>40593</v>
      </c>
      <c r="K411" s="104">
        <v>59.116</v>
      </c>
      <c r="L411" s="104">
        <v>10.83</v>
      </c>
      <c r="P411" s="104" t="s">
        <v>67</v>
      </c>
    </row>
    <row r="412" spans="1:17" x14ac:dyDescent="0.25">
      <c r="A412" s="104">
        <v>527</v>
      </c>
      <c r="B412" s="104" t="s">
        <v>23</v>
      </c>
      <c r="C412" s="104">
        <v>2011</v>
      </c>
      <c r="D412" s="104" t="s">
        <v>2134</v>
      </c>
      <c r="G412" s="105">
        <v>40596</v>
      </c>
      <c r="K412" s="104">
        <v>59.116</v>
      </c>
      <c r="L412" s="104">
        <v>10.83</v>
      </c>
      <c r="P412" s="104" t="s">
        <v>67</v>
      </c>
    </row>
    <row r="413" spans="1:17" x14ac:dyDescent="0.25">
      <c r="A413" s="104">
        <v>528</v>
      </c>
      <c r="B413" s="104" t="s">
        <v>23</v>
      </c>
      <c r="C413" s="104">
        <v>2011</v>
      </c>
      <c r="D413" s="104" t="s">
        <v>2133</v>
      </c>
      <c r="G413" s="105">
        <v>40597</v>
      </c>
      <c r="K413" s="104">
        <v>59.116</v>
      </c>
      <c r="L413" s="104">
        <v>10.83</v>
      </c>
      <c r="P413" s="104" t="s">
        <v>67</v>
      </c>
    </row>
    <row r="414" spans="1:17" x14ac:dyDescent="0.25">
      <c r="A414" s="104">
        <v>529</v>
      </c>
      <c r="B414" s="104" t="s">
        <v>23</v>
      </c>
      <c r="C414" s="104">
        <v>2011</v>
      </c>
      <c r="D414" s="104" t="s">
        <v>2132</v>
      </c>
      <c r="G414" s="105">
        <v>40598</v>
      </c>
      <c r="K414" s="104">
        <v>59.116</v>
      </c>
      <c r="L414" s="104">
        <v>10.83</v>
      </c>
      <c r="P414" s="104" t="s">
        <v>67</v>
      </c>
    </row>
    <row r="415" spans="1:17" x14ac:dyDescent="0.25">
      <c r="A415" s="104">
        <v>530</v>
      </c>
      <c r="B415" s="104" t="s">
        <v>23</v>
      </c>
      <c r="C415" s="104">
        <v>2011</v>
      </c>
      <c r="D415" s="104" t="s">
        <v>2131</v>
      </c>
      <c r="G415" s="105">
        <v>40599</v>
      </c>
      <c r="K415" s="104">
        <v>59.116</v>
      </c>
      <c r="L415" s="104">
        <v>10.833</v>
      </c>
      <c r="P415" s="104" t="s">
        <v>67</v>
      </c>
    </row>
    <row r="416" spans="1:17" x14ac:dyDescent="0.25">
      <c r="A416" s="104">
        <v>531</v>
      </c>
      <c r="B416" s="104" t="s">
        <v>23</v>
      </c>
      <c r="C416" s="104">
        <v>2011</v>
      </c>
      <c r="D416" s="104" t="s">
        <v>2130</v>
      </c>
      <c r="G416" s="105">
        <v>40600</v>
      </c>
      <c r="K416" s="104">
        <v>59.116</v>
      </c>
      <c r="L416" s="104">
        <v>10.833</v>
      </c>
      <c r="P416" s="104" t="s">
        <v>67</v>
      </c>
    </row>
    <row r="417" spans="1:17" x14ac:dyDescent="0.25">
      <c r="A417" s="104">
        <v>532</v>
      </c>
      <c r="B417" s="104" t="s">
        <v>23</v>
      </c>
      <c r="C417" s="104">
        <v>2011</v>
      </c>
      <c r="D417" s="104" t="s">
        <v>2129</v>
      </c>
      <c r="G417" s="105">
        <v>40601</v>
      </c>
      <c r="K417" s="104">
        <v>59.116</v>
      </c>
      <c r="L417" s="104">
        <v>10.833</v>
      </c>
      <c r="P417" s="104" t="s">
        <v>67</v>
      </c>
    </row>
    <row r="418" spans="1:17" x14ac:dyDescent="0.25">
      <c r="A418" s="104">
        <v>533</v>
      </c>
      <c r="B418" s="104" t="s">
        <v>23</v>
      </c>
      <c r="C418" s="104">
        <v>2011</v>
      </c>
      <c r="D418" s="104" t="s">
        <v>2128</v>
      </c>
      <c r="G418" s="105">
        <v>40602</v>
      </c>
      <c r="K418" s="104">
        <v>59.116</v>
      </c>
      <c r="L418" s="104">
        <v>10.833</v>
      </c>
      <c r="P418" s="104" t="s">
        <v>67</v>
      </c>
    </row>
    <row r="419" spans="1:17" x14ac:dyDescent="0.25">
      <c r="A419" s="104">
        <v>534</v>
      </c>
      <c r="B419" s="104" t="s">
        <v>23</v>
      </c>
      <c r="C419" s="104">
        <v>2011</v>
      </c>
      <c r="D419" s="104" t="s">
        <v>2127</v>
      </c>
      <c r="G419" s="105">
        <v>40603</v>
      </c>
      <c r="K419" s="104">
        <v>59.116</v>
      </c>
      <c r="L419" s="104">
        <v>10.83</v>
      </c>
      <c r="P419" s="104" t="s">
        <v>67</v>
      </c>
    </row>
    <row r="420" spans="1:17" x14ac:dyDescent="0.25">
      <c r="A420" s="104">
        <v>535</v>
      </c>
      <c r="B420" s="104" t="s">
        <v>23</v>
      </c>
      <c r="C420" s="104">
        <v>2011</v>
      </c>
      <c r="D420" s="104" t="s">
        <v>2126</v>
      </c>
      <c r="G420" s="105">
        <v>40604</v>
      </c>
      <c r="K420" s="104">
        <v>59.116</v>
      </c>
      <c r="L420" s="104">
        <v>10.83</v>
      </c>
      <c r="P420" s="104" t="s">
        <v>67</v>
      </c>
    </row>
    <row r="421" spans="1:17" x14ac:dyDescent="0.25">
      <c r="A421" s="104">
        <v>536</v>
      </c>
      <c r="B421" s="104" t="s">
        <v>23</v>
      </c>
      <c r="C421" s="104">
        <v>2011</v>
      </c>
      <c r="D421" s="104" t="s">
        <v>2125</v>
      </c>
      <c r="G421" s="105">
        <v>40605</v>
      </c>
      <c r="K421" s="104">
        <v>59.116</v>
      </c>
      <c r="L421" s="104">
        <v>10.83</v>
      </c>
      <c r="P421" s="104" t="s">
        <v>67</v>
      </c>
    </row>
    <row r="422" spans="1:17" x14ac:dyDescent="0.25">
      <c r="A422" s="104">
        <v>537</v>
      </c>
      <c r="B422" s="104" t="s">
        <v>23</v>
      </c>
      <c r="C422" s="104">
        <v>2011</v>
      </c>
      <c r="D422" s="104" t="s">
        <v>2144</v>
      </c>
      <c r="G422" s="105">
        <v>40569</v>
      </c>
      <c r="K422" s="104">
        <v>60.53</v>
      </c>
      <c r="L422" s="104">
        <v>3.03</v>
      </c>
      <c r="M422" s="104">
        <v>10</v>
      </c>
      <c r="N422" s="104">
        <v>0.05</v>
      </c>
      <c r="O422" s="104">
        <v>0.5</v>
      </c>
      <c r="P422" s="104" t="s">
        <v>87</v>
      </c>
      <c r="Q422" s="104">
        <v>0.05</v>
      </c>
    </row>
    <row r="423" spans="1:17" x14ac:dyDescent="0.25">
      <c r="A423" s="104">
        <v>538</v>
      </c>
      <c r="B423" s="104" t="s">
        <v>23</v>
      </c>
      <c r="C423" s="104">
        <v>2011</v>
      </c>
      <c r="D423" s="104" t="s">
        <v>2117</v>
      </c>
      <c r="G423" s="105">
        <v>40672</v>
      </c>
      <c r="K423" s="104">
        <v>62.45</v>
      </c>
      <c r="L423" s="104">
        <v>6.15</v>
      </c>
      <c r="M423" s="104">
        <v>0.5</v>
      </c>
      <c r="N423" s="104">
        <v>0.5</v>
      </c>
      <c r="O423" s="104">
        <v>0.25</v>
      </c>
      <c r="P423" s="104" t="s">
        <v>87</v>
      </c>
      <c r="Q423" s="104">
        <v>0.01</v>
      </c>
    </row>
    <row r="424" spans="1:17" x14ac:dyDescent="0.25">
      <c r="A424" s="104">
        <v>539</v>
      </c>
      <c r="B424" s="104" t="s">
        <v>23</v>
      </c>
      <c r="C424" s="104">
        <v>2011</v>
      </c>
      <c r="D424" s="104" t="s">
        <v>2115</v>
      </c>
      <c r="G424" s="105">
        <v>40675</v>
      </c>
      <c r="K424" s="104">
        <v>58.84</v>
      </c>
      <c r="L424" s="104">
        <v>5.26</v>
      </c>
      <c r="P424" s="104" t="s">
        <v>87</v>
      </c>
      <c r="Q424" s="104">
        <v>0.01</v>
      </c>
    </row>
    <row r="425" spans="1:17" x14ac:dyDescent="0.25">
      <c r="A425" s="104">
        <v>540</v>
      </c>
      <c r="B425" s="104" t="s">
        <v>23</v>
      </c>
      <c r="C425" s="104">
        <v>2011</v>
      </c>
      <c r="D425" s="104" t="s">
        <v>2114</v>
      </c>
      <c r="G425" s="105">
        <v>40677</v>
      </c>
      <c r="K425" s="104">
        <v>59.08</v>
      </c>
      <c r="L425" s="104">
        <v>9.83</v>
      </c>
      <c r="P425" s="104" t="s">
        <v>87</v>
      </c>
      <c r="Q425" s="104">
        <v>0.01</v>
      </c>
    </row>
    <row r="426" spans="1:17" x14ac:dyDescent="0.25">
      <c r="A426" s="104">
        <v>541</v>
      </c>
      <c r="B426" s="104" t="s">
        <v>23</v>
      </c>
      <c r="C426" s="104">
        <v>2011</v>
      </c>
      <c r="D426" s="104" t="s">
        <v>2107</v>
      </c>
      <c r="G426" s="105">
        <v>40724</v>
      </c>
      <c r="K426" s="104">
        <v>61.166699999999999</v>
      </c>
      <c r="L426" s="104">
        <v>1.9</v>
      </c>
      <c r="M426" s="104">
        <v>6</v>
      </c>
      <c r="N426" s="104">
        <v>0.05</v>
      </c>
      <c r="O426" s="104">
        <v>0.3</v>
      </c>
      <c r="P426" s="104" t="s">
        <v>87</v>
      </c>
      <c r="Q426" s="104">
        <v>0.09</v>
      </c>
    </row>
    <row r="427" spans="1:17" x14ac:dyDescent="0.25">
      <c r="A427" s="104">
        <v>542</v>
      </c>
      <c r="B427" s="104" t="s">
        <v>23</v>
      </c>
      <c r="C427" s="104">
        <v>2011</v>
      </c>
      <c r="D427" s="104" t="s">
        <v>2101</v>
      </c>
      <c r="G427" s="105">
        <v>40732</v>
      </c>
      <c r="K427" s="104">
        <v>58.7</v>
      </c>
      <c r="L427" s="104">
        <v>1.667</v>
      </c>
      <c r="M427" s="104">
        <v>0.8</v>
      </c>
      <c r="N427" s="104">
        <v>0.01</v>
      </c>
      <c r="O427" s="104">
        <v>8.0000000000000002E-3</v>
      </c>
      <c r="P427" s="104" t="s">
        <v>87</v>
      </c>
      <c r="Q427" s="104">
        <v>0.05</v>
      </c>
    </row>
    <row r="428" spans="1:17" x14ac:dyDescent="0.25">
      <c r="A428" s="104">
        <v>543</v>
      </c>
      <c r="B428" s="104" t="s">
        <v>23</v>
      </c>
      <c r="C428" s="104">
        <v>2011</v>
      </c>
      <c r="D428" s="104" t="s">
        <v>2095</v>
      </c>
      <c r="G428" s="105">
        <v>40748</v>
      </c>
      <c r="K428" s="104">
        <v>60.85</v>
      </c>
      <c r="L428" s="104">
        <v>4.7667000000000002</v>
      </c>
      <c r="M428" s="104">
        <v>1</v>
      </c>
      <c r="N428" s="104">
        <v>0.2</v>
      </c>
      <c r="O428" s="104">
        <v>0.2</v>
      </c>
      <c r="P428" s="104" t="s">
        <v>66</v>
      </c>
      <c r="Q428" s="104">
        <v>0.08</v>
      </c>
    </row>
    <row r="429" spans="1:17" x14ac:dyDescent="0.25">
      <c r="A429" s="104">
        <v>544</v>
      </c>
      <c r="B429" s="104" t="s">
        <v>23</v>
      </c>
      <c r="C429" s="104">
        <v>2011</v>
      </c>
      <c r="D429" s="104" t="s">
        <v>2088</v>
      </c>
      <c r="G429" s="105">
        <v>40763</v>
      </c>
      <c r="K429" s="104">
        <v>60.6</v>
      </c>
      <c r="L429" s="104">
        <v>5.0830000000000002</v>
      </c>
      <c r="P429" s="104" t="s">
        <v>87</v>
      </c>
      <c r="Q429" s="104">
        <v>0.05</v>
      </c>
    </row>
    <row r="430" spans="1:17" x14ac:dyDescent="0.25">
      <c r="A430" s="104">
        <v>545</v>
      </c>
      <c r="B430" s="104" t="s">
        <v>23</v>
      </c>
      <c r="C430" s="104">
        <v>2011</v>
      </c>
      <c r="D430" s="104" t="s">
        <v>2079</v>
      </c>
      <c r="G430" s="105">
        <v>40826</v>
      </c>
      <c r="K430" s="104">
        <v>58.582999999999998</v>
      </c>
      <c r="L430" s="104">
        <v>9.0030000000000001</v>
      </c>
      <c r="P430" s="104" t="s">
        <v>87</v>
      </c>
      <c r="Q430" s="104">
        <v>0.02</v>
      </c>
    </row>
    <row r="431" spans="1:17" x14ac:dyDescent="0.25">
      <c r="A431" s="104">
        <v>546</v>
      </c>
      <c r="B431" s="104" t="s">
        <v>23</v>
      </c>
      <c r="C431" s="104">
        <v>2011</v>
      </c>
      <c r="D431" s="104" t="s">
        <v>2078</v>
      </c>
      <c r="G431" s="105">
        <v>40826</v>
      </c>
      <c r="K431" s="104">
        <v>60.0167</v>
      </c>
      <c r="L431" s="104">
        <v>5.3</v>
      </c>
      <c r="P431" s="104" t="s">
        <v>87</v>
      </c>
      <c r="Q431" s="104">
        <v>0.02</v>
      </c>
    </row>
    <row r="432" spans="1:17" x14ac:dyDescent="0.25">
      <c r="A432" s="104">
        <v>547</v>
      </c>
      <c r="B432" s="104" t="s">
        <v>23</v>
      </c>
      <c r="C432" s="104">
        <v>2011</v>
      </c>
      <c r="D432" s="104" t="s">
        <v>2070</v>
      </c>
      <c r="G432" s="105">
        <v>40849</v>
      </c>
      <c r="K432" s="104">
        <v>58.51</v>
      </c>
      <c r="L432" s="104">
        <v>5.7</v>
      </c>
      <c r="M432" s="104">
        <v>4</v>
      </c>
      <c r="N432" s="104">
        <v>7.4999999999999997E-2</v>
      </c>
      <c r="P432" s="104" t="s">
        <v>87</v>
      </c>
      <c r="Q432" s="104">
        <v>0.05</v>
      </c>
    </row>
    <row r="433" spans="1:17" x14ac:dyDescent="0.25">
      <c r="A433" s="104">
        <v>548</v>
      </c>
      <c r="B433" s="104" t="s">
        <v>23</v>
      </c>
      <c r="C433" s="104">
        <v>2011</v>
      </c>
      <c r="D433" s="104" t="s">
        <v>2069</v>
      </c>
      <c r="G433" s="105">
        <v>40864</v>
      </c>
      <c r="K433" s="104">
        <v>58.85</v>
      </c>
      <c r="L433" s="104">
        <v>10.583299999999999</v>
      </c>
      <c r="P433" s="104" t="s">
        <v>87</v>
      </c>
      <c r="Q433" s="104">
        <v>0.05</v>
      </c>
    </row>
    <row r="434" spans="1:17" x14ac:dyDescent="0.25">
      <c r="A434" s="104">
        <v>549</v>
      </c>
      <c r="B434" s="104" t="s">
        <v>23</v>
      </c>
      <c r="C434" s="104">
        <v>2011</v>
      </c>
      <c r="D434" s="104" t="s">
        <v>2068</v>
      </c>
      <c r="G434" s="105">
        <v>40864</v>
      </c>
      <c r="K434" s="104">
        <v>59.26</v>
      </c>
      <c r="L434" s="104">
        <v>10.4</v>
      </c>
      <c r="P434" s="104" t="s">
        <v>66</v>
      </c>
      <c r="Q434" s="104">
        <v>0.01</v>
      </c>
    </row>
    <row r="435" spans="1:17" x14ac:dyDescent="0.25">
      <c r="A435" s="104">
        <v>550</v>
      </c>
      <c r="B435" s="104" t="s">
        <v>24</v>
      </c>
      <c r="C435" s="104">
        <v>2011</v>
      </c>
      <c r="D435" s="104" t="s">
        <v>2489</v>
      </c>
      <c r="G435" s="105">
        <v>40674</v>
      </c>
      <c r="K435" s="104">
        <v>58.641599999999997</v>
      </c>
      <c r="L435" s="104">
        <v>11.191700000000001</v>
      </c>
      <c r="M435" s="104">
        <v>0.2</v>
      </c>
      <c r="N435" s="104">
        <v>0.15</v>
      </c>
      <c r="O435" s="104">
        <v>1.4999999999999999E-2</v>
      </c>
      <c r="P435" s="104" t="s">
        <v>87</v>
      </c>
      <c r="Q435" s="104">
        <v>3.5000000000000003E-2</v>
      </c>
    </row>
    <row r="436" spans="1:17" x14ac:dyDescent="0.25">
      <c r="A436" s="104">
        <v>551</v>
      </c>
      <c r="B436" s="104" t="s">
        <v>24</v>
      </c>
      <c r="C436" s="104">
        <v>2011</v>
      </c>
      <c r="D436" s="104" t="s">
        <v>2490</v>
      </c>
      <c r="G436" s="105">
        <v>40739</v>
      </c>
      <c r="K436" s="104">
        <v>57.964700000000001</v>
      </c>
      <c r="L436" s="104">
        <v>11.075200000000001</v>
      </c>
      <c r="M436" s="104">
        <v>1.2</v>
      </c>
      <c r="N436" s="104">
        <v>0.15</v>
      </c>
      <c r="O436" s="104">
        <v>0.09</v>
      </c>
      <c r="P436" s="104" t="s">
        <v>87</v>
      </c>
      <c r="Q436" s="104">
        <v>0.107</v>
      </c>
    </row>
    <row r="437" spans="1:17" x14ac:dyDescent="0.25">
      <c r="A437" s="104">
        <v>552</v>
      </c>
      <c r="B437" s="104" t="s">
        <v>24</v>
      </c>
      <c r="C437" s="104">
        <v>2011</v>
      </c>
      <c r="D437" s="104" t="s">
        <v>2488</v>
      </c>
      <c r="G437" s="105">
        <v>40819</v>
      </c>
      <c r="K437" s="104">
        <v>58.936100000000003</v>
      </c>
      <c r="L437" s="104">
        <v>11.075200000000001</v>
      </c>
      <c r="M437" s="104">
        <v>0.2</v>
      </c>
      <c r="N437" s="104">
        <v>0.2</v>
      </c>
      <c r="O437" s="104">
        <v>0.04</v>
      </c>
      <c r="P437" s="104" t="s">
        <v>87</v>
      </c>
      <c r="Q437" s="104">
        <v>5.5999999999999999E-3</v>
      </c>
    </row>
    <row r="438" spans="1:17" x14ac:dyDescent="0.25">
      <c r="A438" s="104">
        <v>553</v>
      </c>
      <c r="B438" s="104" t="s">
        <v>24</v>
      </c>
      <c r="C438" s="104">
        <v>2011</v>
      </c>
      <c r="D438" s="104" t="s">
        <v>2489</v>
      </c>
      <c r="G438" s="105">
        <v>40674</v>
      </c>
      <c r="K438" s="104">
        <v>58.641599999999997</v>
      </c>
      <c r="L438" s="104">
        <v>11.191700000000001</v>
      </c>
      <c r="M438" s="104">
        <v>0.2</v>
      </c>
      <c r="N438" s="104">
        <v>0.15</v>
      </c>
      <c r="O438" s="104">
        <v>1.4999999999999999E-2</v>
      </c>
      <c r="P438" s="104" t="s">
        <v>87</v>
      </c>
      <c r="Q438" s="104">
        <v>3.5000000000000003E-2</v>
      </c>
    </row>
    <row r="439" spans="1:17" x14ac:dyDescent="0.25">
      <c r="A439" s="104">
        <v>554</v>
      </c>
      <c r="B439" s="104" t="s">
        <v>24</v>
      </c>
      <c r="C439" s="104">
        <v>2011</v>
      </c>
      <c r="D439" s="104" t="s">
        <v>2488</v>
      </c>
      <c r="G439" s="105">
        <v>40819</v>
      </c>
      <c r="K439" s="104">
        <v>58.936100000000003</v>
      </c>
      <c r="L439" s="104">
        <v>11.075200000000001</v>
      </c>
      <c r="M439" s="104">
        <v>0.2</v>
      </c>
      <c r="N439" s="104">
        <v>0.2</v>
      </c>
      <c r="O439" s="104">
        <v>0.04</v>
      </c>
      <c r="P439" s="104" t="s">
        <v>87</v>
      </c>
      <c r="Q439" s="104">
        <v>5.5999999999999999E-3</v>
      </c>
    </row>
    <row r="440" spans="1:17" x14ac:dyDescent="0.25">
      <c r="A440" s="104">
        <v>555</v>
      </c>
      <c r="B440" s="104" t="s">
        <v>24</v>
      </c>
      <c r="C440" s="104">
        <v>2011</v>
      </c>
      <c r="D440" s="104" t="s">
        <v>2487</v>
      </c>
      <c r="G440" s="105">
        <v>40580</v>
      </c>
      <c r="K440" s="104">
        <v>58.3583</v>
      </c>
      <c r="L440" s="104">
        <v>11.2416</v>
      </c>
      <c r="P440" s="104" t="s">
        <v>87</v>
      </c>
      <c r="Q440" s="104">
        <v>1.2E-5</v>
      </c>
    </row>
    <row r="441" spans="1:17" x14ac:dyDescent="0.25">
      <c r="A441" s="104">
        <v>556</v>
      </c>
      <c r="B441" s="104" t="s">
        <v>3</v>
      </c>
      <c r="C441" s="104">
        <v>2011</v>
      </c>
      <c r="D441" s="104" t="s">
        <v>2140</v>
      </c>
      <c r="G441" s="105">
        <v>40577</v>
      </c>
      <c r="H441" s="105">
        <v>0.62013888888888902</v>
      </c>
      <c r="I441" s="104">
        <v>13</v>
      </c>
      <c r="J441" s="104">
        <v>250</v>
      </c>
      <c r="K441" s="104">
        <v>51.503300000000003</v>
      </c>
      <c r="L441" s="104">
        <v>1.8567</v>
      </c>
      <c r="M441" s="104">
        <v>36</v>
      </c>
      <c r="N441" s="104">
        <v>0.3</v>
      </c>
      <c r="O441" s="104">
        <v>4.32</v>
      </c>
      <c r="P441" s="104" t="s">
        <v>66</v>
      </c>
    </row>
    <row r="442" spans="1:17" x14ac:dyDescent="0.25">
      <c r="A442" s="104">
        <v>557</v>
      </c>
      <c r="B442" s="104" t="s">
        <v>3</v>
      </c>
      <c r="C442" s="104">
        <v>2011</v>
      </c>
      <c r="D442" s="104" t="s">
        <v>2137</v>
      </c>
      <c r="G442" s="105">
        <v>40611</v>
      </c>
      <c r="H442" s="105">
        <v>0.54791666666666705</v>
      </c>
      <c r="I442" s="104">
        <v>18</v>
      </c>
      <c r="J442" s="104">
        <v>250</v>
      </c>
      <c r="K442" s="104">
        <v>51.74</v>
      </c>
      <c r="L442" s="104">
        <v>2.3016999999999999</v>
      </c>
      <c r="M442" s="104">
        <v>25</v>
      </c>
      <c r="N442" s="104">
        <v>0.5</v>
      </c>
      <c r="O442" s="104">
        <v>2.5</v>
      </c>
      <c r="P442" s="104" t="s">
        <v>87</v>
      </c>
      <c r="Q442" s="104">
        <v>0.1</v>
      </c>
    </row>
    <row r="443" spans="1:17" x14ac:dyDescent="0.25">
      <c r="A443" s="104">
        <v>558</v>
      </c>
      <c r="B443" s="104" t="s">
        <v>3</v>
      </c>
      <c r="C443" s="104">
        <v>2011</v>
      </c>
      <c r="D443" s="104" t="s">
        <v>2126</v>
      </c>
      <c r="G443" s="105">
        <v>40724</v>
      </c>
      <c r="H443" s="105">
        <v>0.42013888888888901</v>
      </c>
      <c r="I443" s="104">
        <v>11</v>
      </c>
      <c r="J443" s="104">
        <v>310</v>
      </c>
      <c r="K443" s="104">
        <v>51.82</v>
      </c>
      <c r="L443" s="104">
        <v>2.4666999999999999</v>
      </c>
      <c r="M443" s="104">
        <v>0.2</v>
      </c>
      <c r="N443" s="104">
        <v>0.05</v>
      </c>
      <c r="O443" s="104">
        <v>8.0000000000000002E-3</v>
      </c>
      <c r="P443" s="104" t="s">
        <v>87</v>
      </c>
      <c r="Q443" s="104">
        <v>3.2000000000000003E-4</v>
      </c>
    </row>
    <row r="444" spans="1:17" x14ac:dyDescent="0.25">
      <c r="A444" s="104">
        <v>559</v>
      </c>
      <c r="B444" s="104" t="s">
        <v>3</v>
      </c>
      <c r="C444" s="104">
        <v>2011</v>
      </c>
      <c r="D444" s="104" t="s">
        <v>2140</v>
      </c>
      <c r="G444" s="105">
        <v>40577</v>
      </c>
      <c r="H444" s="105">
        <v>0.62013888888888902</v>
      </c>
      <c r="I444" s="104">
        <v>13</v>
      </c>
      <c r="J444" s="104">
        <v>250</v>
      </c>
      <c r="K444" s="104">
        <v>51.503300000000003</v>
      </c>
      <c r="L444" s="104">
        <v>1.8567</v>
      </c>
      <c r="M444" s="104">
        <v>36</v>
      </c>
      <c r="N444" s="104">
        <v>0.3</v>
      </c>
      <c r="O444" s="104">
        <v>4.32</v>
      </c>
      <c r="P444" s="104" t="s">
        <v>66</v>
      </c>
    </row>
    <row r="445" spans="1:17" x14ac:dyDescent="0.25">
      <c r="A445" s="104">
        <v>560</v>
      </c>
      <c r="B445" s="104" t="s">
        <v>3</v>
      </c>
      <c r="C445" s="104">
        <v>2011</v>
      </c>
      <c r="D445" s="104" t="s">
        <v>2137</v>
      </c>
      <c r="G445" s="105">
        <v>40611</v>
      </c>
      <c r="H445" s="105">
        <v>0.54791666666666705</v>
      </c>
      <c r="I445" s="104">
        <v>18</v>
      </c>
      <c r="J445" s="104">
        <v>250</v>
      </c>
      <c r="K445" s="104">
        <v>51.74</v>
      </c>
      <c r="L445" s="104">
        <v>2.3016999999999999</v>
      </c>
      <c r="M445" s="104">
        <v>25</v>
      </c>
      <c r="N445" s="104">
        <v>0.5</v>
      </c>
      <c r="O445" s="104">
        <v>2.5</v>
      </c>
      <c r="P445" s="104" t="s">
        <v>87</v>
      </c>
      <c r="Q445" s="104">
        <v>0.1</v>
      </c>
    </row>
    <row r="446" spans="1:17" x14ac:dyDescent="0.25">
      <c r="A446" s="104">
        <v>561</v>
      </c>
      <c r="B446" s="104" t="s">
        <v>3</v>
      </c>
      <c r="C446" s="104">
        <v>2011</v>
      </c>
      <c r="D446" s="104" t="s">
        <v>2126</v>
      </c>
      <c r="G446" s="105">
        <v>40724</v>
      </c>
      <c r="H446" s="105">
        <v>0.42013888888888901</v>
      </c>
      <c r="I446" s="104">
        <v>11</v>
      </c>
      <c r="J446" s="104">
        <v>310</v>
      </c>
      <c r="K446" s="104">
        <v>51.82</v>
      </c>
      <c r="L446" s="104">
        <v>2.4666999999999999</v>
      </c>
      <c r="M446" s="104">
        <v>0.2</v>
      </c>
      <c r="N446" s="104">
        <v>0.05</v>
      </c>
      <c r="O446" s="104">
        <v>8.0000000000000002E-3</v>
      </c>
      <c r="P446" s="104" t="s">
        <v>87</v>
      </c>
      <c r="Q446" s="104">
        <v>3.2000000000000003E-4</v>
      </c>
    </row>
    <row r="447" spans="1:17" x14ac:dyDescent="0.25">
      <c r="A447" s="104">
        <v>562</v>
      </c>
      <c r="B447" s="104" t="s">
        <v>3</v>
      </c>
      <c r="C447" s="104">
        <v>2011</v>
      </c>
      <c r="D447" s="104" t="s">
        <v>2486</v>
      </c>
      <c r="G447" s="105">
        <v>40549</v>
      </c>
      <c r="H447" s="105">
        <v>0.47847222222222202</v>
      </c>
      <c r="K447" s="104">
        <v>50.28</v>
      </c>
      <c r="L447" s="104">
        <v>0.09</v>
      </c>
      <c r="P447" s="104" t="s">
        <v>67</v>
      </c>
    </row>
    <row r="448" spans="1:17" x14ac:dyDescent="0.25">
      <c r="A448" s="104">
        <v>563</v>
      </c>
      <c r="B448" s="104" t="s">
        <v>3</v>
      </c>
      <c r="C448" s="104">
        <v>2011</v>
      </c>
      <c r="D448" s="104" t="s">
        <v>2485</v>
      </c>
      <c r="G448" s="105">
        <v>40563</v>
      </c>
      <c r="H448" s="105">
        <v>0.51249999999999996</v>
      </c>
      <c r="K448" s="104">
        <v>56.5</v>
      </c>
      <c r="L448" s="104">
        <v>2.16</v>
      </c>
      <c r="P448" s="104" t="s">
        <v>87</v>
      </c>
      <c r="Q448" s="104">
        <v>6.0000000000000001E-3</v>
      </c>
    </row>
    <row r="449" spans="1:17" x14ac:dyDescent="0.25">
      <c r="A449" s="104">
        <v>564</v>
      </c>
      <c r="B449" s="104" t="s">
        <v>3</v>
      </c>
      <c r="C449" s="104">
        <v>2011</v>
      </c>
      <c r="D449" s="104" t="s">
        <v>2484</v>
      </c>
      <c r="G449" s="105">
        <v>40605</v>
      </c>
      <c r="H449" s="105">
        <v>0.469444444444445</v>
      </c>
      <c r="K449" s="104">
        <v>61.28</v>
      </c>
      <c r="L449" s="104">
        <v>1.61</v>
      </c>
      <c r="P449" s="104" t="s">
        <v>87</v>
      </c>
      <c r="Q449" s="104">
        <v>7.7999999999999996E-3</v>
      </c>
    </row>
    <row r="450" spans="1:17" x14ac:dyDescent="0.25">
      <c r="A450" s="104">
        <v>565</v>
      </c>
      <c r="B450" s="104" t="s">
        <v>3</v>
      </c>
      <c r="C450" s="104">
        <v>2011</v>
      </c>
      <c r="D450" s="104" t="s">
        <v>2483</v>
      </c>
      <c r="G450" s="105">
        <v>40605</v>
      </c>
      <c r="H450" s="105">
        <v>0.624305555555556</v>
      </c>
      <c r="K450" s="104">
        <v>60.33</v>
      </c>
      <c r="L450" s="104">
        <v>-3.72</v>
      </c>
      <c r="P450" s="104" t="s">
        <v>87</v>
      </c>
      <c r="Q450" s="104">
        <v>1.17E-2</v>
      </c>
    </row>
    <row r="451" spans="1:17" x14ac:dyDescent="0.25">
      <c r="A451" s="104">
        <v>566</v>
      </c>
      <c r="B451" s="104" t="s">
        <v>3</v>
      </c>
      <c r="C451" s="104">
        <v>2011</v>
      </c>
      <c r="D451" s="104" t="s">
        <v>2482</v>
      </c>
      <c r="G451" s="105">
        <v>40644</v>
      </c>
      <c r="H451" s="105">
        <v>0.45763888888888898</v>
      </c>
      <c r="K451" s="104">
        <v>61.27</v>
      </c>
      <c r="L451" s="104">
        <v>0.93</v>
      </c>
      <c r="P451" s="104" t="s">
        <v>67</v>
      </c>
    </row>
    <row r="452" spans="1:17" x14ac:dyDescent="0.25">
      <c r="A452" s="104">
        <v>567</v>
      </c>
      <c r="B452" s="104" t="s">
        <v>3</v>
      </c>
      <c r="C452" s="104">
        <v>2011</v>
      </c>
      <c r="D452" s="104" t="s">
        <v>2481</v>
      </c>
      <c r="G452" s="105">
        <v>40649</v>
      </c>
      <c r="H452" s="105">
        <v>0.45833333333333298</v>
      </c>
      <c r="K452" s="104">
        <v>58.7</v>
      </c>
      <c r="L452" s="104">
        <v>1.29</v>
      </c>
      <c r="P452" s="104" t="s">
        <v>87</v>
      </c>
      <c r="Q452" s="104">
        <v>5.7000000000000002E-2</v>
      </c>
    </row>
    <row r="453" spans="1:17" x14ac:dyDescent="0.25">
      <c r="A453" s="104">
        <v>568</v>
      </c>
      <c r="B453" s="104" t="s">
        <v>3</v>
      </c>
      <c r="C453" s="104">
        <v>2011</v>
      </c>
      <c r="D453" s="104" t="s">
        <v>2480</v>
      </c>
      <c r="G453" s="105">
        <v>40652</v>
      </c>
      <c r="H453" s="105">
        <v>0.71875</v>
      </c>
      <c r="K453" s="104">
        <v>50.501267044899997</v>
      </c>
      <c r="L453" s="104">
        <v>-5.9673378284599998</v>
      </c>
      <c r="P453" s="104" t="s">
        <v>87</v>
      </c>
      <c r="Q453" s="104">
        <v>0.1152</v>
      </c>
    </row>
    <row r="454" spans="1:17" x14ac:dyDescent="0.25">
      <c r="A454" s="104">
        <v>569</v>
      </c>
      <c r="B454" s="104" t="s">
        <v>3</v>
      </c>
      <c r="C454" s="104">
        <v>2011</v>
      </c>
      <c r="D454" s="104" t="s">
        <v>2479</v>
      </c>
      <c r="G454" s="105">
        <v>40659</v>
      </c>
      <c r="H454" s="105">
        <v>0.34930555555555598</v>
      </c>
      <c r="K454" s="104">
        <v>58.36</v>
      </c>
      <c r="L454" s="104">
        <v>0.87</v>
      </c>
      <c r="P454" s="104" t="s">
        <v>87</v>
      </c>
      <c r="Q454" s="104">
        <v>2.1100000000000001E-2</v>
      </c>
    </row>
    <row r="455" spans="1:17" x14ac:dyDescent="0.25">
      <c r="A455" s="104">
        <v>570</v>
      </c>
      <c r="B455" s="104" t="s">
        <v>3</v>
      </c>
      <c r="C455" s="104">
        <v>2011</v>
      </c>
      <c r="D455" s="104" t="s">
        <v>2478</v>
      </c>
      <c r="G455" s="105">
        <v>40664</v>
      </c>
      <c r="H455" s="105">
        <v>0.50902777777777797</v>
      </c>
      <c r="K455" s="104">
        <v>52.54</v>
      </c>
      <c r="L455" s="104">
        <v>2.63</v>
      </c>
      <c r="P455" s="104" t="s">
        <v>87</v>
      </c>
      <c r="Q455" s="104">
        <v>5.7000000000000002E-3</v>
      </c>
    </row>
    <row r="456" spans="1:17" x14ac:dyDescent="0.25">
      <c r="A456" s="104">
        <v>571</v>
      </c>
      <c r="B456" s="104" t="s">
        <v>3</v>
      </c>
      <c r="C456" s="104">
        <v>2011</v>
      </c>
      <c r="D456" s="104" t="s">
        <v>1795</v>
      </c>
      <c r="G456" s="105">
        <v>40675</v>
      </c>
      <c r="H456" s="105">
        <v>0.83333333333333304</v>
      </c>
      <c r="K456" s="104">
        <v>50.52</v>
      </c>
      <c r="L456" s="104">
        <v>0.19</v>
      </c>
      <c r="P456" s="104" t="s">
        <v>87</v>
      </c>
      <c r="Q456" s="104">
        <v>9.7199999999999995E-3</v>
      </c>
    </row>
    <row r="457" spans="1:17" x14ac:dyDescent="0.25">
      <c r="A457" s="104">
        <v>572</v>
      </c>
      <c r="B457" s="104" t="s">
        <v>3</v>
      </c>
      <c r="C457" s="104">
        <v>2011</v>
      </c>
      <c r="D457" s="104" t="s">
        <v>1794</v>
      </c>
      <c r="G457" s="105">
        <v>40675</v>
      </c>
      <c r="H457" s="105">
        <v>0.83333333333333304</v>
      </c>
      <c r="K457" s="104">
        <v>50.53</v>
      </c>
      <c r="L457" s="104">
        <v>0.33</v>
      </c>
      <c r="P457" s="104" t="s">
        <v>87</v>
      </c>
      <c r="Q457" s="104">
        <v>3.696E-2</v>
      </c>
    </row>
    <row r="458" spans="1:17" x14ac:dyDescent="0.25">
      <c r="A458" s="104">
        <v>573</v>
      </c>
      <c r="B458" s="104" t="s">
        <v>3</v>
      </c>
      <c r="C458" s="104">
        <v>2011</v>
      </c>
      <c r="D458" s="104" t="s">
        <v>1793</v>
      </c>
      <c r="G458" s="105">
        <v>40679</v>
      </c>
      <c r="H458" s="105">
        <v>0.41388888888888897</v>
      </c>
      <c r="K458" s="104">
        <v>60.81</v>
      </c>
      <c r="L458" s="104">
        <v>1.43</v>
      </c>
      <c r="P458" s="104" t="s">
        <v>87</v>
      </c>
      <c r="Q458" s="104">
        <v>2.7199999999999998E-2</v>
      </c>
    </row>
    <row r="459" spans="1:17" x14ac:dyDescent="0.25">
      <c r="A459" s="104">
        <v>574</v>
      </c>
      <c r="B459" s="104" t="s">
        <v>3</v>
      </c>
      <c r="C459" s="104">
        <v>2011</v>
      </c>
      <c r="D459" s="104" t="s">
        <v>1792</v>
      </c>
      <c r="G459" s="105">
        <v>40697</v>
      </c>
      <c r="H459" s="105">
        <v>0.54166666666666696</v>
      </c>
      <c r="K459" s="104">
        <v>58.29</v>
      </c>
      <c r="L459" s="104">
        <v>0.2</v>
      </c>
      <c r="P459" s="104" t="s">
        <v>87</v>
      </c>
      <c r="Q459" s="104">
        <v>1.7784000000000001E-2</v>
      </c>
    </row>
    <row r="460" spans="1:17" x14ac:dyDescent="0.25">
      <c r="A460" s="104">
        <v>575</v>
      </c>
      <c r="B460" s="104" t="s">
        <v>3</v>
      </c>
      <c r="C460" s="104">
        <v>2011</v>
      </c>
      <c r="D460" s="104" t="s">
        <v>1791</v>
      </c>
      <c r="G460" s="105">
        <v>40702</v>
      </c>
      <c r="H460" s="105">
        <v>0.51041666666666696</v>
      </c>
      <c r="K460" s="104">
        <v>56.5</v>
      </c>
      <c r="L460" s="104">
        <v>2.16</v>
      </c>
      <c r="P460" s="104" t="s">
        <v>87</v>
      </c>
      <c r="Q460" s="104">
        <v>1.84E-2</v>
      </c>
    </row>
    <row r="461" spans="1:17" x14ac:dyDescent="0.25">
      <c r="A461" s="104">
        <v>576</v>
      </c>
      <c r="B461" s="104" t="s">
        <v>3</v>
      </c>
      <c r="C461" s="104">
        <v>2011</v>
      </c>
      <c r="D461" s="104" t="s">
        <v>1790</v>
      </c>
      <c r="G461" s="105">
        <v>40704</v>
      </c>
      <c r="H461" s="105">
        <v>0.51388888888888895</v>
      </c>
      <c r="K461" s="104">
        <v>58.16</v>
      </c>
      <c r="L461" s="104">
        <v>-2.98</v>
      </c>
      <c r="P461" s="104" t="s">
        <v>87</v>
      </c>
      <c r="Q461" s="104">
        <v>1.9997999999999998E-2</v>
      </c>
    </row>
    <row r="462" spans="1:17" x14ac:dyDescent="0.25">
      <c r="A462" s="104">
        <v>577</v>
      </c>
      <c r="B462" s="104" t="s">
        <v>3</v>
      </c>
      <c r="C462" s="104">
        <v>2011</v>
      </c>
      <c r="D462" s="104" t="s">
        <v>1789</v>
      </c>
      <c r="G462" s="105">
        <v>40722</v>
      </c>
      <c r="H462" s="105">
        <v>0.49305555555555602</v>
      </c>
      <c r="K462" s="104">
        <v>61.1</v>
      </c>
      <c r="L462" s="104">
        <v>1.73</v>
      </c>
      <c r="P462" s="104" t="s">
        <v>87</v>
      </c>
      <c r="Q462" s="104">
        <v>6.2729999999999997</v>
      </c>
    </row>
    <row r="463" spans="1:17" x14ac:dyDescent="0.25">
      <c r="A463" s="104">
        <v>578</v>
      </c>
      <c r="B463" s="104" t="s">
        <v>3</v>
      </c>
      <c r="C463" s="104">
        <v>2011</v>
      </c>
      <c r="D463" s="104" t="s">
        <v>1788</v>
      </c>
      <c r="G463" s="105">
        <v>40735</v>
      </c>
      <c r="H463" s="105">
        <v>0.68055555555555503</v>
      </c>
      <c r="K463" s="104">
        <v>51.1</v>
      </c>
      <c r="L463" s="104">
        <v>1.28</v>
      </c>
      <c r="P463" s="104" t="s">
        <v>87</v>
      </c>
      <c r="Q463" s="104">
        <v>1.66E-2</v>
      </c>
    </row>
    <row r="464" spans="1:17" x14ac:dyDescent="0.25">
      <c r="A464" s="104">
        <v>579</v>
      </c>
      <c r="B464" s="104" t="s">
        <v>3</v>
      </c>
      <c r="C464" s="104">
        <v>2011</v>
      </c>
      <c r="D464" s="104" t="s">
        <v>1787</v>
      </c>
      <c r="G464" s="105">
        <v>40742</v>
      </c>
      <c r="H464" s="105">
        <v>0.63194444444444398</v>
      </c>
      <c r="K464" s="104">
        <v>56.567343449299997</v>
      </c>
      <c r="L464" s="104">
        <v>-5.9673968630100003</v>
      </c>
      <c r="P464" s="104" t="s">
        <v>87</v>
      </c>
      <c r="Q464" s="104">
        <v>5.1200000000000004E-3</v>
      </c>
    </row>
    <row r="465" spans="1:17" x14ac:dyDescent="0.25">
      <c r="A465" s="104">
        <v>580</v>
      </c>
      <c r="B465" s="104" t="s">
        <v>3</v>
      </c>
      <c r="C465" s="104">
        <v>2011</v>
      </c>
      <c r="D465" s="104" t="s">
        <v>1786</v>
      </c>
      <c r="G465" s="105">
        <v>40743</v>
      </c>
      <c r="H465" s="105">
        <v>0.52638888888888902</v>
      </c>
      <c r="K465" s="104">
        <v>52.74</v>
      </c>
      <c r="L465" s="104">
        <v>-4.6399999999999997</v>
      </c>
      <c r="P465" s="104" t="s">
        <v>87</v>
      </c>
      <c r="Q465" s="104">
        <v>8.0640000000000003E-2</v>
      </c>
    </row>
    <row r="466" spans="1:17" x14ac:dyDescent="0.25">
      <c r="A466" s="104">
        <v>581</v>
      </c>
      <c r="B466" s="104" t="s">
        <v>3</v>
      </c>
      <c r="C466" s="104">
        <v>2011</v>
      </c>
      <c r="D466" s="104" t="s">
        <v>1785</v>
      </c>
      <c r="G466" s="105">
        <v>40750</v>
      </c>
      <c r="H466" s="105">
        <v>0.48263888888888901</v>
      </c>
      <c r="K466" s="104">
        <v>57.67</v>
      </c>
      <c r="L466" s="104">
        <v>0.87</v>
      </c>
      <c r="P466" s="104" t="s">
        <v>87</v>
      </c>
      <c r="Q466" s="104">
        <v>2.6021000000000001</v>
      </c>
    </row>
    <row r="467" spans="1:17" x14ac:dyDescent="0.25">
      <c r="A467" s="104">
        <v>582</v>
      </c>
      <c r="B467" s="104" t="s">
        <v>3</v>
      </c>
      <c r="C467" s="104">
        <v>2011</v>
      </c>
      <c r="D467" s="104" t="s">
        <v>1784</v>
      </c>
      <c r="G467" s="105">
        <v>40767</v>
      </c>
      <c r="H467" s="105">
        <v>0.42777777777777798</v>
      </c>
      <c r="K467" s="104">
        <v>61.28</v>
      </c>
      <c r="L467" s="104">
        <v>0.92</v>
      </c>
      <c r="P467" s="104" t="s">
        <v>87</v>
      </c>
      <c r="Q467" s="104">
        <v>3.9254039999999999</v>
      </c>
    </row>
    <row r="468" spans="1:17" x14ac:dyDescent="0.25">
      <c r="A468" s="104">
        <v>583</v>
      </c>
      <c r="B468" s="104" t="s">
        <v>3</v>
      </c>
      <c r="C468" s="104">
        <v>2011</v>
      </c>
      <c r="D468" s="104" t="s">
        <v>1783</v>
      </c>
      <c r="G468" s="105">
        <v>40768</v>
      </c>
      <c r="H468" s="105">
        <v>0.68263888888888902</v>
      </c>
      <c r="K468" s="104">
        <v>57.1</v>
      </c>
      <c r="L468" s="104">
        <v>0.97</v>
      </c>
      <c r="P468" s="104" t="s">
        <v>87</v>
      </c>
      <c r="Q468" s="104">
        <v>0.35420000000000001</v>
      </c>
    </row>
    <row r="469" spans="1:17" x14ac:dyDescent="0.25">
      <c r="A469" s="104">
        <v>584</v>
      </c>
      <c r="B469" s="104" t="s">
        <v>3</v>
      </c>
      <c r="C469" s="104">
        <v>2011</v>
      </c>
      <c r="D469" s="104" t="s">
        <v>1782</v>
      </c>
      <c r="G469" s="105">
        <v>40769</v>
      </c>
      <c r="H469" s="105">
        <v>0.297916666666667</v>
      </c>
      <c r="K469" s="104">
        <v>57.09</v>
      </c>
      <c r="L469" s="104">
        <v>1</v>
      </c>
      <c r="P469" s="104" t="s">
        <v>87</v>
      </c>
      <c r="Q469" s="104">
        <v>1.7417088000000001</v>
      </c>
    </row>
    <row r="470" spans="1:17" x14ac:dyDescent="0.25">
      <c r="A470" s="104">
        <v>585</v>
      </c>
      <c r="B470" s="104" t="s">
        <v>3</v>
      </c>
      <c r="C470" s="104">
        <v>2011</v>
      </c>
      <c r="D470" s="104" t="s">
        <v>1781</v>
      </c>
      <c r="G470" s="105">
        <v>40769</v>
      </c>
      <c r="H470" s="105">
        <v>0.34583333333333299</v>
      </c>
      <c r="K470" s="104">
        <v>57.36</v>
      </c>
      <c r="L470" s="104">
        <v>0.87</v>
      </c>
      <c r="P470" s="104" t="s">
        <v>87</v>
      </c>
      <c r="Q470" s="104">
        <v>4.5359999999999998E-2</v>
      </c>
    </row>
    <row r="471" spans="1:17" x14ac:dyDescent="0.25">
      <c r="A471" s="104">
        <v>586</v>
      </c>
      <c r="B471" s="104" t="s">
        <v>3</v>
      </c>
      <c r="C471" s="104">
        <v>2011</v>
      </c>
      <c r="D471" s="104" t="s">
        <v>1780</v>
      </c>
      <c r="G471" s="105">
        <v>40769</v>
      </c>
      <c r="H471" s="105">
        <v>0.35</v>
      </c>
      <c r="K471" s="104">
        <v>57.34</v>
      </c>
      <c r="L471" s="104">
        <v>0.74</v>
      </c>
      <c r="P471" s="104" t="s">
        <v>87</v>
      </c>
      <c r="Q471" s="104">
        <v>0.1134</v>
      </c>
    </row>
    <row r="472" spans="1:17" x14ac:dyDescent="0.25">
      <c r="A472" s="104">
        <v>587</v>
      </c>
      <c r="B472" s="104" t="s">
        <v>3</v>
      </c>
      <c r="C472" s="104">
        <v>2011</v>
      </c>
      <c r="D472" s="104" t="s">
        <v>1779</v>
      </c>
      <c r="G472" s="105">
        <v>40769</v>
      </c>
      <c r="H472" s="105">
        <v>0.76388888888888895</v>
      </c>
      <c r="K472" s="104">
        <v>57.09</v>
      </c>
      <c r="L472" s="104">
        <v>0.96</v>
      </c>
      <c r="P472" s="104" t="s">
        <v>87</v>
      </c>
      <c r="Q472" s="104">
        <v>2.8304114999999999</v>
      </c>
    </row>
    <row r="473" spans="1:17" x14ac:dyDescent="0.25">
      <c r="A473" s="104">
        <v>588</v>
      </c>
      <c r="B473" s="104" t="s">
        <v>3</v>
      </c>
      <c r="C473" s="104">
        <v>2011</v>
      </c>
      <c r="D473" s="104" t="s">
        <v>1778</v>
      </c>
      <c r="G473" s="105">
        <v>40770</v>
      </c>
      <c r="H473" s="105">
        <v>0.296527777777778</v>
      </c>
      <c r="K473" s="104">
        <v>57.11</v>
      </c>
      <c r="L473" s="104">
        <v>0.96</v>
      </c>
      <c r="P473" s="104" t="s">
        <v>87</v>
      </c>
      <c r="Q473" s="104">
        <v>0.1656</v>
      </c>
    </row>
    <row r="474" spans="1:17" x14ac:dyDescent="0.25">
      <c r="A474" s="104">
        <v>589</v>
      </c>
      <c r="B474" s="104" t="s">
        <v>3</v>
      </c>
      <c r="C474" s="104">
        <v>2011</v>
      </c>
      <c r="D474" s="104" t="s">
        <v>1777</v>
      </c>
      <c r="G474" s="105">
        <v>40770</v>
      </c>
      <c r="H474" s="105">
        <v>0.70972222222222203</v>
      </c>
      <c r="K474" s="104">
        <v>57.09</v>
      </c>
      <c r="L474" s="104">
        <v>0.97</v>
      </c>
      <c r="P474" s="104" t="s">
        <v>87</v>
      </c>
      <c r="Q474" s="104">
        <v>2.73715E-2</v>
      </c>
    </row>
    <row r="475" spans="1:17" x14ac:dyDescent="0.25">
      <c r="A475" s="104">
        <v>590</v>
      </c>
      <c r="B475" s="104" t="s">
        <v>3</v>
      </c>
      <c r="C475" s="104">
        <v>2011</v>
      </c>
      <c r="D475" s="104" t="s">
        <v>1776</v>
      </c>
      <c r="G475" s="105">
        <v>40770</v>
      </c>
      <c r="H475" s="105">
        <v>0.72013888888888899</v>
      </c>
      <c r="K475" s="104">
        <v>57.09</v>
      </c>
      <c r="L475" s="104">
        <v>0.89</v>
      </c>
      <c r="P475" s="104" t="s">
        <v>87</v>
      </c>
      <c r="Q475" s="104">
        <v>1.04008E-2</v>
      </c>
    </row>
    <row r="476" spans="1:17" x14ac:dyDescent="0.25">
      <c r="A476" s="104">
        <v>591</v>
      </c>
      <c r="B476" s="104" t="s">
        <v>3</v>
      </c>
      <c r="C476" s="104">
        <v>2011</v>
      </c>
      <c r="D476" s="104" t="s">
        <v>1775</v>
      </c>
      <c r="G476" s="105">
        <v>40771</v>
      </c>
      <c r="H476" s="105">
        <v>0.281944444444444</v>
      </c>
      <c r="K476" s="104">
        <v>57.09</v>
      </c>
      <c r="L476" s="104">
        <v>0.97</v>
      </c>
      <c r="P476" s="104" t="s">
        <v>87</v>
      </c>
      <c r="Q476" s="104">
        <v>1.1309762000000001</v>
      </c>
    </row>
    <row r="477" spans="1:17" x14ac:dyDescent="0.25">
      <c r="A477" s="104">
        <v>592</v>
      </c>
      <c r="B477" s="104" t="s">
        <v>3</v>
      </c>
      <c r="C477" s="104">
        <v>2011</v>
      </c>
      <c r="D477" s="104" t="s">
        <v>1774</v>
      </c>
      <c r="G477" s="105">
        <v>40771</v>
      </c>
      <c r="H477" s="105">
        <v>0.65486111111111101</v>
      </c>
      <c r="K477" s="104">
        <v>57.1</v>
      </c>
      <c r="L477" s="104">
        <v>0.97</v>
      </c>
      <c r="P477" s="104" t="s">
        <v>87</v>
      </c>
      <c r="Q477" s="104">
        <v>5.2299999999999999E-2</v>
      </c>
    </row>
    <row r="478" spans="1:17" x14ac:dyDescent="0.25">
      <c r="A478" s="104">
        <v>593</v>
      </c>
      <c r="B478" s="104" t="s">
        <v>3</v>
      </c>
      <c r="C478" s="104">
        <v>2011</v>
      </c>
      <c r="D478" s="104" t="s">
        <v>1773</v>
      </c>
      <c r="G478" s="105">
        <v>40771</v>
      </c>
      <c r="H478" s="105">
        <v>0.72013888888888899</v>
      </c>
      <c r="K478" s="104">
        <v>57.09</v>
      </c>
      <c r="L478" s="104">
        <v>0.89</v>
      </c>
      <c r="P478" s="104" t="s">
        <v>87</v>
      </c>
      <c r="Q478" s="104">
        <v>9.6490000000000006E-2</v>
      </c>
    </row>
    <row r="479" spans="1:17" x14ac:dyDescent="0.25">
      <c r="A479" s="104">
        <v>594</v>
      </c>
      <c r="B479" s="104" t="s">
        <v>3</v>
      </c>
      <c r="C479" s="104">
        <v>2011</v>
      </c>
      <c r="D479" s="104" t="s">
        <v>1772</v>
      </c>
      <c r="G479" s="105">
        <v>40772</v>
      </c>
      <c r="H479" s="105">
        <v>0.31874999999999998</v>
      </c>
      <c r="K479" s="104">
        <v>57.09</v>
      </c>
      <c r="L479" s="104">
        <v>0.96</v>
      </c>
      <c r="P479" s="104" t="s">
        <v>87</v>
      </c>
      <c r="Q479" s="104">
        <v>2.5000000000000001E-2</v>
      </c>
    </row>
    <row r="480" spans="1:17" x14ac:dyDescent="0.25">
      <c r="A480" s="104">
        <v>595</v>
      </c>
      <c r="B480" s="104" t="s">
        <v>3</v>
      </c>
      <c r="C480" s="104">
        <v>2011</v>
      </c>
      <c r="D480" s="104" t="s">
        <v>1771</v>
      </c>
      <c r="G480" s="105">
        <v>40773</v>
      </c>
      <c r="H480" s="105">
        <v>0.327777777777778</v>
      </c>
      <c r="K480" s="104">
        <v>57.1</v>
      </c>
      <c r="L480" s="104">
        <v>0.96</v>
      </c>
      <c r="P480" s="104" t="s">
        <v>87</v>
      </c>
      <c r="Q480" s="104">
        <v>0.52234800000000003</v>
      </c>
    </row>
    <row r="481" spans="1:17" x14ac:dyDescent="0.25">
      <c r="A481" s="104">
        <v>596</v>
      </c>
      <c r="B481" s="104" t="s">
        <v>3</v>
      </c>
      <c r="C481" s="104">
        <v>2011</v>
      </c>
      <c r="D481" s="104" t="s">
        <v>1770</v>
      </c>
      <c r="G481" s="105">
        <v>40773</v>
      </c>
      <c r="H481" s="105">
        <v>0.438194444444445</v>
      </c>
      <c r="K481" s="104">
        <v>57.1</v>
      </c>
      <c r="L481" s="104">
        <v>0.96</v>
      </c>
      <c r="P481" s="104" t="s">
        <v>87</v>
      </c>
      <c r="Q481" s="104">
        <v>0.83531250000000001</v>
      </c>
    </row>
    <row r="482" spans="1:17" x14ac:dyDescent="0.25">
      <c r="A482" s="104">
        <v>597</v>
      </c>
      <c r="B482" s="104" t="s">
        <v>3</v>
      </c>
      <c r="C482" s="104">
        <v>2011</v>
      </c>
      <c r="D482" s="104" t="s">
        <v>1769</v>
      </c>
      <c r="G482" s="105">
        <v>40773</v>
      </c>
      <c r="H482" s="105">
        <v>0.5625</v>
      </c>
      <c r="K482" s="104">
        <v>57.1</v>
      </c>
      <c r="L482" s="104">
        <v>0.96</v>
      </c>
      <c r="P482" s="104" t="s">
        <v>87</v>
      </c>
      <c r="Q482" s="104">
        <v>29.075385000000001</v>
      </c>
    </row>
    <row r="483" spans="1:17" x14ac:dyDescent="0.25">
      <c r="A483" s="104">
        <v>598</v>
      </c>
      <c r="B483" s="104" t="s">
        <v>3</v>
      </c>
      <c r="C483" s="104">
        <v>2011</v>
      </c>
      <c r="D483" s="104" t="s">
        <v>1768</v>
      </c>
      <c r="G483" s="105">
        <v>40773</v>
      </c>
      <c r="H483" s="105">
        <v>0.64583333333333304</v>
      </c>
      <c r="K483" s="104">
        <v>57.1</v>
      </c>
      <c r="L483" s="104">
        <v>0.96</v>
      </c>
      <c r="P483" s="104" t="s">
        <v>87</v>
      </c>
      <c r="Q483" s="104">
        <v>0.35807</v>
      </c>
    </row>
    <row r="484" spans="1:17" x14ac:dyDescent="0.25">
      <c r="A484" s="104">
        <v>599</v>
      </c>
      <c r="B484" s="104" t="s">
        <v>3</v>
      </c>
      <c r="C484" s="104">
        <v>2011</v>
      </c>
      <c r="D484" s="104" t="s">
        <v>1767</v>
      </c>
      <c r="G484" s="105">
        <v>40774</v>
      </c>
      <c r="H484" s="105">
        <v>0.31944444444444398</v>
      </c>
      <c r="K484" s="104">
        <v>57.1</v>
      </c>
      <c r="L484" s="104">
        <v>0.97</v>
      </c>
      <c r="P484" s="104" t="s">
        <v>87</v>
      </c>
      <c r="Q484" s="104">
        <v>9.0890100000000001E-2</v>
      </c>
    </row>
    <row r="485" spans="1:17" x14ac:dyDescent="0.25">
      <c r="A485" s="104">
        <v>600</v>
      </c>
      <c r="B485" s="104" t="s">
        <v>3</v>
      </c>
      <c r="C485" s="104">
        <v>2011</v>
      </c>
      <c r="D485" s="104" t="s">
        <v>1766</v>
      </c>
      <c r="G485" s="105">
        <v>40774</v>
      </c>
      <c r="H485" s="105">
        <v>0.48749999999999999</v>
      </c>
      <c r="K485" s="104">
        <v>57.1</v>
      </c>
      <c r="L485" s="104">
        <v>0.97</v>
      </c>
      <c r="P485" s="104" t="s">
        <v>87</v>
      </c>
      <c r="Q485" s="104">
        <v>0.629799</v>
      </c>
    </row>
    <row r="486" spans="1:17" x14ac:dyDescent="0.25">
      <c r="A486" s="104">
        <v>601</v>
      </c>
      <c r="B486" s="104" t="s">
        <v>3</v>
      </c>
      <c r="C486" s="104">
        <v>2011</v>
      </c>
      <c r="D486" s="104" t="s">
        <v>1765</v>
      </c>
      <c r="G486" s="105">
        <v>40774</v>
      </c>
      <c r="H486" s="105">
        <v>0.45138888888888901</v>
      </c>
      <c r="K486" s="104">
        <v>57.74</v>
      </c>
      <c r="L486" s="104">
        <v>0.88</v>
      </c>
      <c r="P486" s="104" t="s">
        <v>87</v>
      </c>
      <c r="Q486" s="104">
        <v>0.65639999999999998</v>
      </c>
    </row>
    <row r="487" spans="1:17" x14ac:dyDescent="0.25">
      <c r="A487" s="104">
        <v>602</v>
      </c>
      <c r="B487" s="104" t="s">
        <v>3</v>
      </c>
      <c r="C487" s="104">
        <v>2011</v>
      </c>
      <c r="D487" s="104" t="s">
        <v>1764</v>
      </c>
      <c r="G487" s="105">
        <v>40774</v>
      </c>
      <c r="H487" s="105">
        <v>0.79166666666666696</v>
      </c>
      <c r="K487" s="104">
        <v>57.1</v>
      </c>
      <c r="L487" s="104">
        <v>0.97</v>
      </c>
      <c r="P487" s="104" t="s">
        <v>87</v>
      </c>
      <c r="Q487" s="104">
        <v>0.28889999999999999</v>
      </c>
    </row>
    <row r="488" spans="1:17" x14ac:dyDescent="0.25">
      <c r="A488" s="104">
        <v>603</v>
      </c>
      <c r="B488" s="104" t="s">
        <v>3</v>
      </c>
      <c r="C488" s="104">
        <v>2011</v>
      </c>
      <c r="D488" s="104" t="s">
        <v>1763</v>
      </c>
      <c r="G488" s="105">
        <v>40777</v>
      </c>
      <c r="H488" s="105">
        <v>0.29861111111111099</v>
      </c>
      <c r="K488" s="104">
        <v>57.08</v>
      </c>
      <c r="L488" s="104">
        <v>0.97</v>
      </c>
      <c r="P488" s="104" t="s">
        <v>87</v>
      </c>
      <c r="Q488" s="104">
        <v>3.4000000000000002E-4</v>
      </c>
    </row>
    <row r="489" spans="1:17" x14ac:dyDescent="0.25">
      <c r="A489" s="104">
        <v>604</v>
      </c>
      <c r="B489" s="104" t="s">
        <v>3</v>
      </c>
      <c r="C489" s="104">
        <v>2011</v>
      </c>
      <c r="D489" s="104" t="s">
        <v>1762</v>
      </c>
      <c r="G489" s="105">
        <v>40778</v>
      </c>
      <c r="H489" s="105">
        <v>0.28472222222222199</v>
      </c>
      <c r="K489" s="104">
        <v>57.09</v>
      </c>
      <c r="L489" s="104">
        <v>0.96</v>
      </c>
      <c r="P489" s="104" t="s">
        <v>87</v>
      </c>
      <c r="Q489" s="104">
        <v>4.7359999999999998E-3</v>
      </c>
    </row>
    <row r="490" spans="1:17" x14ac:dyDescent="0.25">
      <c r="A490" s="104">
        <v>605</v>
      </c>
      <c r="B490" s="104" t="s">
        <v>3</v>
      </c>
      <c r="C490" s="104">
        <v>2011</v>
      </c>
      <c r="D490" s="104" t="s">
        <v>1761</v>
      </c>
      <c r="G490" s="105">
        <v>40778</v>
      </c>
      <c r="H490" s="105">
        <v>0.38194444444444398</v>
      </c>
      <c r="K490" s="104">
        <v>57.09</v>
      </c>
      <c r="L490" s="104">
        <v>0.96</v>
      </c>
      <c r="P490" s="104" t="s">
        <v>87</v>
      </c>
      <c r="Q490" s="104">
        <v>6.0800000000000003E-4</v>
      </c>
    </row>
    <row r="491" spans="1:17" x14ac:dyDescent="0.25">
      <c r="A491" s="104">
        <v>606</v>
      </c>
      <c r="B491" s="104" t="s">
        <v>3</v>
      </c>
      <c r="C491" s="104">
        <v>2011</v>
      </c>
      <c r="D491" s="104" t="s">
        <v>1760</v>
      </c>
      <c r="G491" s="105">
        <v>40781</v>
      </c>
      <c r="H491" s="105">
        <v>0.35486111111111102</v>
      </c>
      <c r="K491" s="104">
        <v>57.09</v>
      </c>
      <c r="L491" s="104">
        <v>0.97</v>
      </c>
      <c r="P491" s="104" t="s">
        <v>87</v>
      </c>
      <c r="Q491" s="104">
        <v>9.7999999999999997E-5</v>
      </c>
    </row>
    <row r="492" spans="1:17" x14ac:dyDescent="0.25">
      <c r="A492" s="104">
        <v>607</v>
      </c>
      <c r="B492" s="104" t="s">
        <v>3</v>
      </c>
      <c r="C492" s="104">
        <v>2011</v>
      </c>
      <c r="D492" s="104" t="s">
        <v>1759</v>
      </c>
      <c r="G492" s="105">
        <v>40781</v>
      </c>
      <c r="H492" s="105">
        <v>0.35486111111111102</v>
      </c>
      <c r="K492" s="104">
        <v>58.11</v>
      </c>
      <c r="L492" s="104">
        <v>1.25</v>
      </c>
      <c r="P492" s="104" t="s">
        <v>87</v>
      </c>
      <c r="Q492" s="104">
        <v>0.35771999999999998</v>
      </c>
    </row>
    <row r="493" spans="1:17" x14ac:dyDescent="0.25">
      <c r="A493" s="104">
        <v>608</v>
      </c>
      <c r="B493" s="104" t="s">
        <v>3</v>
      </c>
      <c r="C493" s="104">
        <v>2011</v>
      </c>
      <c r="D493" s="104" t="s">
        <v>2477</v>
      </c>
      <c r="G493" s="105">
        <v>40786</v>
      </c>
      <c r="H493" s="105">
        <v>0.49722222222222201</v>
      </c>
      <c r="K493" s="104">
        <v>58.4</v>
      </c>
      <c r="L493" s="104">
        <v>-0.68</v>
      </c>
      <c r="P493" s="104" t="s">
        <v>87</v>
      </c>
      <c r="Q493" s="104">
        <v>3.8400000000000001E-3</v>
      </c>
    </row>
    <row r="494" spans="1:17" x14ac:dyDescent="0.25">
      <c r="A494" s="104">
        <v>609</v>
      </c>
      <c r="B494" s="104" t="s">
        <v>3</v>
      </c>
      <c r="C494" s="104">
        <v>2011</v>
      </c>
      <c r="D494" s="104" t="s">
        <v>2476</v>
      </c>
      <c r="G494" s="105">
        <v>40789</v>
      </c>
      <c r="H494" s="105">
        <v>0.27777777777777801</v>
      </c>
      <c r="K494" s="104">
        <v>57.08</v>
      </c>
      <c r="L494" s="104">
        <v>0.94</v>
      </c>
      <c r="P494" s="104" t="s">
        <v>87</v>
      </c>
      <c r="Q494" s="104">
        <v>1.08E-3</v>
      </c>
    </row>
    <row r="495" spans="1:17" x14ac:dyDescent="0.25">
      <c r="A495" s="104">
        <v>610</v>
      </c>
      <c r="B495" s="104" t="s">
        <v>3</v>
      </c>
      <c r="C495" s="104">
        <v>2011</v>
      </c>
      <c r="D495" s="104" t="s">
        <v>2475</v>
      </c>
      <c r="G495" s="105">
        <v>40789</v>
      </c>
      <c r="H495" s="105">
        <v>0.40347222222222201</v>
      </c>
      <c r="K495" s="104">
        <v>57.11</v>
      </c>
      <c r="L495" s="104">
        <v>0.97</v>
      </c>
      <c r="P495" s="104" t="s">
        <v>87</v>
      </c>
      <c r="Q495" s="104">
        <v>5.5999999999999995E-4</v>
      </c>
    </row>
    <row r="496" spans="1:17" x14ac:dyDescent="0.25">
      <c r="A496" s="104">
        <v>611</v>
      </c>
      <c r="B496" s="104" t="s">
        <v>3</v>
      </c>
      <c r="C496" s="104">
        <v>2011</v>
      </c>
      <c r="D496" s="104" t="s">
        <v>2474</v>
      </c>
      <c r="G496" s="105">
        <v>40789</v>
      </c>
      <c r="H496" s="105">
        <v>0.49652777777777801</v>
      </c>
      <c r="K496" s="104">
        <v>57.1</v>
      </c>
      <c r="L496" s="104">
        <v>0.97</v>
      </c>
      <c r="P496" s="104" t="s">
        <v>87</v>
      </c>
      <c r="Q496" s="104">
        <v>5.7399999999999999E-5</v>
      </c>
    </row>
    <row r="497" spans="1:17" x14ac:dyDescent="0.25">
      <c r="A497" s="104">
        <v>612</v>
      </c>
      <c r="B497" s="104" t="s">
        <v>3</v>
      </c>
      <c r="C497" s="104">
        <v>2011</v>
      </c>
      <c r="D497" s="104" t="s">
        <v>2473</v>
      </c>
      <c r="G497" s="105">
        <v>40829</v>
      </c>
      <c r="H497" s="105">
        <v>0.5</v>
      </c>
      <c r="K497" s="104">
        <v>60.86</v>
      </c>
      <c r="L497" s="104">
        <v>1.47</v>
      </c>
      <c r="P497" s="104" t="s">
        <v>87</v>
      </c>
      <c r="Q497" s="104">
        <v>1.7780000000000001E-2</v>
      </c>
    </row>
    <row r="498" spans="1:17" x14ac:dyDescent="0.25">
      <c r="A498" s="104">
        <v>613</v>
      </c>
      <c r="B498" s="104" t="s">
        <v>3</v>
      </c>
      <c r="C498" s="104">
        <v>2011</v>
      </c>
      <c r="D498" s="104" t="s">
        <v>2472</v>
      </c>
      <c r="G498" s="105">
        <v>40899</v>
      </c>
      <c r="H498" s="105">
        <v>0.50138888888888899</v>
      </c>
      <c r="K498" s="104">
        <v>57</v>
      </c>
      <c r="L498" s="104">
        <v>1.31</v>
      </c>
      <c r="P498" s="104" t="s">
        <v>87</v>
      </c>
      <c r="Q498" s="104">
        <v>8.0000000000000004E-4</v>
      </c>
    </row>
    <row r="499" spans="1:17" x14ac:dyDescent="0.25">
      <c r="A499" s="104">
        <v>614</v>
      </c>
      <c r="B499" s="104" t="s">
        <v>3</v>
      </c>
      <c r="C499" s="104">
        <v>2011</v>
      </c>
      <c r="D499" s="104" t="s">
        <v>2123</v>
      </c>
      <c r="G499" s="105">
        <v>40808</v>
      </c>
      <c r="H499" s="105">
        <v>0.43333333333333302</v>
      </c>
      <c r="I499" s="104">
        <v>10</v>
      </c>
      <c r="J499" s="104">
        <v>200</v>
      </c>
      <c r="K499" s="104">
        <v>51.511699999999998</v>
      </c>
      <c r="L499" s="104">
        <v>2.0933000000000002</v>
      </c>
      <c r="M499" s="104">
        <v>3.7</v>
      </c>
      <c r="N499" s="104">
        <v>0.4</v>
      </c>
      <c r="O499" s="104">
        <v>0.59199999999999997</v>
      </c>
      <c r="P499" s="104" t="s">
        <v>67</v>
      </c>
    </row>
    <row r="500" spans="1:17" x14ac:dyDescent="0.25">
      <c r="A500" s="104">
        <v>615</v>
      </c>
      <c r="B500" s="104" t="s">
        <v>3</v>
      </c>
      <c r="C500" s="104">
        <v>2011</v>
      </c>
      <c r="D500" s="104" t="s">
        <v>2123</v>
      </c>
      <c r="G500" s="105">
        <v>40808</v>
      </c>
      <c r="H500" s="105">
        <v>0.43333333333333302</v>
      </c>
      <c r="I500" s="104">
        <v>10</v>
      </c>
      <c r="J500" s="104">
        <v>200</v>
      </c>
      <c r="K500" s="104">
        <v>51.511699999999998</v>
      </c>
      <c r="L500" s="104">
        <v>2.0933000000000002</v>
      </c>
      <c r="M500" s="104">
        <v>3.7</v>
      </c>
      <c r="N500" s="104">
        <v>0.4</v>
      </c>
      <c r="O500" s="104">
        <v>0.59199999999999997</v>
      </c>
      <c r="P500" s="104" t="s">
        <v>67</v>
      </c>
    </row>
    <row r="501" spans="1:17" x14ac:dyDescent="0.25">
      <c r="A501" s="104">
        <v>616</v>
      </c>
      <c r="B501" s="104" t="s">
        <v>3</v>
      </c>
      <c r="C501" s="104">
        <v>2011</v>
      </c>
      <c r="D501" s="104" t="s">
        <v>2123</v>
      </c>
      <c r="G501" s="105">
        <v>40808</v>
      </c>
      <c r="H501" s="105">
        <v>0.43333333333333302</v>
      </c>
      <c r="I501" s="104">
        <v>10</v>
      </c>
      <c r="J501" s="104">
        <v>200</v>
      </c>
      <c r="K501" s="104">
        <v>51.511699999999998</v>
      </c>
      <c r="L501" s="104">
        <v>2.0933000000000002</v>
      </c>
      <c r="M501" s="104">
        <v>3.7</v>
      </c>
      <c r="N501" s="104">
        <v>0.4</v>
      </c>
      <c r="O501" s="104">
        <v>0.59199999999999997</v>
      </c>
      <c r="P501" s="104" t="s">
        <v>67</v>
      </c>
    </row>
    <row r="502" spans="1:17" x14ac:dyDescent="0.25">
      <c r="A502" s="104">
        <v>619</v>
      </c>
      <c r="B502" s="104" t="s">
        <v>18</v>
      </c>
      <c r="C502" s="104">
        <v>2010</v>
      </c>
      <c r="D502" s="104" t="s">
        <v>2471</v>
      </c>
      <c r="G502" s="105">
        <v>40213</v>
      </c>
      <c r="H502" s="105">
        <v>0.52083333333333304</v>
      </c>
      <c r="I502" s="104">
        <v>3.0840000000000001</v>
      </c>
      <c r="J502" s="104">
        <v>180</v>
      </c>
      <c r="K502" s="104">
        <v>51.376666666666701</v>
      </c>
      <c r="L502" s="104">
        <v>2.93</v>
      </c>
      <c r="M502" s="104">
        <v>0.3</v>
      </c>
      <c r="N502" s="104">
        <v>0.05</v>
      </c>
      <c r="O502" s="104">
        <v>8.9999999999999993E-3</v>
      </c>
      <c r="P502" s="104" t="s">
        <v>87</v>
      </c>
      <c r="Q502" s="104">
        <v>3.6000000000000002E-4</v>
      </c>
    </row>
    <row r="503" spans="1:17" x14ac:dyDescent="0.25">
      <c r="A503" s="104">
        <v>620</v>
      </c>
      <c r="B503" s="104" t="s">
        <v>18</v>
      </c>
      <c r="C503" s="104">
        <v>2010</v>
      </c>
      <c r="D503" s="104" t="s">
        <v>2470</v>
      </c>
      <c r="G503" s="105">
        <v>40213</v>
      </c>
      <c r="H503" s="105">
        <v>0.89652777777777803</v>
      </c>
      <c r="I503" s="104">
        <v>2.57</v>
      </c>
      <c r="J503" s="104">
        <v>110</v>
      </c>
      <c r="K503" s="104">
        <v>51.215000000000003</v>
      </c>
      <c r="L503" s="104">
        <v>2.6366666666666698</v>
      </c>
      <c r="M503" s="104">
        <v>1</v>
      </c>
      <c r="N503" s="104">
        <v>0.1</v>
      </c>
      <c r="O503" s="104">
        <v>0.04</v>
      </c>
      <c r="P503" s="104" t="s">
        <v>87</v>
      </c>
    </row>
    <row r="504" spans="1:17" x14ac:dyDescent="0.25">
      <c r="A504" s="104">
        <v>621</v>
      </c>
      <c r="B504" s="104" t="s">
        <v>18</v>
      </c>
      <c r="C504" s="104">
        <v>2010</v>
      </c>
      <c r="D504" s="104" t="s">
        <v>2469</v>
      </c>
      <c r="G504" s="105">
        <v>40233</v>
      </c>
      <c r="H504" s="105">
        <v>0.37847222222222199</v>
      </c>
      <c r="I504" s="104">
        <v>4.1120000000000001</v>
      </c>
      <c r="J504" s="104">
        <v>170</v>
      </c>
      <c r="K504" s="104">
        <v>51.2916666666667</v>
      </c>
      <c r="L504" s="104">
        <v>2.69</v>
      </c>
      <c r="M504" s="104">
        <v>1</v>
      </c>
      <c r="N504" s="104">
        <v>0.1</v>
      </c>
      <c r="O504" s="104">
        <v>0.05</v>
      </c>
      <c r="P504" s="104" t="s">
        <v>87</v>
      </c>
      <c r="Q504" s="104">
        <v>0.1038</v>
      </c>
    </row>
    <row r="505" spans="1:17" x14ac:dyDescent="0.25">
      <c r="A505" s="104">
        <v>622</v>
      </c>
      <c r="B505" s="104" t="s">
        <v>18</v>
      </c>
      <c r="C505" s="104">
        <v>2010</v>
      </c>
      <c r="D505" s="104" t="s">
        <v>2468</v>
      </c>
      <c r="G505" s="105">
        <v>40256</v>
      </c>
      <c r="H505" s="105">
        <v>0.51805555555555605</v>
      </c>
      <c r="I505" s="104">
        <v>7.1959999999999997</v>
      </c>
      <c r="J505" s="104">
        <v>120</v>
      </c>
      <c r="K505" s="104">
        <v>51.414999999999999</v>
      </c>
      <c r="L505" s="104">
        <v>2.6033333333333299</v>
      </c>
      <c r="M505" s="104">
        <v>0.1</v>
      </c>
      <c r="N505" s="104">
        <v>0.05</v>
      </c>
      <c r="O505" s="104">
        <v>4.0000000000000001E-3</v>
      </c>
      <c r="P505" s="104" t="s">
        <v>87</v>
      </c>
      <c r="Q505" s="104">
        <v>1.1999999999999999E-3</v>
      </c>
    </row>
    <row r="506" spans="1:17" x14ac:dyDescent="0.25">
      <c r="A506" s="104">
        <v>623</v>
      </c>
      <c r="B506" s="104" t="s">
        <v>18</v>
      </c>
      <c r="C506" s="104">
        <v>2010</v>
      </c>
      <c r="D506" s="104" t="s">
        <v>2467</v>
      </c>
      <c r="G506" s="105">
        <v>40261</v>
      </c>
      <c r="H506" s="105">
        <v>0.45694444444444399</v>
      </c>
      <c r="I506" s="104">
        <v>4.6260000000000003</v>
      </c>
      <c r="J506" s="104">
        <v>150</v>
      </c>
      <c r="K506" s="104">
        <v>51.274999999999999</v>
      </c>
      <c r="L506" s="104">
        <v>2.4516666666666702</v>
      </c>
      <c r="M506" s="104">
        <v>12</v>
      </c>
      <c r="N506" s="104">
        <v>0.5</v>
      </c>
      <c r="O506" s="104">
        <v>0.3</v>
      </c>
      <c r="P506" s="104" t="s">
        <v>87</v>
      </c>
      <c r="Q506" s="104">
        <v>0.1686</v>
      </c>
    </row>
    <row r="507" spans="1:17" x14ac:dyDescent="0.25">
      <c r="A507" s="104">
        <v>624</v>
      </c>
      <c r="B507" s="104" t="s">
        <v>18</v>
      </c>
      <c r="C507" s="104">
        <v>2010</v>
      </c>
      <c r="D507" s="104" t="s">
        <v>2467</v>
      </c>
      <c r="G507" s="105">
        <v>40261</v>
      </c>
      <c r="H507" s="105">
        <v>0.45694444444444399</v>
      </c>
      <c r="I507" s="104">
        <v>4.6260000000000003</v>
      </c>
      <c r="J507" s="104">
        <v>150</v>
      </c>
      <c r="K507" s="104">
        <v>51.233333333333299</v>
      </c>
      <c r="L507" s="104">
        <v>2.46166666666667</v>
      </c>
      <c r="M507" s="104">
        <v>9</v>
      </c>
      <c r="N507" s="104">
        <v>0.5</v>
      </c>
      <c r="O507" s="104">
        <v>0.22500000000000001</v>
      </c>
      <c r="P507" s="104" t="s">
        <v>87</v>
      </c>
      <c r="Q507" s="104">
        <v>0.23805000000000001</v>
      </c>
    </row>
    <row r="508" spans="1:17" x14ac:dyDescent="0.25">
      <c r="A508" s="104">
        <v>625</v>
      </c>
      <c r="B508" s="104" t="s">
        <v>18</v>
      </c>
      <c r="C508" s="104">
        <v>2010</v>
      </c>
      <c r="D508" s="104" t="s">
        <v>2466</v>
      </c>
      <c r="G508" s="105">
        <v>40267</v>
      </c>
      <c r="H508" s="105">
        <v>0.390277777777778</v>
      </c>
      <c r="I508" s="104">
        <v>6.1680000000000001</v>
      </c>
      <c r="J508" s="104">
        <v>180</v>
      </c>
      <c r="K508" s="104">
        <v>51.251666666666701</v>
      </c>
      <c r="L508" s="104">
        <v>2.4933333333333301</v>
      </c>
      <c r="M508" s="104">
        <v>4.5999999999999996</v>
      </c>
      <c r="N508" s="104">
        <v>4.5999999999999996</v>
      </c>
      <c r="O508" s="104">
        <v>6.3479999999999999</v>
      </c>
      <c r="P508" s="104" t="s">
        <v>87</v>
      </c>
      <c r="Q508" s="104">
        <v>0.25391999999999998</v>
      </c>
    </row>
    <row r="509" spans="1:17" x14ac:dyDescent="0.25">
      <c r="A509" s="104">
        <v>626</v>
      </c>
      <c r="B509" s="104" t="s">
        <v>18</v>
      </c>
      <c r="C509" s="104">
        <v>2010</v>
      </c>
      <c r="D509" s="104" t="s">
        <v>2465</v>
      </c>
      <c r="G509" s="105">
        <v>40275</v>
      </c>
      <c r="H509" s="105">
        <v>0.38888888888888901</v>
      </c>
      <c r="I509" s="104">
        <v>3.0840000000000001</v>
      </c>
      <c r="J509" s="104">
        <v>230</v>
      </c>
      <c r="K509" s="104">
        <v>51.301666666666698</v>
      </c>
      <c r="L509" s="104">
        <v>2.8133333333333299</v>
      </c>
      <c r="M509" s="104">
        <v>0.8</v>
      </c>
      <c r="N509" s="104">
        <v>0.3</v>
      </c>
      <c r="O509" s="104">
        <v>7.1999999999999995E-2</v>
      </c>
      <c r="P509" s="104" t="s">
        <v>87</v>
      </c>
      <c r="Q509" s="104">
        <v>1.2239999999999999E-2</v>
      </c>
    </row>
    <row r="510" spans="1:17" x14ac:dyDescent="0.25">
      <c r="A510" s="104">
        <v>627</v>
      </c>
      <c r="B510" s="104" t="s">
        <v>18</v>
      </c>
      <c r="C510" s="104">
        <v>2010</v>
      </c>
      <c r="D510" s="104" t="s">
        <v>2464</v>
      </c>
      <c r="G510" s="105">
        <v>40338</v>
      </c>
      <c r="H510" s="105">
        <v>0.40625</v>
      </c>
      <c r="I510" s="104">
        <v>2.57</v>
      </c>
      <c r="J510" s="104">
        <v>30</v>
      </c>
      <c r="K510" s="104">
        <v>51.3883333333333</v>
      </c>
      <c r="L510" s="104">
        <v>3.1333333333333302</v>
      </c>
      <c r="M510" s="104">
        <v>0.5</v>
      </c>
      <c r="N510" s="104">
        <v>0.1</v>
      </c>
      <c r="O510" s="104">
        <v>0.03</v>
      </c>
      <c r="P510" s="104" t="s">
        <v>87</v>
      </c>
      <c r="Q510" s="104">
        <v>7.4400000000000004E-3</v>
      </c>
    </row>
    <row r="511" spans="1:17" x14ac:dyDescent="0.25">
      <c r="A511" s="104">
        <v>628</v>
      </c>
      <c r="B511" s="104" t="s">
        <v>18</v>
      </c>
      <c r="C511" s="104">
        <v>2010</v>
      </c>
      <c r="D511" s="104" t="s">
        <v>2463</v>
      </c>
      <c r="G511" s="105">
        <v>40421</v>
      </c>
      <c r="H511" s="105">
        <v>0.67708333333333304</v>
      </c>
      <c r="I511" s="104">
        <v>3.6</v>
      </c>
      <c r="J511" s="104">
        <v>270</v>
      </c>
      <c r="K511" s="104">
        <v>51.54</v>
      </c>
      <c r="L511" s="104">
        <v>2.3433333333333302</v>
      </c>
      <c r="M511" s="104">
        <v>3</v>
      </c>
      <c r="N511" s="104">
        <v>0.2</v>
      </c>
      <c r="O511" s="104">
        <v>0.12</v>
      </c>
      <c r="P511" s="104" t="s">
        <v>87</v>
      </c>
      <c r="Q511" s="104">
        <v>4.7999999999999996E-3</v>
      </c>
    </row>
    <row r="512" spans="1:17" x14ac:dyDescent="0.25">
      <c r="A512" s="104">
        <v>629</v>
      </c>
      <c r="B512" s="104" t="s">
        <v>18</v>
      </c>
      <c r="C512" s="104">
        <v>2010</v>
      </c>
      <c r="D512" s="104" t="s">
        <v>2462</v>
      </c>
      <c r="G512" s="105">
        <v>40422</v>
      </c>
      <c r="H512" s="105">
        <v>0.39583333333333298</v>
      </c>
      <c r="I512" s="104">
        <v>1.54</v>
      </c>
      <c r="J512" s="104">
        <v>50</v>
      </c>
      <c r="K512" s="104">
        <v>51.608333333333299</v>
      </c>
      <c r="L512" s="104">
        <v>2.3833333333333302</v>
      </c>
      <c r="M512" s="104">
        <v>1</v>
      </c>
      <c r="N512" s="104">
        <v>0.5</v>
      </c>
      <c r="O512" s="104">
        <v>0.25</v>
      </c>
      <c r="P512" s="104" t="s">
        <v>87</v>
      </c>
      <c r="Q512" s="104">
        <v>0.01</v>
      </c>
    </row>
    <row r="513" spans="1:17" x14ac:dyDescent="0.25">
      <c r="A513" s="104">
        <v>630</v>
      </c>
      <c r="B513" s="104" t="s">
        <v>18</v>
      </c>
      <c r="C513" s="104">
        <v>2010</v>
      </c>
      <c r="D513" s="104" t="s">
        <v>2461</v>
      </c>
      <c r="G513" s="105">
        <v>40424</v>
      </c>
      <c r="H513" s="105">
        <v>0.37916666666666698</v>
      </c>
      <c r="I513" s="104">
        <v>1.03</v>
      </c>
      <c r="J513" s="104">
        <v>190</v>
      </c>
      <c r="K513" s="104">
        <v>51.4866666666667</v>
      </c>
      <c r="L513" s="104">
        <v>2.52</v>
      </c>
      <c r="M513" s="104">
        <v>0.1</v>
      </c>
      <c r="N513" s="104">
        <v>2.5000000000000001E-2</v>
      </c>
      <c r="O513" s="104">
        <v>1.5E-3</v>
      </c>
      <c r="P513" s="104" t="s">
        <v>87</v>
      </c>
      <c r="Q513" s="104">
        <v>3.7799999999999999E-3</v>
      </c>
    </row>
    <row r="514" spans="1:17" x14ac:dyDescent="0.25">
      <c r="A514" s="104">
        <v>631</v>
      </c>
      <c r="B514" s="104" t="s">
        <v>18</v>
      </c>
      <c r="C514" s="104">
        <v>2010</v>
      </c>
      <c r="D514" s="104" t="s">
        <v>2460</v>
      </c>
      <c r="G514" s="105">
        <v>40478</v>
      </c>
      <c r="H514" s="105">
        <v>0.38888888888888901</v>
      </c>
      <c r="I514" s="104">
        <v>5.14</v>
      </c>
      <c r="J514" s="104">
        <v>210</v>
      </c>
      <c r="K514" s="104">
        <v>51.711666666666702</v>
      </c>
      <c r="L514" s="104">
        <v>2.4933333333333301</v>
      </c>
      <c r="M514" s="104">
        <v>0.7</v>
      </c>
      <c r="N514" s="104">
        <v>0.1</v>
      </c>
      <c r="O514" s="104">
        <v>7.0000000000000007E-2</v>
      </c>
      <c r="P514" s="104" t="s">
        <v>87</v>
      </c>
      <c r="Q514" s="104">
        <v>2.8E-3</v>
      </c>
    </row>
    <row r="515" spans="1:17" x14ac:dyDescent="0.25">
      <c r="A515" s="104">
        <v>632</v>
      </c>
      <c r="B515" s="104" t="s">
        <v>18</v>
      </c>
      <c r="C515" s="104">
        <v>2010</v>
      </c>
      <c r="D515" s="104" t="s">
        <v>2460</v>
      </c>
      <c r="G515" s="105">
        <v>40478</v>
      </c>
      <c r="H515" s="105">
        <v>0.39236111111111099</v>
      </c>
      <c r="I515" s="104">
        <v>5.14</v>
      </c>
      <c r="J515" s="104">
        <v>210</v>
      </c>
      <c r="K515" s="104">
        <v>51.798333333333296</v>
      </c>
      <c r="L515" s="104">
        <v>2.56666666666667</v>
      </c>
      <c r="M515" s="104">
        <v>0.8</v>
      </c>
      <c r="N515" s="104">
        <v>0.1</v>
      </c>
      <c r="O515" s="104">
        <v>6.4000000000000001E-2</v>
      </c>
      <c r="P515" s="104" t="s">
        <v>87</v>
      </c>
      <c r="Q515" s="104">
        <v>2.5600000000000002E-3</v>
      </c>
    </row>
    <row r="516" spans="1:17" x14ac:dyDescent="0.25">
      <c r="A516" s="104">
        <v>633</v>
      </c>
      <c r="B516" s="104" t="s">
        <v>22</v>
      </c>
      <c r="C516" s="104">
        <v>2010</v>
      </c>
      <c r="D516" s="104" t="s">
        <v>2459</v>
      </c>
      <c r="G516" s="105">
        <v>40452</v>
      </c>
      <c r="H516" s="105">
        <v>0.53819444444444398</v>
      </c>
      <c r="I516" s="104">
        <v>4</v>
      </c>
      <c r="J516" s="104">
        <v>130</v>
      </c>
      <c r="K516" s="104">
        <v>51.67</v>
      </c>
      <c r="L516" s="104">
        <v>2.6966666666666699</v>
      </c>
      <c r="M516" s="104">
        <v>2.6</v>
      </c>
      <c r="N516" s="104">
        <v>0.1</v>
      </c>
      <c r="O516" s="104">
        <v>0.02</v>
      </c>
      <c r="P516" s="104" t="s">
        <v>87</v>
      </c>
    </row>
    <row r="517" spans="1:17" x14ac:dyDescent="0.25">
      <c r="A517" s="104">
        <v>634</v>
      </c>
      <c r="B517" s="104" t="s">
        <v>22</v>
      </c>
      <c r="C517" s="104">
        <v>2010</v>
      </c>
      <c r="D517" s="104" t="s">
        <v>2458</v>
      </c>
      <c r="G517" s="105">
        <v>40465</v>
      </c>
      <c r="H517" s="105">
        <v>0.83333333333333304</v>
      </c>
      <c r="I517" s="104">
        <v>3</v>
      </c>
      <c r="J517" s="104">
        <v>10</v>
      </c>
      <c r="K517" s="104">
        <v>51.265000000000001</v>
      </c>
      <c r="L517" s="104">
        <v>2.0366666666666702</v>
      </c>
      <c r="M517" s="104">
        <v>0.1</v>
      </c>
      <c r="N517" s="104">
        <v>0.1</v>
      </c>
      <c r="O517" s="104">
        <v>1E-3</v>
      </c>
      <c r="P517" s="104" t="s">
        <v>87</v>
      </c>
    </row>
    <row r="518" spans="1:17" x14ac:dyDescent="0.25">
      <c r="A518" s="104">
        <v>635</v>
      </c>
      <c r="B518" s="104" t="s">
        <v>22</v>
      </c>
      <c r="C518" s="104">
        <v>2010</v>
      </c>
      <c r="D518" s="104" t="s">
        <v>2457</v>
      </c>
      <c r="G518" s="105">
        <v>40372</v>
      </c>
      <c r="H518" s="105">
        <v>0.58333333333333304</v>
      </c>
      <c r="I518" s="104">
        <v>8</v>
      </c>
      <c r="J518" s="104">
        <v>310</v>
      </c>
      <c r="K518" s="104">
        <v>51.598333333333301</v>
      </c>
      <c r="L518" s="104">
        <v>2.9266666666666699</v>
      </c>
      <c r="M518" s="104">
        <v>1.6</v>
      </c>
      <c r="N518" s="104">
        <v>0.7</v>
      </c>
      <c r="O518" s="104">
        <v>0.78400000000000003</v>
      </c>
      <c r="P518" s="104" t="s">
        <v>87</v>
      </c>
    </row>
    <row r="519" spans="1:17" x14ac:dyDescent="0.25">
      <c r="A519" s="104">
        <v>636</v>
      </c>
      <c r="B519" s="104" t="s">
        <v>22</v>
      </c>
      <c r="C519" s="104">
        <v>2010</v>
      </c>
      <c r="D519" s="104" t="s">
        <v>2456</v>
      </c>
      <c r="G519" s="105">
        <v>40314</v>
      </c>
      <c r="H519" s="105">
        <v>0.58750000000000002</v>
      </c>
      <c r="I519" s="104">
        <v>11</v>
      </c>
      <c r="J519" s="104">
        <v>240</v>
      </c>
      <c r="K519" s="104">
        <v>51.601666666666702</v>
      </c>
      <c r="L519" s="104">
        <v>2.42</v>
      </c>
      <c r="M519" s="104">
        <v>5.8</v>
      </c>
      <c r="N519" s="104">
        <v>0.2</v>
      </c>
      <c r="P519" s="104" t="s">
        <v>87</v>
      </c>
    </row>
    <row r="520" spans="1:17" x14ac:dyDescent="0.25">
      <c r="A520" s="104">
        <v>637</v>
      </c>
      <c r="B520" s="104" t="s">
        <v>21</v>
      </c>
      <c r="C520" s="104">
        <v>2010</v>
      </c>
      <c r="D520" s="104" t="s">
        <v>2259</v>
      </c>
      <c r="G520" s="105">
        <v>40340</v>
      </c>
      <c r="H520" s="105">
        <v>0.375</v>
      </c>
      <c r="K520" s="104">
        <v>54.346699999999998</v>
      </c>
      <c r="L520" s="104">
        <v>6.0533000000000001</v>
      </c>
      <c r="P520" s="104" t="s">
        <v>87</v>
      </c>
    </row>
    <row r="521" spans="1:17" x14ac:dyDescent="0.25">
      <c r="A521" s="104">
        <v>638</v>
      </c>
      <c r="B521" s="104" t="s">
        <v>21</v>
      </c>
      <c r="C521" s="104">
        <v>2010</v>
      </c>
      <c r="D521" s="104" t="s">
        <v>2258</v>
      </c>
      <c r="G521" s="105">
        <v>40449</v>
      </c>
      <c r="H521" s="105">
        <v>2.0833333333333301E-2</v>
      </c>
      <c r="K521" s="104">
        <v>53.866700000000002</v>
      </c>
      <c r="L521" s="104">
        <v>6.1749999999999998</v>
      </c>
      <c r="P521" s="104" t="s">
        <v>87</v>
      </c>
    </row>
    <row r="522" spans="1:17" x14ac:dyDescent="0.25">
      <c r="A522" s="104">
        <v>639</v>
      </c>
      <c r="B522" s="104" t="s">
        <v>21</v>
      </c>
      <c r="C522" s="104">
        <v>2010</v>
      </c>
      <c r="D522" s="104" t="s">
        <v>2257</v>
      </c>
      <c r="G522" s="105">
        <v>40365</v>
      </c>
      <c r="H522" s="105">
        <v>0.47152777777777799</v>
      </c>
      <c r="K522" s="104">
        <v>55.291699999999999</v>
      </c>
      <c r="L522" s="104">
        <v>6.1966999999999999</v>
      </c>
      <c r="P522" s="104" t="s">
        <v>87</v>
      </c>
      <c r="Q522" s="104">
        <v>0.17</v>
      </c>
    </row>
    <row r="523" spans="1:17" x14ac:dyDescent="0.25">
      <c r="A523" s="104">
        <v>640</v>
      </c>
      <c r="B523" s="104" t="s">
        <v>21</v>
      </c>
      <c r="C523" s="104">
        <v>2010</v>
      </c>
      <c r="D523" s="104" t="s">
        <v>2256</v>
      </c>
      <c r="G523" s="105">
        <v>40245</v>
      </c>
      <c r="H523" s="105">
        <v>0.79097222222222197</v>
      </c>
      <c r="K523" s="104">
        <v>54.556699999999999</v>
      </c>
      <c r="L523" s="104">
        <v>6.2167000000000003</v>
      </c>
      <c r="P523" s="104" t="s">
        <v>87</v>
      </c>
    </row>
    <row r="524" spans="1:17" x14ac:dyDescent="0.25">
      <c r="A524" s="104">
        <v>641</v>
      </c>
      <c r="B524" s="104" t="s">
        <v>21</v>
      </c>
      <c r="C524" s="104">
        <v>2010</v>
      </c>
      <c r="D524" s="104" t="s">
        <v>2255</v>
      </c>
      <c r="G524" s="105">
        <v>40335</v>
      </c>
      <c r="H524" s="105">
        <v>2.4305555555555601E-2</v>
      </c>
      <c r="K524" s="104">
        <v>54.226700000000001</v>
      </c>
      <c r="L524" s="104">
        <v>6.4667000000000003</v>
      </c>
      <c r="P524" s="104" t="s">
        <v>87</v>
      </c>
    </row>
    <row r="525" spans="1:17" x14ac:dyDescent="0.25">
      <c r="A525" s="104">
        <v>642</v>
      </c>
      <c r="B525" s="104" t="s">
        <v>21</v>
      </c>
      <c r="C525" s="104">
        <v>2010</v>
      </c>
      <c r="D525" s="104" t="s">
        <v>2254</v>
      </c>
      <c r="G525" s="105">
        <v>40234</v>
      </c>
      <c r="H525" s="105">
        <v>0.63541666666666696</v>
      </c>
      <c r="K525" s="104">
        <v>54.695</v>
      </c>
      <c r="L525" s="104">
        <v>6.56</v>
      </c>
      <c r="P525" s="104" t="s">
        <v>87</v>
      </c>
    </row>
    <row r="526" spans="1:17" x14ac:dyDescent="0.25">
      <c r="A526" s="104">
        <v>643</v>
      </c>
      <c r="B526" s="104" t="s">
        <v>21</v>
      </c>
      <c r="C526" s="104">
        <v>2010</v>
      </c>
      <c r="D526" s="104" t="s">
        <v>2253</v>
      </c>
      <c r="G526" s="105">
        <v>40319</v>
      </c>
      <c r="H526" s="105">
        <v>0.202777777777778</v>
      </c>
      <c r="K526" s="104">
        <v>53.83</v>
      </c>
      <c r="L526" s="104">
        <v>6.6783000000000001</v>
      </c>
      <c r="P526" s="104" t="s">
        <v>87</v>
      </c>
      <c r="Q526" s="104">
        <v>0.128</v>
      </c>
    </row>
    <row r="527" spans="1:17" x14ac:dyDescent="0.25">
      <c r="A527" s="104">
        <v>644</v>
      </c>
      <c r="B527" s="104" t="s">
        <v>21</v>
      </c>
      <c r="C527" s="104">
        <v>2010</v>
      </c>
      <c r="D527" s="104" t="s">
        <v>2252</v>
      </c>
      <c r="G527" s="105">
        <v>40407</v>
      </c>
      <c r="H527" s="105">
        <v>0.50624999999999998</v>
      </c>
      <c r="K527" s="104">
        <v>54.166699999999999</v>
      </c>
      <c r="L527" s="104">
        <v>7.2782999999999998</v>
      </c>
      <c r="P527" s="104" t="s">
        <v>87</v>
      </c>
      <c r="Q527" s="104">
        <v>6.0000000000000001E-3</v>
      </c>
    </row>
    <row r="528" spans="1:17" x14ac:dyDescent="0.25">
      <c r="A528" s="104">
        <v>645</v>
      </c>
      <c r="B528" s="104" t="s">
        <v>21</v>
      </c>
      <c r="C528" s="104">
        <v>2010</v>
      </c>
      <c r="D528" s="104" t="s">
        <v>2251</v>
      </c>
      <c r="G528" s="105">
        <v>40246</v>
      </c>
      <c r="H528" s="105">
        <v>0.5625</v>
      </c>
      <c r="K528" s="104">
        <v>54.261699999999998</v>
      </c>
      <c r="L528" s="104">
        <v>7.34</v>
      </c>
      <c r="P528" s="104" t="s">
        <v>87</v>
      </c>
    </row>
    <row r="529" spans="1:17" x14ac:dyDescent="0.25">
      <c r="A529" s="104">
        <v>646</v>
      </c>
      <c r="B529" s="104" t="s">
        <v>21</v>
      </c>
      <c r="C529" s="104">
        <v>2010</v>
      </c>
      <c r="D529" s="104" t="s">
        <v>2250</v>
      </c>
      <c r="G529" s="105">
        <v>40329</v>
      </c>
      <c r="H529" s="105">
        <v>0.62361111111111101</v>
      </c>
      <c r="K529" s="104">
        <v>54.253300000000003</v>
      </c>
      <c r="L529" s="104">
        <v>7.3650000000000002</v>
      </c>
      <c r="P529" s="104" t="s">
        <v>87</v>
      </c>
    </row>
    <row r="530" spans="1:17" x14ac:dyDescent="0.25">
      <c r="A530" s="104">
        <v>647</v>
      </c>
      <c r="B530" s="104" t="s">
        <v>21</v>
      </c>
      <c r="C530" s="104">
        <v>2010</v>
      </c>
      <c r="D530" s="104" t="s">
        <v>2249</v>
      </c>
      <c r="G530" s="105">
        <v>40399</v>
      </c>
      <c r="H530" s="105">
        <v>0.46875</v>
      </c>
      <c r="K530" s="104">
        <v>54.3</v>
      </c>
      <c r="L530" s="104">
        <v>7.4050000000000002</v>
      </c>
      <c r="P530" s="104" t="s">
        <v>87</v>
      </c>
      <c r="Q530" s="104">
        <v>4.4999999999999998E-2</v>
      </c>
    </row>
    <row r="531" spans="1:17" x14ac:dyDescent="0.25">
      <c r="A531" s="104">
        <v>648</v>
      </c>
      <c r="B531" s="104" t="s">
        <v>21</v>
      </c>
      <c r="C531" s="104">
        <v>2010</v>
      </c>
      <c r="D531" s="104" t="s">
        <v>2248</v>
      </c>
      <c r="G531" s="105">
        <v>40324</v>
      </c>
      <c r="H531" s="105">
        <v>0.63055555555555598</v>
      </c>
      <c r="K531" s="104">
        <v>54.401699999999998</v>
      </c>
      <c r="L531" s="104">
        <v>7.4583000000000004</v>
      </c>
      <c r="P531" s="104" t="s">
        <v>87</v>
      </c>
      <c r="Q531" s="104">
        <v>3.093</v>
      </c>
    </row>
    <row r="532" spans="1:17" x14ac:dyDescent="0.25">
      <c r="A532" s="104">
        <v>649</v>
      </c>
      <c r="B532" s="104" t="s">
        <v>21</v>
      </c>
      <c r="C532" s="104">
        <v>2010</v>
      </c>
      <c r="D532" s="104" t="s">
        <v>2247</v>
      </c>
      <c r="G532" s="105">
        <v>40227</v>
      </c>
      <c r="H532" s="105">
        <v>0.91874999999999996</v>
      </c>
      <c r="K532" s="104">
        <v>54.121699999999997</v>
      </c>
      <c r="L532" s="104">
        <v>7.7416999999999998</v>
      </c>
      <c r="P532" s="104" t="s">
        <v>87</v>
      </c>
    </row>
    <row r="533" spans="1:17" x14ac:dyDescent="0.25">
      <c r="A533" s="104">
        <v>650</v>
      </c>
      <c r="B533" s="104" t="s">
        <v>21</v>
      </c>
      <c r="C533" s="104">
        <v>2010</v>
      </c>
      <c r="D533" s="104" t="s">
        <v>2246</v>
      </c>
      <c r="G533" s="105">
        <v>40228</v>
      </c>
      <c r="H533" s="105">
        <v>0.58125000000000004</v>
      </c>
      <c r="K533" s="104">
        <v>53.914999999999999</v>
      </c>
      <c r="L533" s="104">
        <v>7.8383000000000003</v>
      </c>
      <c r="P533" s="104" t="s">
        <v>87</v>
      </c>
      <c r="Q533" s="104">
        <v>3.7999999999999999E-2</v>
      </c>
    </row>
    <row r="534" spans="1:17" x14ac:dyDescent="0.25">
      <c r="A534" s="104">
        <v>651</v>
      </c>
      <c r="B534" s="104" t="s">
        <v>21</v>
      </c>
      <c r="C534" s="104">
        <v>2010</v>
      </c>
      <c r="D534" s="104" t="s">
        <v>2245</v>
      </c>
      <c r="G534" s="105">
        <v>40421</v>
      </c>
      <c r="H534" s="105">
        <v>0.313194444444444</v>
      </c>
      <c r="K534" s="104">
        <v>54.168300000000002</v>
      </c>
      <c r="L534" s="104">
        <v>7.8716999999999997</v>
      </c>
      <c r="P534" s="104" t="s">
        <v>87</v>
      </c>
      <c r="Q534" s="104">
        <v>2E-3</v>
      </c>
    </row>
    <row r="535" spans="1:17" x14ac:dyDescent="0.25">
      <c r="A535" s="104">
        <v>652</v>
      </c>
      <c r="B535" s="104" t="s">
        <v>21</v>
      </c>
      <c r="C535" s="104">
        <v>2010</v>
      </c>
      <c r="D535" s="104" t="s">
        <v>2244</v>
      </c>
      <c r="G535" s="105">
        <v>40240</v>
      </c>
      <c r="H535" s="105">
        <v>0.46597222222222201</v>
      </c>
      <c r="K535" s="104">
        <v>54.018300000000004</v>
      </c>
      <c r="L535" s="104">
        <v>8.0250000000000004</v>
      </c>
      <c r="P535" s="104" t="s">
        <v>87</v>
      </c>
      <c r="Q535" s="104">
        <v>6.0000000000000001E-3</v>
      </c>
    </row>
    <row r="536" spans="1:17" x14ac:dyDescent="0.25">
      <c r="A536" s="104">
        <v>653</v>
      </c>
      <c r="B536" s="104" t="s">
        <v>21</v>
      </c>
      <c r="C536" s="104">
        <v>2010</v>
      </c>
      <c r="D536" s="104" t="s">
        <v>2243</v>
      </c>
      <c r="G536" s="105">
        <v>40324</v>
      </c>
      <c r="H536" s="105">
        <v>0.67013888888888895</v>
      </c>
      <c r="K536" s="104">
        <v>54.273299999999999</v>
      </c>
      <c r="L536" s="104">
        <v>8.2166999999999994</v>
      </c>
      <c r="P536" s="104" t="s">
        <v>87</v>
      </c>
      <c r="Q536" s="104">
        <v>2.1999999999999999E-2</v>
      </c>
    </row>
    <row r="537" spans="1:17" x14ac:dyDescent="0.25">
      <c r="A537" s="104">
        <v>654</v>
      </c>
      <c r="B537" s="104" t="s">
        <v>21</v>
      </c>
      <c r="C537" s="104">
        <v>2010</v>
      </c>
      <c r="D537" s="104" t="s">
        <v>2242</v>
      </c>
      <c r="G537" s="105">
        <v>40451</v>
      </c>
      <c r="H537" s="105">
        <v>0.70416666666666705</v>
      </c>
      <c r="K537" s="104">
        <v>54.21</v>
      </c>
      <c r="L537" s="104">
        <v>8.5466999999999995</v>
      </c>
      <c r="P537" s="104" t="s">
        <v>87</v>
      </c>
      <c r="Q537" s="104">
        <v>0.115</v>
      </c>
    </row>
    <row r="538" spans="1:17" x14ac:dyDescent="0.25">
      <c r="A538" s="104">
        <v>655</v>
      </c>
      <c r="B538" s="104" t="s">
        <v>21</v>
      </c>
      <c r="C538" s="104">
        <v>2010</v>
      </c>
      <c r="D538" s="104" t="s">
        <v>2241</v>
      </c>
      <c r="G538" s="105">
        <v>40521</v>
      </c>
      <c r="H538" s="105">
        <v>0.53402777777777799</v>
      </c>
      <c r="K538" s="104">
        <v>53.884999999999998</v>
      </c>
      <c r="L538" s="104">
        <v>9.2117000000000004</v>
      </c>
      <c r="P538" s="104" t="s">
        <v>87</v>
      </c>
      <c r="Q538" s="104">
        <v>5.0000000000000001E-3</v>
      </c>
    </row>
    <row r="539" spans="1:17" x14ac:dyDescent="0.25">
      <c r="A539" s="104">
        <v>656</v>
      </c>
      <c r="B539" s="104" t="s">
        <v>21</v>
      </c>
      <c r="C539" s="104">
        <v>2010</v>
      </c>
      <c r="D539" s="104" t="s">
        <v>2455</v>
      </c>
      <c r="G539" s="105">
        <v>40358</v>
      </c>
      <c r="H539" s="105">
        <v>0.44236111111111098</v>
      </c>
      <c r="K539" s="104">
        <v>55.203299999999999</v>
      </c>
      <c r="L539" s="104">
        <v>5.6494999999999997</v>
      </c>
      <c r="P539" s="104" t="s">
        <v>87</v>
      </c>
      <c r="Q539" s="104">
        <v>5.7999999999999996E-3</v>
      </c>
    </row>
    <row r="540" spans="1:17" x14ac:dyDescent="0.25">
      <c r="A540" s="104">
        <v>657</v>
      </c>
      <c r="B540" s="104" t="s">
        <v>21</v>
      </c>
      <c r="C540" s="104">
        <v>2010</v>
      </c>
      <c r="D540" s="104" t="s">
        <v>2454</v>
      </c>
      <c r="G540" s="105">
        <v>40367</v>
      </c>
      <c r="H540" s="105">
        <v>0.4375</v>
      </c>
      <c r="K540" s="104">
        <v>55.2485</v>
      </c>
      <c r="L540" s="104">
        <v>6.0877999999999997</v>
      </c>
      <c r="P540" s="104" t="s">
        <v>87</v>
      </c>
      <c r="Q540" s="104">
        <v>0.2195</v>
      </c>
    </row>
    <row r="541" spans="1:17" x14ac:dyDescent="0.25">
      <c r="A541" s="104">
        <v>658</v>
      </c>
      <c r="B541" s="104" t="s">
        <v>21</v>
      </c>
      <c r="C541" s="104">
        <v>2010</v>
      </c>
      <c r="D541" s="104" t="s">
        <v>2453</v>
      </c>
      <c r="G541" s="105">
        <v>40379</v>
      </c>
      <c r="H541" s="105">
        <v>0.453472222222222</v>
      </c>
      <c r="K541" s="104">
        <v>55.06</v>
      </c>
      <c r="L541" s="104">
        <v>5.6116999999999999</v>
      </c>
      <c r="P541" s="104" t="s">
        <v>87</v>
      </c>
      <c r="Q541" s="104">
        <v>8.2000000000000007E-3</v>
      </c>
    </row>
    <row r="542" spans="1:17" x14ac:dyDescent="0.25">
      <c r="A542" s="104">
        <v>659</v>
      </c>
      <c r="B542" s="104" t="s">
        <v>21</v>
      </c>
      <c r="C542" s="104">
        <v>2010</v>
      </c>
      <c r="D542" s="104" t="s">
        <v>2452</v>
      </c>
      <c r="G542" s="105">
        <v>40379</v>
      </c>
      <c r="H542" s="105">
        <v>0.453472222222222</v>
      </c>
      <c r="K542" s="104">
        <v>55.08</v>
      </c>
      <c r="L542" s="104">
        <v>5.8282999999999996</v>
      </c>
      <c r="P542" s="104" t="s">
        <v>87</v>
      </c>
      <c r="Q542" s="104">
        <v>0.15060000000000001</v>
      </c>
    </row>
    <row r="543" spans="1:17" x14ac:dyDescent="0.25">
      <c r="A543" s="104">
        <v>660</v>
      </c>
      <c r="B543" s="104" t="s">
        <v>21</v>
      </c>
      <c r="C543" s="104">
        <v>2010</v>
      </c>
      <c r="D543" s="104" t="s">
        <v>2451</v>
      </c>
      <c r="G543" s="105">
        <v>40297</v>
      </c>
      <c r="H543" s="105">
        <v>0.34722222222222199</v>
      </c>
      <c r="K543" s="104">
        <v>53.8</v>
      </c>
      <c r="L543" s="104">
        <v>6.3833333330000004</v>
      </c>
      <c r="P543" s="104" t="s">
        <v>87</v>
      </c>
    </row>
    <row r="544" spans="1:17" x14ac:dyDescent="0.25">
      <c r="A544" s="104">
        <v>661</v>
      </c>
      <c r="B544" s="104" t="s">
        <v>21</v>
      </c>
      <c r="C544" s="104">
        <v>2010</v>
      </c>
      <c r="D544" s="104" t="s">
        <v>2450</v>
      </c>
      <c r="G544" s="105">
        <v>40253</v>
      </c>
      <c r="H544" s="105">
        <v>0.65069444444444402</v>
      </c>
      <c r="K544" s="104">
        <v>54.606699999999996</v>
      </c>
      <c r="L544" s="104">
        <v>5.39</v>
      </c>
      <c r="P544" s="104" t="s">
        <v>87</v>
      </c>
    </row>
    <row r="545" spans="1:17" x14ac:dyDescent="0.25">
      <c r="A545" s="104">
        <v>662</v>
      </c>
      <c r="B545" s="104" t="s">
        <v>23</v>
      </c>
      <c r="C545" s="104">
        <v>2010</v>
      </c>
      <c r="D545" s="104" t="s">
        <v>2145</v>
      </c>
      <c r="G545" s="105">
        <v>40201</v>
      </c>
      <c r="H545" s="105">
        <v>0.44097222222222199</v>
      </c>
      <c r="K545" s="104">
        <v>62.475000000000001</v>
      </c>
      <c r="L545" s="104">
        <v>6.05</v>
      </c>
      <c r="O545" s="104">
        <v>0.01</v>
      </c>
      <c r="P545" s="104" t="s">
        <v>87</v>
      </c>
      <c r="Q545" s="104">
        <v>0.02</v>
      </c>
    </row>
    <row r="546" spans="1:17" x14ac:dyDescent="0.25">
      <c r="A546" s="104">
        <v>663</v>
      </c>
      <c r="B546" s="104" t="s">
        <v>23</v>
      </c>
      <c r="C546" s="104">
        <v>2010</v>
      </c>
      <c r="D546" s="104" t="s">
        <v>2144</v>
      </c>
      <c r="G546" s="105">
        <v>40201</v>
      </c>
      <c r="H546" s="105">
        <v>0.46180555555555602</v>
      </c>
      <c r="K546" s="104">
        <v>63.46</v>
      </c>
      <c r="L546" s="104">
        <v>8.9700000000000006</v>
      </c>
      <c r="O546" s="104">
        <v>6.0000000000000001E-3</v>
      </c>
      <c r="P546" s="104" t="s">
        <v>87</v>
      </c>
      <c r="Q546" s="104">
        <v>0.01</v>
      </c>
    </row>
    <row r="547" spans="1:17" x14ac:dyDescent="0.25">
      <c r="A547" s="104">
        <v>664</v>
      </c>
      <c r="B547" s="104" t="s">
        <v>23</v>
      </c>
      <c r="C547" s="104">
        <v>2010</v>
      </c>
      <c r="D547" s="104" t="s">
        <v>2143</v>
      </c>
      <c r="G547" s="105">
        <v>40216</v>
      </c>
      <c r="K547" s="104">
        <v>62.475000000000001</v>
      </c>
      <c r="L547" s="104">
        <v>6.05</v>
      </c>
      <c r="O547" s="104">
        <v>0.5</v>
      </c>
      <c r="P547" s="104" t="s">
        <v>87</v>
      </c>
      <c r="Q547" s="104">
        <v>0.05</v>
      </c>
    </row>
    <row r="548" spans="1:17" x14ac:dyDescent="0.25">
      <c r="A548" s="104">
        <v>665</v>
      </c>
      <c r="B548" s="104" t="s">
        <v>23</v>
      </c>
      <c r="C548" s="104">
        <v>2010</v>
      </c>
      <c r="D548" s="104" t="s">
        <v>2142</v>
      </c>
      <c r="G548" s="105">
        <v>40218</v>
      </c>
      <c r="H548" s="105">
        <v>0.69444444444444497</v>
      </c>
      <c r="K548" s="104">
        <v>58.799300000000002</v>
      </c>
      <c r="L548" s="104">
        <v>5.4044999999999996</v>
      </c>
      <c r="M548" s="104">
        <v>19</v>
      </c>
      <c r="N548" s="104">
        <v>2.6</v>
      </c>
      <c r="O548" s="104">
        <v>7.7</v>
      </c>
      <c r="P548" s="104" t="s">
        <v>87</v>
      </c>
      <c r="Q548" s="104">
        <v>0.3</v>
      </c>
    </row>
    <row r="549" spans="1:17" x14ac:dyDescent="0.25">
      <c r="A549" s="104">
        <v>666</v>
      </c>
      <c r="B549" s="104" t="s">
        <v>23</v>
      </c>
      <c r="C549" s="104">
        <v>2010</v>
      </c>
      <c r="D549" s="104" t="s">
        <v>2141</v>
      </c>
      <c r="G549" s="105">
        <v>40385</v>
      </c>
      <c r="H549" s="105">
        <v>0.53472222222222199</v>
      </c>
      <c r="K549" s="104">
        <v>60.5</v>
      </c>
      <c r="L549" s="104">
        <v>3</v>
      </c>
      <c r="M549" s="104">
        <v>10</v>
      </c>
      <c r="N549" s="104">
        <v>0.02</v>
      </c>
      <c r="O549" s="104">
        <v>0.2</v>
      </c>
      <c r="P549" s="104" t="s">
        <v>87</v>
      </c>
      <c r="Q549" s="104">
        <v>0.05</v>
      </c>
    </row>
    <row r="550" spans="1:17" x14ac:dyDescent="0.25">
      <c r="A550" s="104">
        <v>667</v>
      </c>
      <c r="B550" s="104" t="s">
        <v>23</v>
      </c>
      <c r="C550" s="104">
        <v>2010</v>
      </c>
      <c r="D550" s="104" t="s">
        <v>2140</v>
      </c>
      <c r="G550" s="105">
        <v>40393</v>
      </c>
      <c r="H550" s="105">
        <v>0.42499999999999999</v>
      </c>
      <c r="I550" s="104">
        <v>5</v>
      </c>
      <c r="J550" s="104">
        <v>212</v>
      </c>
      <c r="K550" s="104">
        <v>61.2</v>
      </c>
      <c r="L550" s="104">
        <v>2.2000000000000002</v>
      </c>
      <c r="M550" s="104">
        <v>4</v>
      </c>
      <c r="N550" s="104">
        <v>0.05</v>
      </c>
      <c r="O550" s="104">
        <v>0.04</v>
      </c>
      <c r="P550" s="104" t="s">
        <v>87</v>
      </c>
      <c r="Q550" s="104">
        <v>0.04</v>
      </c>
    </row>
    <row r="551" spans="1:17" x14ac:dyDescent="0.25">
      <c r="A551" s="104">
        <v>668</v>
      </c>
      <c r="B551" s="104" t="s">
        <v>23</v>
      </c>
      <c r="C551" s="104">
        <v>2010</v>
      </c>
      <c r="D551" s="104" t="s">
        <v>2139</v>
      </c>
      <c r="G551" s="105">
        <v>40402</v>
      </c>
      <c r="K551" s="104">
        <v>58.116700000000002</v>
      </c>
      <c r="L551" s="104">
        <v>5.4</v>
      </c>
      <c r="M551" s="104">
        <v>10</v>
      </c>
      <c r="N551" s="104">
        <v>0.05</v>
      </c>
      <c r="O551" s="104">
        <v>0.5</v>
      </c>
      <c r="P551" s="104" t="s">
        <v>87</v>
      </c>
      <c r="Q551" s="104">
        <v>2.5000000000000001E-2</v>
      </c>
    </row>
    <row r="552" spans="1:17" x14ac:dyDescent="0.25">
      <c r="A552" s="104">
        <v>669</v>
      </c>
      <c r="B552" s="104" t="s">
        <v>23</v>
      </c>
      <c r="C552" s="104">
        <v>2010</v>
      </c>
      <c r="D552" s="104" t="s">
        <v>2138</v>
      </c>
      <c r="G552" s="105">
        <v>40402</v>
      </c>
      <c r="K552" s="104">
        <v>57.8</v>
      </c>
      <c r="L552" s="104">
        <v>5.5667</v>
      </c>
      <c r="M552" s="104">
        <v>2</v>
      </c>
      <c r="N552" s="104">
        <v>1.5</v>
      </c>
      <c r="O552" s="104">
        <v>3</v>
      </c>
      <c r="P552" s="104" t="s">
        <v>87</v>
      </c>
      <c r="Q552" s="104">
        <v>0.15</v>
      </c>
    </row>
    <row r="553" spans="1:17" x14ac:dyDescent="0.25">
      <c r="A553" s="104">
        <v>670</v>
      </c>
      <c r="B553" s="104" t="s">
        <v>23</v>
      </c>
      <c r="C553" s="104">
        <v>2010</v>
      </c>
      <c r="D553" s="104" t="s">
        <v>2137</v>
      </c>
      <c r="G553" s="105">
        <v>40429</v>
      </c>
      <c r="H553" s="105">
        <v>0.47569444444444398</v>
      </c>
      <c r="I553" s="104">
        <v>6</v>
      </c>
      <c r="J553" s="104">
        <v>180</v>
      </c>
      <c r="K553" s="104">
        <v>62.283299999999997</v>
      </c>
      <c r="L553" s="104">
        <v>1.9</v>
      </c>
      <c r="M553" s="104">
        <v>1.2</v>
      </c>
      <c r="N553" s="104">
        <v>0.2</v>
      </c>
      <c r="O553" s="104">
        <v>0.24</v>
      </c>
      <c r="P553" s="104" t="s">
        <v>87</v>
      </c>
      <c r="Q553" s="104">
        <v>0.6</v>
      </c>
    </row>
    <row r="554" spans="1:17" x14ac:dyDescent="0.25">
      <c r="A554" s="104">
        <v>671</v>
      </c>
      <c r="B554" s="104" t="s">
        <v>23</v>
      </c>
      <c r="C554" s="104">
        <v>2010</v>
      </c>
      <c r="D554" s="104" t="s">
        <v>2136</v>
      </c>
      <c r="G554" s="105">
        <v>40430</v>
      </c>
      <c r="H554" s="105">
        <v>0.47291666666666698</v>
      </c>
      <c r="I554" s="104">
        <v>5</v>
      </c>
      <c r="J554" s="104">
        <v>180</v>
      </c>
      <c r="K554" s="104">
        <v>62.416699999999999</v>
      </c>
      <c r="L554" s="104">
        <v>3.1166999999999998</v>
      </c>
      <c r="M554" s="104">
        <v>0.1</v>
      </c>
      <c r="N554" s="104">
        <v>0.05</v>
      </c>
      <c r="O554" s="104">
        <v>5.0000000000000001E-3</v>
      </c>
      <c r="P554" s="104" t="s">
        <v>87</v>
      </c>
      <c r="Q554" s="104">
        <v>0.01</v>
      </c>
    </row>
    <row r="555" spans="1:17" x14ac:dyDescent="0.25">
      <c r="A555" s="104">
        <v>672</v>
      </c>
      <c r="B555" s="104" t="s">
        <v>23</v>
      </c>
      <c r="C555" s="104">
        <v>2010</v>
      </c>
      <c r="D555" s="104" t="s">
        <v>2135</v>
      </c>
      <c r="G555" s="105">
        <v>40464</v>
      </c>
      <c r="H555" s="105">
        <v>0.5</v>
      </c>
      <c r="K555" s="104">
        <v>61.333300000000001</v>
      </c>
      <c r="L555" s="104">
        <v>3.9333</v>
      </c>
      <c r="M555" s="104">
        <v>11</v>
      </c>
      <c r="N555" s="104">
        <v>0.1</v>
      </c>
      <c r="O555" s="104">
        <v>1.1000000000000001</v>
      </c>
      <c r="P555" s="104" t="s">
        <v>87</v>
      </c>
      <c r="Q555" s="104">
        <v>0.16</v>
      </c>
    </row>
    <row r="556" spans="1:17" x14ac:dyDescent="0.25">
      <c r="A556" s="104">
        <v>673</v>
      </c>
      <c r="B556" s="104" t="s">
        <v>23</v>
      </c>
      <c r="C556" s="104">
        <v>2010</v>
      </c>
      <c r="D556" s="104" t="s">
        <v>2134</v>
      </c>
      <c r="G556" s="105">
        <v>40492</v>
      </c>
      <c r="H556" s="105">
        <v>0.57777777777777795</v>
      </c>
      <c r="K556" s="104">
        <v>61.16</v>
      </c>
      <c r="L556" s="104">
        <v>2.15</v>
      </c>
      <c r="M556" s="104">
        <v>5.5</v>
      </c>
      <c r="N556" s="104">
        <v>0.1</v>
      </c>
      <c r="O556" s="104">
        <v>0.55000000000000004</v>
      </c>
      <c r="P556" s="104" t="s">
        <v>87</v>
      </c>
      <c r="Q556" s="104">
        <v>0.16</v>
      </c>
    </row>
    <row r="557" spans="1:17" x14ac:dyDescent="0.25">
      <c r="A557" s="104">
        <v>674</v>
      </c>
      <c r="B557" s="104" t="s">
        <v>23</v>
      </c>
      <c r="C557" s="104">
        <v>2010</v>
      </c>
      <c r="D557" s="104" t="s">
        <v>2133</v>
      </c>
      <c r="G557" s="105">
        <v>40508</v>
      </c>
      <c r="K557" s="104">
        <v>57.75</v>
      </c>
      <c r="L557" s="104">
        <v>2.1659999999999999</v>
      </c>
      <c r="M557" s="104">
        <v>2</v>
      </c>
      <c r="N557" s="104">
        <v>0.1</v>
      </c>
      <c r="O557" s="104">
        <v>0.2</v>
      </c>
      <c r="P557" s="104" t="s">
        <v>87</v>
      </c>
      <c r="Q557" s="104">
        <v>0.01</v>
      </c>
    </row>
    <row r="558" spans="1:17" x14ac:dyDescent="0.25">
      <c r="A558" s="104">
        <v>675</v>
      </c>
      <c r="B558" s="104" t="s">
        <v>20</v>
      </c>
      <c r="C558" s="104">
        <v>2010</v>
      </c>
      <c r="D558" s="104" t="s">
        <v>465</v>
      </c>
      <c r="G558" s="105">
        <v>40216</v>
      </c>
      <c r="H558" s="105">
        <v>0.4375</v>
      </c>
      <c r="I558" s="104">
        <v>0</v>
      </c>
      <c r="J558" s="104">
        <v>0</v>
      </c>
      <c r="K558" s="104">
        <v>50.088000000000001</v>
      </c>
      <c r="L558" s="104">
        <v>-1.383</v>
      </c>
      <c r="M558" s="104">
        <v>8</v>
      </c>
      <c r="N558" s="104">
        <v>0.15</v>
      </c>
      <c r="O558" s="104">
        <v>1.2</v>
      </c>
      <c r="P558" s="104" t="s">
        <v>87</v>
      </c>
      <c r="Q558" s="104">
        <v>0.67</v>
      </c>
    </row>
    <row r="559" spans="1:17" x14ac:dyDescent="0.25">
      <c r="A559" s="104">
        <v>676</v>
      </c>
      <c r="B559" s="104" t="s">
        <v>20</v>
      </c>
      <c r="C559" s="104">
        <v>2010</v>
      </c>
      <c r="D559" s="104" t="s">
        <v>464</v>
      </c>
      <c r="G559" s="105">
        <v>40249</v>
      </c>
      <c r="H559" s="105">
        <v>0.37708333333333299</v>
      </c>
      <c r="I559" s="104">
        <v>8</v>
      </c>
      <c r="J559" s="104">
        <v>210</v>
      </c>
      <c r="K559" s="104">
        <v>51.23</v>
      </c>
      <c r="L559" s="104">
        <v>2.38</v>
      </c>
      <c r="M559" s="104">
        <v>1.5</v>
      </c>
      <c r="N559" s="104">
        <v>0.05</v>
      </c>
      <c r="O559" s="104">
        <v>1E-3</v>
      </c>
      <c r="P559" s="104" t="s">
        <v>87</v>
      </c>
      <c r="Q559" s="104">
        <v>0.02</v>
      </c>
    </row>
    <row r="560" spans="1:17" x14ac:dyDescent="0.25">
      <c r="A560" s="104">
        <v>677</v>
      </c>
      <c r="B560" s="104" t="s">
        <v>20</v>
      </c>
      <c r="C560" s="104">
        <v>2010</v>
      </c>
      <c r="D560" s="104" t="s">
        <v>463</v>
      </c>
      <c r="G560" s="105">
        <v>40267</v>
      </c>
      <c r="H560" s="105">
        <v>0.39583333333333298</v>
      </c>
      <c r="I560" s="104">
        <v>6</v>
      </c>
      <c r="J560" s="104">
        <v>150</v>
      </c>
      <c r="K560" s="104">
        <v>51.22</v>
      </c>
      <c r="L560" s="104">
        <v>2.2200000000000002</v>
      </c>
      <c r="M560" s="104">
        <v>6.3</v>
      </c>
      <c r="N560" s="104">
        <v>1.8</v>
      </c>
      <c r="O560" s="104">
        <v>1.7010000000000001</v>
      </c>
      <c r="P560" s="104" t="s">
        <v>87</v>
      </c>
      <c r="Q560" s="104">
        <v>0.09</v>
      </c>
    </row>
    <row r="561" spans="1:17" x14ac:dyDescent="0.25">
      <c r="A561" s="104">
        <v>678</v>
      </c>
      <c r="B561" s="104" t="s">
        <v>20</v>
      </c>
      <c r="C561" s="104">
        <v>2010</v>
      </c>
      <c r="D561" s="104" t="s">
        <v>462</v>
      </c>
      <c r="G561" s="105">
        <v>40275</v>
      </c>
      <c r="H561" s="105">
        <v>0.27083333333333298</v>
      </c>
      <c r="I561" s="104">
        <v>7</v>
      </c>
      <c r="J561" s="104">
        <v>180</v>
      </c>
      <c r="K561" s="104">
        <v>51.262999999999998</v>
      </c>
      <c r="L561" s="104">
        <v>2.0659999999999998</v>
      </c>
      <c r="M561" s="104">
        <v>2.4</v>
      </c>
      <c r="N561" s="104">
        <v>0.1</v>
      </c>
      <c r="O561" s="104">
        <v>0.24</v>
      </c>
      <c r="P561" s="104" t="s">
        <v>87</v>
      </c>
      <c r="Q561" s="104">
        <v>0.1</v>
      </c>
    </row>
    <row r="562" spans="1:17" x14ac:dyDescent="0.25">
      <c r="A562" s="104">
        <v>679</v>
      </c>
      <c r="B562" s="104" t="s">
        <v>20</v>
      </c>
      <c r="C562" s="104">
        <v>2010</v>
      </c>
      <c r="D562" s="104" t="s">
        <v>679</v>
      </c>
      <c r="G562" s="105">
        <v>40275</v>
      </c>
      <c r="H562" s="105">
        <v>0.54652777777777795</v>
      </c>
      <c r="I562" s="104">
        <v>8</v>
      </c>
      <c r="J562" s="104">
        <v>220</v>
      </c>
      <c r="K562" s="104">
        <v>51.26</v>
      </c>
      <c r="L562" s="104">
        <v>2.0299999999999998</v>
      </c>
      <c r="M562" s="104">
        <v>4</v>
      </c>
      <c r="N562" s="104">
        <v>0.2</v>
      </c>
      <c r="O562" s="104">
        <v>0.12</v>
      </c>
      <c r="P562" s="104" t="s">
        <v>87</v>
      </c>
      <c r="Q562" s="104">
        <v>1.508</v>
      </c>
    </row>
    <row r="563" spans="1:17" x14ac:dyDescent="0.25">
      <c r="A563" s="104">
        <v>680</v>
      </c>
      <c r="B563" s="104" t="s">
        <v>20</v>
      </c>
      <c r="C563" s="104">
        <v>2010</v>
      </c>
      <c r="D563" s="104" t="s">
        <v>678</v>
      </c>
      <c r="G563" s="105">
        <v>40317</v>
      </c>
      <c r="H563" s="105">
        <v>0.15625</v>
      </c>
      <c r="I563" s="104">
        <v>3</v>
      </c>
      <c r="J563" s="104">
        <v>330</v>
      </c>
      <c r="K563" s="104">
        <v>51.2</v>
      </c>
      <c r="L563" s="104">
        <v>2.35</v>
      </c>
      <c r="M563" s="104">
        <v>1.5</v>
      </c>
      <c r="N563" s="104">
        <v>0.5</v>
      </c>
      <c r="O563" s="104">
        <v>0.15</v>
      </c>
      <c r="P563" s="104" t="s">
        <v>87</v>
      </c>
      <c r="Q563" s="104">
        <v>1.7999999999999999E-2</v>
      </c>
    </row>
    <row r="564" spans="1:17" x14ac:dyDescent="0.25">
      <c r="A564" s="104">
        <v>681</v>
      </c>
      <c r="B564" s="104" t="s">
        <v>20</v>
      </c>
      <c r="C564" s="104">
        <v>2010</v>
      </c>
      <c r="D564" s="104" t="s">
        <v>677</v>
      </c>
      <c r="G564" s="105">
        <v>40317</v>
      </c>
      <c r="H564" s="105">
        <v>0.391666666666667</v>
      </c>
      <c r="I564" s="104">
        <v>18</v>
      </c>
      <c r="J564" s="104">
        <v>210</v>
      </c>
      <c r="K564" s="104">
        <v>49.332999999999998</v>
      </c>
      <c r="L564" s="104">
        <v>-4.5330000000000004</v>
      </c>
      <c r="M564" s="104">
        <v>36</v>
      </c>
      <c r="N564" s="104">
        <v>0.1</v>
      </c>
      <c r="O564" s="104">
        <v>3.6</v>
      </c>
      <c r="P564" s="104" t="s">
        <v>87</v>
      </c>
      <c r="Q564" s="104">
        <v>11.613</v>
      </c>
    </row>
    <row r="565" spans="1:17" x14ac:dyDescent="0.25">
      <c r="A565" s="104">
        <v>682</v>
      </c>
      <c r="B565" s="104" t="s">
        <v>20</v>
      </c>
      <c r="C565" s="104">
        <v>2010</v>
      </c>
      <c r="D565" s="104" t="s">
        <v>676</v>
      </c>
      <c r="G565" s="105">
        <v>40337</v>
      </c>
      <c r="H565" s="105">
        <v>0.59375</v>
      </c>
      <c r="I565" s="104">
        <v>9</v>
      </c>
      <c r="J565" s="104">
        <v>330</v>
      </c>
      <c r="K565" s="104">
        <v>51.28</v>
      </c>
      <c r="L565" s="104">
        <v>2.2000000000000002</v>
      </c>
      <c r="M565" s="104">
        <v>2</v>
      </c>
      <c r="N565" s="104">
        <v>0.5</v>
      </c>
      <c r="O565" s="104">
        <v>0.6</v>
      </c>
      <c r="P565" s="104" t="s">
        <v>87</v>
      </c>
      <c r="Q565" s="104">
        <v>2.4E-2</v>
      </c>
    </row>
    <row r="566" spans="1:17" x14ac:dyDescent="0.25">
      <c r="A566" s="104">
        <v>683</v>
      </c>
      <c r="B566" s="104" t="s">
        <v>20</v>
      </c>
      <c r="C566" s="104">
        <v>2010</v>
      </c>
      <c r="D566" s="104" t="s">
        <v>675</v>
      </c>
      <c r="G566" s="105">
        <v>40337</v>
      </c>
      <c r="H566" s="105">
        <v>0.59375</v>
      </c>
      <c r="I566" s="104">
        <v>9</v>
      </c>
      <c r="J566" s="104">
        <v>330</v>
      </c>
      <c r="K566" s="104">
        <v>51.3</v>
      </c>
      <c r="L566" s="104">
        <v>2.23</v>
      </c>
      <c r="M566" s="104">
        <v>2</v>
      </c>
      <c r="N566" s="104">
        <v>0.5</v>
      </c>
      <c r="O566" s="104">
        <v>0.4</v>
      </c>
      <c r="P566" s="104" t="s">
        <v>87</v>
      </c>
      <c r="Q566" s="104">
        <v>1.6E-2</v>
      </c>
    </row>
    <row r="567" spans="1:17" x14ac:dyDescent="0.25">
      <c r="A567" s="104">
        <v>684</v>
      </c>
      <c r="B567" s="104" t="s">
        <v>20</v>
      </c>
      <c r="C567" s="104">
        <v>2010</v>
      </c>
      <c r="D567" s="104" t="s">
        <v>674</v>
      </c>
      <c r="G567" s="105">
        <v>40450</v>
      </c>
      <c r="H567" s="105">
        <v>0.32500000000000001</v>
      </c>
      <c r="I567" s="104">
        <v>10</v>
      </c>
      <c r="J567" s="104">
        <v>210</v>
      </c>
      <c r="K567" s="104">
        <v>49.566000000000003</v>
      </c>
      <c r="L567" s="104">
        <v>-0.38300000000000001</v>
      </c>
      <c r="M567" s="104">
        <v>10</v>
      </c>
      <c r="N567" s="104">
        <v>0.02</v>
      </c>
      <c r="O567" s="104">
        <v>0.2</v>
      </c>
      <c r="P567" s="104" t="s">
        <v>87</v>
      </c>
      <c r="Q567" s="104">
        <v>0.128</v>
      </c>
    </row>
    <row r="568" spans="1:17" x14ac:dyDescent="0.25">
      <c r="A568" s="104">
        <v>685</v>
      </c>
      <c r="B568" s="104" t="s">
        <v>22</v>
      </c>
      <c r="C568" s="104">
        <v>2010</v>
      </c>
      <c r="D568" s="104" t="s">
        <v>650</v>
      </c>
      <c r="G568" s="105">
        <v>40222</v>
      </c>
      <c r="H568" s="105">
        <v>0.58333333333333304</v>
      </c>
      <c r="K568" s="104">
        <v>53.3148056691101</v>
      </c>
      <c r="L568" s="104">
        <v>4.4566666666666697</v>
      </c>
      <c r="M568" s="104">
        <v>7.4</v>
      </c>
      <c r="N568" s="104">
        <v>0.8</v>
      </c>
      <c r="O568" s="104">
        <v>4.1440000000000001</v>
      </c>
      <c r="P568" s="104" t="s">
        <v>87</v>
      </c>
      <c r="Q568" s="104">
        <v>0.16600000000000001</v>
      </c>
    </row>
    <row r="569" spans="1:17" x14ac:dyDescent="0.25">
      <c r="A569" s="104">
        <v>686</v>
      </c>
      <c r="B569" s="104" t="s">
        <v>22</v>
      </c>
      <c r="C569" s="104">
        <v>2010</v>
      </c>
      <c r="D569" s="104" t="s">
        <v>456</v>
      </c>
      <c r="G569" s="105">
        <v>40231</v>
      </c>
      <c r="H569" s="105">
        <v>0.69444444444444497</v>
      </c>
      <c r="K569" s="104">
        <v>54.081685308299001</v>
      </c>
      <c r="L569" s="104">
        <v>5.0816666666666697</v>
      </c>
      <c r="M569" s="104">
        <v>1.6</v>
      </c>
      <c r="N569" s="104">
        <v>0.4</v>
      </c>
      <c r="O569" s="104">
        <v>0.25600000000000001</v>
      </c>
      <c r="P569" s="104" t="s">
        <v>87</v>
      </c>
      <c r="Q569" s="104">
        <v>0.79200000000000004</v>
      </c>
    </row>
    <row r="570" spans="1:17" x14ac:dyDescent="0.25">
      <c r="A570" s="104">
        <v>687</v>
      </c>
      <c r="B570" s="104" t="s">
        <v>22</v>
      </c>
      <c r="C570" s="104">
        <v>2010</v>
      </c>
      <c r="D570" s="104" t="s">
        <v>649</v>
      </c>
      <c r="G570" s="105">
        <v>40246</v>
      </c>
      <c r="H570" s="105">
        <v>0.405555555555556</v>
      </c>
      <c r="K570" s="104">
        <v>53.381490840663602</v>
      </c>
      <c r="L570" s="104">
        <v>4.2333333333333298</v>
      </c>
      <c r="M570" s="104">
        <v>11.2</v>
      </c>
      <c r="N570" s="104">
        <v>0.1</v>
      </c>
      <c r="O570" s="104">
        <v>0.112</v>
      </c>
      <c r="P570" s="104" t="s">
        <v>87</v>
      </c>
      <c r="Q570" s="104">
        <v>2.8000000000000001E-2</v>
      </c>
    </row>
    <row r="571" spans="1:17" x14ac:dyDescent="0.25">
      <c r="A571" s="104">
        <v>688</v>
      </c>
      <c r="B571" s="104" t="s">
        <v>22</v>
      </c>
      <c r="C571" s="104">
        <v>2010</v>
      </c>
      <c r="D571" s="104" t="s">
        <v>648</v>
      </c>
      <c r="G571" s="105">
        <v>40288</v>
      </c>
      <c r="H571" s="105">
        <v>0.67986111111111103</v>
      </c>
      <c r="K571" s="104">
        <v>52.781324194390898</v>
      </c>
      <c r="L571" s="104">
        <v>4.2116666666666696</v>
      </c>
      <c r="M571" s="104">
        <v>1.3</v>
      </c>
      <c r="N571" s="104">
        <v>0.03</v>
      </c>
      <c r="O571" s="104">
        <v>2.3E-2</v>
      </c>
      <c r="P571" s="104" t="s">
        <v>87</v>
      </c>
      <c r="Q571" s="104">
        <v>1E-3</v>
      </c>
    </row>
    <row r="572" spans="1:17" x14ac:dyDescent="0.25">
      <c r="A572" s="104">
        <v>689</v>
      </c>
      <c r="B572" s="104" t="s">
        <v>22</v>
      </c>
      <c r="C572" s="104">
        <v>2010</v>
      </c>
      <c r="D572" s="104" t="s">
        <v>647</v>
      </c>
      <c r="G572" s="105">
        <v>40289</v>
      </c>
      <c r="H572" s="105">
        <v>0.25</v>
      </c>
      <c r="K572" s="104">
        <v>52.097801012195603</v>
      </c>
      <c r="L572" s="104">
        <v>3.8316666666666701</v>
      </c>
      <c r="M572" s="104">
        <v>1</v>
      </c>
      <c r="N572" s="104">
        <v>0.5</v>
      </c>
      <c r="O572" s="104">
        <v>0.15</v>
      </c>
      <c r="P572" s="104" t="s">
        <v>87</v>
      </c>
      <c r="Q572" s="104">
        <v>1.002</v>
      </c>
    </row>
    <row r="573" spans="1:17" x14ac:dyDescent="0.25">
      <c r="A573" s="104">
        <v>690</v>
      </c>
      <c r="B573" s="104" t="s">
        <v>22</v>
      </c>
      <c r="C573" s="104">
        <v>2010</v>
      </c>
      <c r="D573" s="104" t="s">
        <v>646</v>
      </c>
      <c r="G573" s="105">
        <v>40289</v>
      </c>
      <c r="H573" s="105">
        <v>0.25138888888888899</v>
      </c>
      <c r="K573" s="104">
        <v>52.064458419667297</v>
      </c>
      <c r="L573" s="104">
        <v>3.8133333333333299</v>
      </c>
      <c r="M573" s="104">
        <v>1.5</v>
      </c>
      <c r="N573" s="104">
        <v>0.4</v>
      </c>
      <c r="O573" s="104">
        <v>0.3</v>
      </c>
      <c r="P573" s="104" t="s">
        <v>87</v>
      </c>
      <c r="Q573" s="104">
        <v>2.286</v>
      </c>
    </row>
    <row r="574" spans="1:17" x14ac:dyDescent="0.25">
      <c r="A574" s="104">
        <v>691</v>
      </c>
      <c r="B574" s="104" t="s">
        <v>22</v>
      </c>
      <c r="C574" s="104">
        <v>2010</v>
      </c>
      <c r="D574" s="104" t="s">
        <v>645</v>
      </c>
      <c r="G574" s="105">
        <v>40289</v>
      </c>
      <c r="H574" s="105">
        <v>0.35347222222222202</v>
      </c>
      <c r="K574" s="104">
        <v>52.764652872888803</v>
      </c>
      <c r="L574" s="104">
        <v>4.1900000000000004</v>
      </c>
      <c r="M574" s="104">
        <v>3</v>
      </c>
      <c r="N574" s="104">
        <v>0.2</v>
      </c>
      <c r="O574" s="104">
        <v>0.24</v>
      </c>
      <c r="P574" s="104" t="s">
        <v>87</v>
      </c>
      <c r="Q574" s="104">
        <v>0.29799999999999999</v>
      </c>
    </row>
    <row r="575" spans="1:17" x14ac:dyDescent="0.25">
      <c r="A575" s="104">
        <v>692</v>
      </c>
      <c r="B575" s="104" t="s">
        <v>22</v>
      </c>
      <c r="C575" s="104">
        <v>2010</v>
      </c>
      <c r="D575" s="104" t="s">
        <v>644</v>
      </c>
      <c r="G575" s="105">
        <v>40297</v>
      </c>
      <c r="H575" s="105">
        <v>0.36111111111111099</v>
      </c>
      <c r="K575" s="104">
        <v>53.431504726187399</v>
      </c>
      <c r="L575" s="104">
        <v>4.7816666666666698</v>
      </c>
      <c r="M575" s="104">
        <v>8.6999999999999993</v>
      </c>
      <c r="N575" s="104">
        <v>0.2</v>
      </c>
      <c r="O575" s="104">
        <v>0.52200000000000002</v>
      </c>
      <c r="P575" s="104" t="s">
        <v>87</v>
      </c>
      <c r="Q575" s="104">
        <v>2.8000000000000001E-2</v>
      </c>
    </row>
    <row r="576" spans="1:17" x14ac:dyDescent="0.25">
      <c r="A576" s="104">
        <v>693</v>
      </c>
      <c r="B576" s="104" t="s">
        <v>22</v>
      </c>
      <c r="C576" s="104">
        <v>2010</v>
      </c>
      <c r="D576" s="104" t="s">
        <v>643</v>
      </c>
      <c r="G576" s="105">
        <v>40334</v>
      </c>
      <c r="H576" s="105">
        <v>0.485416666666667</v>
      </c>
      <c r="K576" s="104">
        <v>53.3481482541902</v>
      </c>
      <c r="L576" s="104">
        <v>3.6</v>
      </c>
      <c r="M576" s="104">
        <v>2.9</v>
      </c>
      <c r="N576" s="104">
        <v>0.4</v>
      </c>
      <c r="O576" s="104">
        <v>0.57999999999999996</v>
      </c>
      <c r="P576" s="104" t="s">
        <v>87</v>
      </c>
      <c r="Q576" s="104">
        <v>2.3E-2</v>
      </c>
    </row>
    <row r="577" spans="1:17" x14ac:dyDescent="0.25">
      <c r="A577" s="104">
        <v>694</v>
      </c>
      <c r="B577" s="104" t="s">
        <v>22</v>
      </c>
      <c r="C577" s="104">
        <v>2010</v>
      </c>
      <c r="D577" s="104" t="s">
        <v>318</v>
      </c>
      <c r="G577" s="105">
        <v>40334</v>
      </c>
      <c r="H577" s="105">
        <v>0.483333333333333</v>
      </c>
      <c r="K577" s="104">
        <v>53.531532513524503</v>
      </c>
      <c r="L577" s="104">
        <v>3.7149999999999999</v>
      </c>
      <c r="M577" s="104">
        <v>4.3</v>
      </c>
      <c r="N577" s="104">
        <v>4.0999999999999996</v>
      </c>
      <c r="O577" s="104">
        <v>10.577999999999999</v>
      </c>
      <c r="P577" s="104" t="s">
        <v>87</v>
      </c>
      <c r="Q577" s="104">
        <v>0.42299999999999999</v>
      </c>
    </row>
    <row r="578" spans="1:17" x14ac:dyDescent="0.25">
      <c r="A578" s="104">
        <v>695</v>
      </c>
      <c r="B578" s="104" t="s">
        <v>22</v>
      </c>
      <c r="C578" s="104">
        <v>2010</v>
      </c>
      <c r="D578" s="104" t="s">
        <v>317</v>
      </c>
      <c r="G578" s="105">
        <v>40335</v>
      </c>
      <c r="H578" s="105">
        <v>0.74305555555555503</v>
      </c>
      <c r="K578" s="104">
        <v>52.147814939193204</v>
      </c>
      <c r="L578" s="104">
        <v>2.99833333333333</v>
      </c>
      <c r="M578" s="104">
        <v>2.2999999999999998</v>
      </c>
      <c r="N578" s="104">
        <v>1</v>
      </c>
      <c r="O578" s="104">
        <v>1.61</v>
      </c>
      <c r="P578" s="104" t="s">
        <v>87</v>
      </c>
      <c r="Q578" s="104">
        <v>8.5000000000000006E-2</v>
      </c>
    </row>
    <row r="579" spans="1:17" x14ac:dyDescent="0.25">
      <c r="A579" s="104">
        <v>696</v>
      </c>
      <c r="B579" s="104" t="s">
        <v>22</v>
      </c>
      <c r="C579" s="104">
        <v>2010</v>
      </c>
      <c r="D579" s="104" t="s">
        <v>316</v>
      </c>
      <c r="G579" s="105">
        <v>40345</v>
      </c>
      <c r="H579" s="105">
        <v>0.32500000000000001</v>
      </c>
      <c r="K579" s="104">
        <v>52.797995463327297</v>
      </c>
      <c r="L579" s="104">
        <v>4.2933333333333303</v>
      </c>
      <c r="M579" s="104">
        <v>1.1000000000000001</v>
      </c>
      <c r="N579" s="104">
        <v>0.1</v>
      </c>
      <c r="O579" s="104">
        <v>0.11</v>
      </c>
      <c r="P579" s="104" t="s">
        <v>87</v>
      </c>
      <c r="Q579" s="104">
        <v>6.5000000000000002E-2</v>
      </c>
    </row>
    <row r="580" spans="1:17" x14ac:dyDescent="0.25">
      <c r="A580" s="104">
        <v>697</v>
      </c>
      <c r="B580" s="104" t="s">
        <v>22</v>
      </c>
      <c r="C580" s="104">
        <v>2010</v>
      </c>
      <c r="D580" s="104" t="s">
        <v>315</v>
      </c>
      <c r="G580" s="105">
        <v>40357</v>
      </c>
      <c r="H580" s="105">
        <v>0.51736111111111105</v>
      </c>
      <c r="K580" s="104">
        <v>52.8646806634409</v>
      </c>
      <c r="L580" s="104">
        <v>4.6866666666666701</v>
      </c>
      <c r="M580" s="104">
        <v>2.5</v>
      </c>
      <c r="N580" s="104">
        <v>0.05</v>
      </c>
      <c r="O580" s="104">
        <v>0.05</v>
      </c>
      <c r="P580" s="104" t="s">
        <v>87</v>
      </c>
      <c r="Q580" s="104">
        <v>8.9999999999999993E-3</v>
      </c>
    </row>
    <row r="581" spans="1:17" x14ac:dyDescent="0.25">
      <c r="A581" s="104">
        <v>698</v>
      </c>
      <c r="B581" s="104" t="s">
        <v>22</v>
      </c>
      <c r="C581" s="104">
        <v>2010</v>
      </c>
      <c r="D581" s="104" t="s">
        <v>314</v>
      </c>
      <c r="G581" s="105">
        <v>40358</v>
      </c>
      <c r="H581" s="105">
        <v>0.38055555555555598</v>
      </c>
      <c r="K581" s="104">
        <v>52.114472318587097</v>
      </c>
      <c r="L581" s="104">
        <v>3.2766666666666699</v>
      </c>
      <c r="M581" s="104">
        <v>6.1</v>
      </c>
      <c r="N581" s="104">
        <v>4.5</v>
      </c>
      <c r="O581" s="104">
        <v>10.98</v>
      </c>
      <c r="P581" s="104" t="s">
        <v>87</v>
      </c>
      <c r="Q581" s="104">
        <v>0.439</v>
      </c>
    </row>
    <row r="582" spans="1:17" x14ac:dyDescent="0.25">
      <c r="A582" s="104">
        <v>699</v>
      </c>
      <c r="B582" s="104" t="s">
        <v>22</v>
      </c>
      <c r="C582" s="104">
        <v>2010</v>
      </c>
      <c r="D582" s="104" t="s">
        <v>313</v>
      </c>
      <c r="G582" s="105">
        <v>40360</v>
      </c>
      <c r="H582" s="105">
        <v>0.44374999999999998</v>
      </c>
      <c r="K582" s="104">
        <v>52.2811852866405</v>
      </c>
      <c r="L582" s="104">
        <v>3.9350000000000001</v>
      </c>
      <c r="M582" s="104">
        <v>0.2</v>
      </c>
      <c r="N582" s="104">
        <v>0.1</v>
      </c>
      <c r="O582" s="104">
        <v>2E-3</v>
      </c>
      <c r="P582" s="104" t="s">
        <v>87</v>
      </c>
      <c r="Q582" s="104">
        <v>1E-3</v>
      </c>
    </row>
    <row r="583" spans="1:17" x14ac:dyDescent="0.25">
      <c r="A583" s="104">
        <v>700</v>
      </c>
      <c r="B583" s="104" t="s">
        <v>22</v>
      </c>
      <c r="C583" s="104">
        <v>2010</v>
      </c>
      <c r="D583" s="104" t="s">
        <v>312</v>
      </c>
      <c r="G583" s="105">
        <v>40360</v>
      </c>
      <c r="H583" s="105">
        <v>0.43263888888888902</v>
      </c>
      <c r="K583" s="104">
        <v>52.5645973231846</v>
      </c>
      <c r="L583" s="104">
        <v>4.3383333333333303</v>
      </c>
      <c r="M583" s="104">
        <v>2.5</v>
      </c>
      <c r="N583" s="104">
        <v>0.2</v>
      </c>
      <c r="O583" s="104">
        <v>0.1</v>
      </c>
      <c r="P583" s="104" t="s">
        <v>87</v>
      </c>
      <c r="Q583" s="104">
        <v>6.0999999999999999E-2</v>
      </c>
    </row>
    <row r="584" spans="1:17" x14ac:dyDescent="0.25">
      <c r="A584" s="104">
        <v>701</v>
      </c>
      <c r="B584" s="104" t="s">
        <v>22</v>
      </c>
      <c r="C584" s="104">
        <v>2010</v>
      </c>
      <c r="D584" s="104" t="s">
        <v>311</v>
      </c>
      <c r="G584" s="105">
        <v>40365</v>
      </c>
      <c r="H584" s="105">
        <v>0.61458333333333304</v>
      </c>
      <c r="K584" s="104">
        <v>52.714639004083097</v>
      </c>
      <c r="L584" s="104">
        <v>3.3849999999999998</v>
      </c>
      <c r="M584" s="104">
        <v>4.3</v>
      </c>
      <c r="N584" s="104">
        <v>0.02</v>
      </c>
      <c r="O584" s="104">
        <v>3.4000000000000002E-2</v>
      </c>
      <c r="P584" s="104" t="s">
        <v>87</v>
      </c>
      <c r="Q584" s="104">
        <v>3.0000000000000001E-3</v>
      </c>
    </row>
    <row r="585" spans="1:17" x14ac:dyDescent="0.25">
      <c r="A585" s="104">
        <v>702</v>
      </c>
      <c r="B585" s="104" t="s">
        <v>22</v>
      </c>
      <c r="C585" s="104">
        <v>2010</v>
      </c>
      <c r="D585" s="104" t="s">
        <v>310</v>
      </c>
      <c r="G585" s="105">
        <v>40367</v>
      </c>
      <c r="H585" s="105">
        <v>0.38263888888888897</v>
      </c>
      <c r="K585" s="104">
        <v>53.831615839473997</v>
      </c>
      <c r="L585" s="104">
        <v>4.0599999999999996</v>
      </c>
      <c r="M585" s="104">
        <v>0.3</v>
      </c>
      <c r="N585" s="104">
        <v>0.2</v>
      </c>
      <c r="O585" s="104">
        <v>1.2E-2</v>
      </c>
      <c r="P585" s="104" t="s">
        <v>87</v>
      </c>
      <c r="Q585" s="104">
        <v>7.0000000000000001E-3</v>
      </c>
    </row>
    <row r="586" spans="1:17" x14ac:dyDescent="0.25">
      <c r="A586" s="104">
        <v>703</v>
      </c>
      <c r="B586" s="104" t="s">
        <v>22</v>
      </c>
      <c r="C586" s="104">
        <v>2010</v>
      </c>
      <c r="D586" s="104" t="s">
        <v>309</v>
      </c>
      <c r="G586" s="105">
        <v>40378</v>
      </c>
      <c r="H586" s="105">
        <v>0.51597222222222205</v>
      </c>
      <c r="K586" s="104">
        <v>52.497912144343701</v>
      </c>
      <c r="L586" s="104">
        <v>3.1549999999999998</v>
      </c>
      <c r="M586" s="104">
        <v>0.7</v>
      </c>
      <c r="N586" s="104">
        <v>0.5</v>
      </c>
      <c r="O586" s="104">
        <v>0.245</v>
      </c>
      <c r="P586" s="104" t="s">
        <v>87</v>
      </c>
    </row>
    <row r="587" spans="1:17" x14ac:dyDescent="0.25">
      <c r="A587" s="104">
        <v>704</v>
      </c>
      <c r="B587" s="104" t="s">
        <v>22</v>
      </c>
      <c r="C587" s="104">
        <v>2010</v>
      </c>
      <c r="D587" s="104" t="s">
        <v>308</v>
      </c>
      <c r="G587" s="105">
        <v>40378</v>
      </c>
      <c r="H587" s="105">
        <v>0.49722222222222201</v>
      </c>
      <c r="K587" s="104">
        <v>52.564597328167899</v>
      </c>
      <c r="L587" s="104">
        <v>3.8255555555555598</v>
      </c>
      <c r="M587" s="104">
        <v>12.9</v>
      </c>
      <c r="N587" s="104">
        <v>0.02</v>
      </c>
      <c r="O587" s="104">
        <v>0.10299999999999999</v>
      </c>
      <c r="P587" s="104" t="s">
        <v>87</v>
      </c>
    </row>
    <row r="588" spans="1:17" x14ac:dyDescent="0.25">
      <c r="A588" s="104">
        <v>705</v>
      </c>
      <c r="B588" s="104" t="s">
        <v>22</v>
      </c>
      <c r="C588" s="104">
        <v>2010</v>
      </c>
      <c r="D588" s="104" t="s">
        <v>307</v>
      </c>
      <c r="G588" s="105">
        <v>40383</v>
      </c>
      <c r="H588" s="105">
        <v>0.72847222222222197</v>
      </c>
      <c r="K588" s="104">
        <v>52.914694568683601</v>
      </c>
      <c r="L588" s="104">
        <v>3.4283333333333301</v>
      </c>
      <c r="M588" s="104">
        <v>9</v>
      </c>
      <c r="N588" s="104">
        <v>0.4</v>
      </c>
      <c r="O588" s="104">
        <v>0.36</v>
      </c>
      <c r="P588" s="104" t="s">
        <v>87</v>
      </c>
      <c r="Q588" s="104">
        <v>0.21199999999999999</v>
      </c>
    </row>
    <row r="589" spans="1:17" x14ac:dyDescent="0.25">
      <c r="A589" s="104">
        <v>706</v>
      </c>
      <c r="B589" s="104" t="s">
        <v>22</v>
      </c>
      <c r="C589" s="104">
        <v>2010</v>
      </c>
      <c r="D589" s="104" t="s">
        <v>306</v>
      </c>
      <c r="G589" s="105">
        <v>40386</v>
      </c>
      <c r="H589" s="105">
        <v>0.46875</v>
      </c>
      <c r="K589" s="104">
        <v>51.881074176943997</v>
      </c>
      <c r="L589" s="104">
        <v>4.0049999999999999</v>
      </c>
      <c r="M589" s="104">
        <v>1</v>
      </c>
      <c r="N589" s="104">
        <v>0.3</v>
      </c>
      <c r="O589" s="104">
        <v>0.09</v>
      </c>
      <c r="P589" s="104" t="s">
        <v>87</v>
      </c>
      <c r="Q589" s="104">
        <v>4.0000000000000001E-3</v>
      </c>
    </row>
    <row r="590" spans="1:17" x14ac:dyDescent="0.25">
      <c r="A590" s="104">
        <v>707</v>
      </c>
      <c r="B590" s="104" t="s">
        <v>22</v>
      </c>
      <c r="C590" s="104">
        <v>2010</v>
      </c>
      <c r="D590" s="104" t="s">
        <v>305</v>
      </c>
      <c r="G590" s="105">
        <v>40393</v>
      </c>
      <c r="H590" s="105">
        <v>0.51805555555555605</v>
      </c>
      <c r="K590" s="104">
        <v>52.631282515046301</v>
      </c>
      <c r="L590" s="104">
        <v>3.5550000000000002</v>
      </c>
      <c r="M590" s="104">
        <v>2.5</v>
      </c>
      <c r="N590" s="104">
        <v>2</v>
      </c>
      <c r="O590" s="104">
        <v>1</v>
      </c>
      <c r="P590" s="104" t="s">
        <v>87</v>
      </c>
      <c r="Q590" s="104">
        <v>0.04</v>
      </c>
    </row>
    <row r="591" spans="1:17" x14ac:dyDescent="0.25">
      <c r="A591" s="104">
        <v>708</v>
      </c>
      <c r="B591" s="104" t="s">
        <v>22</v>
      </c>
      <c r="C591" s="104">
        <v>2010</v>
      </c>
      <c r="D591" s="104" t="s">
        <v>302</v>
      </c>
      <c r="G591" s="105">
        <v>40400</v>
      </c>
      <c r="H591" s="105">
        <v>0.52430555555555602</v>
      </c>
      <c r="K591" s="104">
        <v>52.781324182388097</v>
      </c>
      <c r="L591" s="104">
        <v>4.1983333333333297</v>
      </c>
      <c r="M591" s="104">
        <v>0.5</v>
      </c>
      <c r="N591" s="104">
        <v>0.5</v>
      </c>
      <c r="O591" s="104">
        <v>0.2</v>
      </c>
      <c r="P591" s="104" t="s">
        <v>87</v>
      </c>
      <c r="Q591" s="104">
        <v>2.706</v>
      </c>
    </row>
    <row r="592" spans="1:17" x14ac:dyDescent="0.25">
      <c r="A592" s="104">
        <v>709</v>
      </c>
      <c r="B592" s="104" t="s">
        <v>22</v>
      </c>
      <c r="C592" s="104">
        <v>2010</v>
      </c>
      <c r="D592" s="104" t="s">
        <v>301</v>
      </c>
      <c r="G592" s="105">
        <v>40400</v>
      </c>
      <c r="H592" s="105">
        <v>0.57986111111111105</v>
      </c>
      <c r="K592" s="104">
        <v>52.797995482992498</v>
      </c>
      <c r="L592" s="104">
        <v>4.2249999999999996</v>
      </c>
      <c r="M592" s="104">
        <v>2.6</v>
      </c>
      <c r="N592" s="104">
        <v>0.5</v>
      </c>
      <c r="O592" s="104">
        <v>0.78</v>
      </c>
      <c r="P592" s="104" t="s">
        <v>87</v>
      </c>
      <c r="Q592" s="104">
        <v>10.553000000000001</v>
      </c>
    </row>
    <row r="593" spans="1:17" x14ac:dyDescent="0.25">
      <c r="A593" s="104">
        <v>710</v>
      </c>
      <c r="B593" s="104" t="s">
        <v>22</v>
      </c>
      <c r="C593" s="104">
        <v>2010</v>
      </c>
      <c r="D593" s="104" t="s">
        <v>300</v>
      </c>
      <c r="G593" s="105">
        <v>40401</v>
      </c>
      <c r="H593" s="105">
        <v>0.66041666666666698</v>
      </c>
      <c r="K593" s="104">
        <v>52.981379748703297</v>
      </c>
      <c r="L593" s="104">
        <v>4.4833333333333298</v>
      </c>
      <c r="M593" s="104">
        <v>3.7</v>
      </c>
      <c r="N593" s="104">
        <v>0.5</v>
      </c>
      <c r="O593" s="104">
        <v>0.37</v>
      </c>
      <c r="P593" s="104" t="s">
        <v>87</v>
      </c>
      <c r="Q593" s="104">
        <v>2.056</v>
      </c>
    </row>
    <row r="594" spans="1:17" x14ac:dyDescent="0.25">
      <c r="A594" s="104">
        <v>711</v>
      </c>
      <c r="B594" s="104" t="s">
        <v>22</v>
      </c>
      <c r="C594" s="104">
        <v>2010</v>
      </c>
      <c r="D594" s="104" t="s">
        <v>299</v>
      </c>
      <c r="G594" s="105">
        <v>40404</v>
      </c>
      <c r="H594" s="105">
        <v>0.67013888888888895</v>
      </c>
      <c r="K594" s="104">
        <v>52.764652897323003</v>
      </c>
      <c r="L594" s="104">
        <v>4.1816666666666702</v>
      </c>
      <c r="M594" s="104">
        <v>6.4</v>
      </c>
      <c r="N594" s="104">
        <v>0.05</v>
      </c>
      <c r="O594" s="104">
        <v>0.224</v>
      </c>
      <c r="P594" s="104" t="s">
        <v>87</v>
      </c>
      <c r="Q594" s="104">
        <v>0.17199999999999999</v>
      </c>
    </row>
    <row r="595" spans="1:17" x14ac:dyDescent="0.25">
      <c r="A595" s="104">
        <v>712</v>
      </c>
      <c r="B595" s="104" t="s">
        <v>22</v>
      </c>
      <c r="C595" s="104">
        <v>2010</v>
      </c>
      <c r="D595" s="104" t="s">
        <v>298</v>
      </c>
      <c r="G595" s="105">
        <v>40408</v>
      </c>
      <c r="H595" s="105">
        <v>0.51041666666666696</v>
      </c>
      <c r="K595" s="104">
        <v>52.7813241813164</v>
      </c>
      <c r="L595" s="104">
        <v>4.2166666666666703</v>
      </c>
      <c r="M595" s="104">
        <v>0.1</v>
      </c>
      <c r="N595" s="104">
        <v>0.01</v>
      </c>
      <c r="O595" s="104">
        <v>0</v>
      </c>
      <c r="P595" s="104" t="s">
        <v>87</v>
      </c>
    </row>
    <row r="596" spans="1:17" x14ac:dyDescent="0.25">
      <c r="A596" s="104">
        <v>713</v>
      </c>
      <c r="B596" s="104" t="s">
        <v>22</v>
      </c>
      <c r="C596" s="104">
        <v>2010</v>
      </c>
      <c r="D596" s="104" t="s">
        <v>297</v>
      </c>
      <c r="G596" s="105">
        <v>40409</v>
      </c>
      <c r="H596" s="105">
        <v>0.27430555555555602</v>
      </c>
      <c r="K596" s="104">
        <v>52.781324163097999</v>
      </c>
      <c r="L596" s="104">
        <v>4.2166666666666703</v>
      </c>
      <c r="M596" s="104">
        <v>1</v>
      </c>
      <c r="N596" s="104">
        <v>0.1</v>
      </c>
      <c r="O596" s="104">
        <v>0.01</v>
      </c>
      <c r="P596" s="104" t="s">
        <v>87</v>
      </c>
      <c r="Q596" s="104">
        <v>0.04</v>
      </c>
    </row>
    <row r="597" spans="1:17" x14ac:dyDescent="0.25">
      <c r="A597" s="104">
        <v>714</v>
      </c>
      <c r="B597" s="104" t="s">
        <v>22</v>
      </c>
      <c r="C597" s="104">
        <v>2010</v>
      </c>
      <c r="D597" s="104" t="s">
        <v>296</v>
      </c>
      <c r="G597" s="105">
        <v>40415</v>
      </c>
      <c r="H597" s="105">
        <v>0.51666666666666705</v>
      </c>
      <c r="K597" s="104">
        <v>52.781324181798702</v>
      </c>
      <c r="L597" s="104">
        <v>4.2166666666666703</v>
      </c>
      <c r="M597" s="104">
        <v>0.1</v>
      </c>
      <c r="N597" s="104">
        <v>0.01</v>
      </c>
      <c r="O597" s="104">
        <v>1E-3</v>
      </c>
      <c r="P597" s="104" t="s">
        <v>87</v>
      </c>
    </row>
    <row r="598" spans="1:17" x14ac:dyDescent="0.25">
      <c r="A598" s="104">
        <v>715</v>
      </c>
      <c r="B598" s="104" t="s">
        <v>22</v>
      </c>
      <c r="C598" s="104">
        <v>2010</v>
      </c>
      <c r="D598" s="104" t="s">
        <v>293</v>
      </c>
      <c r="G598" s="105">
        <v>40429</v>
      </c>
      <c r="H598" s="105">
        <v>0.64861111111111103</v>
      </c>
      <c r="K598" s="104">
        <v>52.7813241919796</v>
      </c>
      <c r="L598" s="104">
        <v>4.2166666666666703</v>
      </c>
      <c r="M598" s="104">
        <v>2</v>
      </c>
      <c r="N598" s="104">
        <v>0.1</v>
      </c>
      <c r="O598" s="104">
        <v>2E-3</v>
      </c>
      <c r="P598" s="104" t="s">
        <v>87</v>
      </c>
      <c r="Q598" s="104">
        <v>1E-3</v>
      </c>
    </row>
    <row r="599" spans="1:17" x14ac:dyDescent="0.25">
      <c r="A599" s="104">
        <v>716</v>
      </c>
      <c r="B599" s="104" t="s">
        <v>22</v>
      </c>
      <c r="C599" s="104">
        <v>2010</v>
      </c>
      <c r="D599" s="104" t="s">
        <v>292</v>
      </c>
      <c r="G599" s="105">
        <v>40431</v>
      </c>
      <c r="H599" s="105">
        <v>0.30069444444444399</v>
      </c>
      <c r="K599" s="104">
        <v>52.781324165134201</v>
      </c>
      <c r="L599" s="104">
        <v>4.2833333333333297</v>
      </c>
      <c r="M599" s="104">
        <v>2.8</v>
      </c>
      <c r="N599" s="104">
        <v>1.4</v>
      </c>
      <c r="O599" s="104">
        <v>0.39200000000000002</v>
      </c>
      <c r="P599" s="104" t="s">
        <v>87</v>
      </c>
      <c r="Q599" s="104">
        <v>2.383</v>
      </c>
    </row>
    <row r="600" spans="1:17" x14ac:dyDescent="0.25">
      <c r="A600" s="104">
        <v>717</v>
      </c>
      <c r="B600" s="104" t="s">
        <v>22</v>
      </c>
      <c r="C600" s="104">
        <v>2010</v>
      </c>
      <c r="D600" s="104" t="s">
        <v>291</v>
      </c>
      <c r="G600" s="105">
        <v>40448</v>
      </c>
      <c r="H600" s="105">
        <v>0.42361111111111099</v>
      </c>
      <c r="K600" s="104">
        <v>52.848009359889403</v>
      </c>
      <c r="L600" s="104">
        <v>3.9933333333333301</v>
      </c>
      <c r="M600" s="104">
        <v>12.3</v>
      </c>
      <c r="N600" s="104">
        <v>0.25</v>
      </c>
      <c r="O600" s="104">
        <v>2.153</v>
      </c>
      <c r="P600" s="104" t="s">
        <v>87</v>
      </c>
      <c r="Q600" s="104">
        <v>0.81599999999999995</v>
      </c>
    </row>
    <row r="601" spans="1:17" x14ac:dyDescent="0.25">
      <c r="A601" s="104">
        <v>718</v>
      </c>
      <c r="B601" s="104" t="s">
        <v>22</v>
      </c>
      <c r="C601" s="104">
        <v>2010</v>
      </c>
      <c r="D601" s="104" t="s">
        <v>290</v>
      </c>
      <c r="G601" s="105">
        <v>40455</v>
      </c>
      <c r="H601" s="105">
        <v>0.44236111111111098</v>
      </c>
      <c r="K601" s="104">
        <v>53.481518621409897</v>
      </c>
      <c r="L601" s="104">
        <v>3.54</v>
      </c>
      <c r="M601" s="104">
        <v>0.2</v>
      </c>
      <c r="N601" s="104">
        <v>0.1</v>
      </c>
      <c r="O601" s="104">
        <v>0.02</v>
      </c>
      <c r="P601" s="104" t="s">
        <v>87</v>
      </c>
      <c r="Q601" s="104">
        <v>1E-3</v>
      </c>
    </row>
    <row r="602" spans="1:17" x14ac:dyDescent="0.25">
      <c r="A602" s="104">
        <v>719</v>
      </c>
      <c r="B602" s="104" t="s">
        <v>22</v>
      </c>
      <c r="C602" s="104">
        <v>2010</v>
      </c>
      <c r="D602" s="104" t="s">
        <v>289</v>
      </c>
      <c r="G602" s="105">
        <v>40455</v>
      </c>
      <c r="H602" s="105">
        <v>0.46319444444444402</v>
      </c>
      <c r="K602" s="104">
        <v>52.614611214495497</v>
      </c>
      <c r="L602" s="104">
        <v>3.9644444444444402</v>
      </c>
      <c r="M602" s="104">
        <v>5.4</v>
      </c>
      <c r="N602" s="104">
        <v>0.1</v>
      </c>
      <c r="O602" s="104">
        <v>5.3999999999999999E-2</v>
      </c>
      <c r="P602" s="104" t="s">
        <v>87</v>
      </c>
      <c r="Q602" s="104">
        <v>0.219</v>
      </c>
    </row>
    <row r="603" spans="1:17" x14ac:dyDescent="0.25">
      <c r="A603" s="104">
        <v>720</v>
      </c>
      <c r="B603" s="104" t="s">
        <v>22</v>
      </c>
      <c r="C603" s="104">
        <v>2010</v>
      </c>
      <c r="D603" s="104" t="s">
        <v>288</v>
      </c>
      <c r="G603" s="105">
        <v>40463</v>
      </c>
      <c r="H603" s="105">
        <v>0.28125</v>
      </c>
      <c r="K603" s="104">
        <v>52.331199163055103</v>
      </c>
      <c r="L603" s="104">
        <v>3.9950000000000001</v>
      </c>
      <c r="M603" s="104">
        <v>3.5</v>
      </c>
      <c r="N603" s="104">
        <v>0.6</v>
      </c>
      <c r="O603" s="104">
        <v>2.1</v>
      </c>
      <c r="P603" s="104" t="s">
        <v>87</v>
      </c>
      <c r="Q603" s="104">
        <v>8.4000000000000005E-2</v>
      </c>
    </row>
    <row r="604" spans="1:17" x14ac:dyDescent="0.25">
      <c r="A604" s="104">
        <v>721</v>
      </c>
      <c r="B604" s="104" t="s">
        <v>22</v>
      </c>
      <c r="C604" s="104">
        <v>2010</v>
      </c>
      <c r="D604" s="104" t="s">
        <v>287</v>
      </c>
      <c r="G604" s="105">
        <v>40463</v>
      </c>
      <c r="H604" s="105">
        <v>0.84027777777777801</v>
      </c>
      <c r="K604" s="104">
        <v>52.264514020919101</v>
      </c>
      <c r="L604" s="104">
        <v>3.8616666666666699</v>
      </c>
      <c r="M604" s="104">
        <v>7.1</v>
      </c>
      <c r="N604" s="104">
        <v>5.8</v>
      </c>
      <c r="O604" s="104">
        <v>8.2360000000000007</v>
      </c>
      <c r="P604" s="104" t="s">
        <v>87</v>
      </c>
      <c r="Q604" s="104">
        <v>0.32900000000000001</v>
      </c>
    </row>
    <row r="605" spans="1:17" x14ac:dyDescent="0.25">
      <c r="A605" s="104">
        <v>722</v>
      </c>
      <c r="B605" s="104" t="s">
        <v>22</v>
      </c>
      <c r="C605" s="104">
        <v>2010</v>
      </c>
      <c r="D605" s="104" t="s">
        <v>286</v>
      </c>
      <c r="G605" s="105">
        <v>40492</v>
      </c>
      <c r="H605" s="105">
        <v>0.28472222222222199</v>
      </c>
      <c r="K605" s="104">
        <v>52.2978565706876</v>
      </c>
      <c r="L605" s="104">
        <v>3.81805555555556</v>
      </c>
      <c r="M605" s="104">
        <v>1.5</v>
      </c>
      <c r="N605" s="104">
        <v>0.2</v>
      </c>
      <c r="O605" s="104">
        <v>1.4999999999999999E-2</v>
      </c>
      <c r="P605" s="104" t="s">
        <v>87</v>
      </c>
      <c r="Q605" s="104">
        <v>5.0000000000000001E-3</v>
      </c>
    </row>
    <row r="606" spans="1:17" x14ac:dyDescent="0.25">
      <c r="A606" s="104">
        <v>723</v>
      </c>
      <c r="B606" s="104" t="s">
        <v>22</v>
      </c>
      <c r="C606" s="104">
        <v>2010</v>
      </c>
      <c r="D606" s="104" t="s">
        <v>285</v>
      </c>
      <c r="G606" s="105">
        <v>40498</v>
      </c>
      <c r="H606" s="105">
        <v>0.24722222222222201</v>
      </c>
      <c r="K606" s="104">
        <v>54.365097311192599</v>
      </c>
      <c r="L606" s="104">
        <v>4.6666666666666696</v>
      </c>
      <c r="M606" s="104">
        <v>1.8</v>
      </c>
      <c r="N606" s="104">
        <v>0.1</v>
      </c>
      <c r="O606" s="104">
        <v>0.126</v>
      </c>
      <c r="P606" s="104" t="s">
        <v>87</v>
      </c>
      <c r="Q606" s="104">
        <v>3.7999999999999999E-2</v>
      </c>
    </row>
    <row r="607" spans="1:17" x14ac:dyDescent="0.25">
      <c r="A607" s="104">
        <v>724</v>
      </c>
      <c r="B607" s="104" t="s">
        <v>22</v>
      </c>
      <c r="C607" s="104">
        <v>2010</v>
      </c>
      <c r="D607" s="104" t="s">
        <v>284</v>
      </c>
      <c r="G607" s="105">
        <v>40498</v>
      </c>
      <c r="H607" s="105">
        <v>0.24722222222222201</v>
      </c>
      <c r="K607" s="104">
        <v>54.531810274369903</v>
      </c>
      <c r="L607" s="104">
        <v>4.92</v>
      </c>
      <c r="M607" s="104">
        <v>8.1999999999999993</v>
      </c>
      <c r="N607" s="104">
        <v>1.6</v>
      </c>
      <c r="O607" s="104">
        <v>7.8719999999999999</v>
      </c>
      <c r="P607" s="104" t="s">
        <v>87</v>
      </c>
      <c r="Q607" s="104">
        <v>4.4000000000000004</v>
      </c>
    </row>
    <row r="608" spans="1:17" x14ac:dyDescent="0.25">
      <c r="A608" s="104">
        <v>725</v>
      </c>
      <c r="B608" s="104" t="s">
        <v>22</v>
      </c>
      <c r="C608" s="104">
        <v>2010</v>
      </c>
      <c r="D608" s="104" t="s">
        <v>283</v>
      </c>
      <c r="G608" s="105">
        <v>40506</v>
      </c>
      <c r="H608" s="105">
        <v>0.561805555555556</v>
      </c>
      <c r="K608" s="104">
        <v>53.481518630626297</v>
      </c>
      <c r="L608" s="104">
        <v>4.5250000000000004</v>
      </c>
      <c r="M608" s="104">
        <v>2</v>
      </c>
      <c r="N608" s="104">
        <v>2</v>
      </c>
      <c r="O608" s="104">
        <v>0.2</v>
      </c>
      <c r="P608" s="104" t="s">
        <v>87</v>
      </c>
      <c r="Q608" s="104">
        <v>0.436</v>
      </c>
    </row>
    <row r="609" spans="1:17" x14ac:dyDescent="0.25">
      <c r="A609" s="104">
        <v>726</v>
      </c>
      <c r="B609" s="104" t="s">
        <v>22</v>
      </c>
      <c r="C609" s="104">
        <v>2010</v>
      </c>
      <c r="D609" s="104" t="s">
        <v>282</v>
      </c>
      <c r="G609" s="105">
        <v>40508</v>
      </c>
      <c r="H609" s="105">
        <v>0.61458333333333304</v>
      </c>
      <c r="K609" s="104">
        <v>54.115027894772403</v>
      </c>
      <c r="L609" s="104">
        <v>5</v>
      </c>
      <c r="M609" s="104">
        <v>1.2</v>
      </c>
      <c r="N609" s="104">
        <v>0.2</v>
      </c>
      <c r="O609" s="104">
        <v>9.6000000000000002E-2</v>
      </c>
      <c r="P609" s="104" t="s">
        <v>87</v>
      </c>
      <c r="Q609" s="104">
        <v>5.6000000000000001E-2</v>
      </c>
    </row>
    <row r="610" spans="1:17" x14ac:dyDescent="0.25">
      <c r="A610" s="104">
        <v>727</v>
      </c>
      <c r="B610" s="104" t="s">
        <v>22</v>
      </c>
      <c r="C610" s="104">
        <v>2010</v>
      </c>
      <c r="D610" s="104" t="s">
        <v>281</v>
      </c>
      <c r="G610" s="105">
        <v>40526</v>
      </c>
      <c r="H610" s="105">
        <v>0.36111111111111099</v>
      </c>
      <c r="K610" s="104">
        <v>53.431504726187399</v>
      </c>
      <c r="L610" s="104">
        <v>5.3183333333333298</v>
      </c>
      <c r="M610" s="104">
        <v>1.9</v>
      </c>
      <c r="N610" s="104">
        <v>0.3</v>
      </c>
      <c r="O610" s="104">
        <v>0.17100000000000001</v>
      </c>
      <c r="P610" s="104" t="s">
        <v>87</v>
      </c>
      <c r="Q610" s="104">
        <v>7.0000000000000001E-3</v>
      </c>
    </row>
    <row r="611" spans="1:17" x14ac:dyDescent="0.25">
      <c r="A611" s="104">
        <v>728</v>
      </c>
      <c r="B611" s="104" t="s">
        <v>19</v>
      </c>
      <c r="C611" s="104">
        <v>2010</v>
      </c>
      <c r="D611" s="104" t="s">
        <v>2101</v>
      </c>
      <c r="G611" s="105">
        <v>40204</v>
      </c>
      <c r="K611" s="104">
        <v>55.488300000000002</v>
      </c>
      <c r="L611" s="104">
        <v>5.0282999999999998</v>
      </c>
      <c r="P611" s="104" t="s">
        <v>87</v>
      </c>
      <c r="Q611" s="104">
        <v>4.4999999999999998E-2</v>
      </c>
    </row>
    <row r="612" spans="1:17" x14ac:dyDescent="0.25">
      <c r="A612" s="104">
        <v>729</v>
      </c>
      <c r="B612" s="104" t="s">
        <v>19</v>
      </c>
      <c r="C612" s="104">
        <v>2010</v>
      </c>
      <c r="D612" s="104" t="s">
        <v>2101</v>
      </c>
      <c r="G612" s="105">
        <v>40204</v>
      </c>
      <c r="K612" s="104">
        <v>55.536700000000003</v>
      </c>
      <c r="L612" s="104">
        <v>4.9400000000000004</v>
      </c>
      <c r="P612" s="104" t="s">
        <v>87</v>
      </c>
      <c r="Q612" s="104">
        <v>0.04</v>
      </c>
    </row>
    <row r="613" spans="1:17" x14ac:dyDescent="0.25">
      <c r="A613" s="104">
        <v>730</v>
      </c>
      <c r="B613" s="104" t="s">
        <v>19</v>
      </c>
      <c r="C613" s="104">
        <v>2010</v>
      </c>
      <c r="D613" s="104" t="s">
        <v>2101</v>
      </c>
      <c r="G613" s="105">
        <v>40204</v>
      </c>
      <c r="K613" s="104">
        <v>55.588299999999997</v>
      </c>
      <c r="L613" s="104">
        <v>4.6982999999999997</v>
      </c>
      <c r="P613" s="104" t="s">
        <v>87</v>
      </c>
      <c r="Q613" s="104">
        <v>9.7000000000000003E-2</v>
      </c>
    </row>
    <row r="614" spans="1:17" x14ac:dyDescent="0.25">
      <c r="A614" s="104">
        <v>731</v>
      </c>
      <c r="B614" s="104" t="s">
        <v>19</v>
      </c>
      <c r="C614" s="104">
        <v>2010</v>
      </c>
      <c r="D614" s="104" t="s">
        <v>2101</v>
      </c>
      <c r="G614" s="105">
        <v>40204</v>
      </c>
      <c r="K614" s="104">
        <v>55.734499999999997</v>
      </c>
      <c r="L614" s="104">
        <v>4.7699999999999996</v>
      </c>
      <c r="P614" s="104" t="s">
        <v>87</v>
      </c>
      <c r="Q614" s="104">
        <v>0.03</v>
      </c>
    </row>
    <row r="615" spans="1:17" x14ac:dyDescent="0.25">
      <c r="A615" s="104">
        <v>732</v>
      </c>
      <c r="B615" s="104" t="s">
        <v>19</v>
      </c>
      <c r="C615" s="104">
        <v>2010</v>
      </c>
      <c r="D615" s="104" t="s">
        <v>2101</v>
      </c>
      <c r="G615" s="105">
        <v>40204</v>
      </c>
      <c r="K615" s="104">
        <v>55.73</v>
      </c>
      <c r="L615" s="104">
        <v>4.7267000000000001</v>
      </c>
      <c r="P615" s="104" t="s">
        <v>87</v>
      </c>
      <c r="Q615" s="104">
        <v>3.2000000000000001E-2</v>
      </c>
    </row>
    <row r="616" spans="1:17" x14ac:dyDescent="0.25">
      <c r="A616" s="104">
        <v>733</v>
      </c>
      <c r="B616" s="104" t="s">
        <v>19</v>
      </c>
      <c r="C616" s="104">
        <v>2010</v>
      </c>
      <c r="D616" s="104" t="s">
        <v>2101</v>
      </c>
      <c r="G616" s="105">
        <v>40224</v>
      </c>
      <c r="K616" s="104">
        <v>57.017000000000003</v>
      </c>
      <c r="L616" s="104">
        <v>7.7472000000000003</v>
      </c>
      <c r="P616" s="104" t="s">
        <v>87</v>
      </c>
      <c r="Q616" s="104">
        <v>0.129</v>
      </c>
    </row>
    <row r="617" spans="1:17" x14ac:dyDescent="0.25">
      <c r="A617" s="104">
        <v>734</v>
      </c>
      <c r="B617" s="104" t="s">
        <v>19</v>
      </c>
      <c r="C617" s="104">
        <v>2010</v>
      </c>
      <c r="D617" s="104" t="s">
        <v>2101</v>
      </c>
      <c r="G617" s="105">
        <v>40224</v>
      </c>
      <c r="K617" s="104">
        <v>57.205300000000001</v>
      </c>
      <c r="L617" s="104">
        <v>8.0299999999999994</v>
      </c>
      <c r="P617" s="104" t="s">
        <v>87</v>
      </c>
      <c r="Q617" s="104">
        <v>61.808999999999997</v>
      </c>
    </row>
    <row r="618" spans="1:17" x14ac:dyDescent="0.25">
      <c r="A618" s="104">
        <v>735</v>
      </c>
      <c r="B618" s="104" t="s">
        <v>19</v>
      </c>
      <c r="C618" s="104">
        <v>2010</v>
      </c>
      <c r="D618" s="104" t="s">
        <v>2101</v>
      </c>
      <c r="G618" s="105">
        <v>40224</v>
      </c>
      <c r="K618" s="104">
        <v>57.441299999999998</v>
      </c>
      <c r="L618" s="104">
        <v>9.0252999999999997</v>
      </c>
      <c r="P618" s="104" t="s">
        <v>87</v>
      </c>
      <c r="Q618" s="104">
        <v>67.891000000000005</v>
      </c>
    </row>
    <row r="619" spans="1:17" x14ac:dyDescent="0.25">
      <c r="A619" s="104">
        <v>736</v>
      </c>
      <c r="B619" s="104" t="s">
        <v>19</v>
      </c>
      <c r="C619" s="104">
        <v>2010</v>
      </c>
      <c r="D619" s="104" t="s">
        <v>2101</v>
      </c>
      <c r="G619" s="105">
        <v>40224</v>
      </c>
      <c r="K619" s="104">
        <v>57.61</v>
      </c>
      <c r="L619" s="104">
        <v>9.5337999999999994</v>
      </c>
      <c r="P619" s="104" t="s">
        <v>87</v>
      </c>
      <c r="Q619" s="104">
        <v>0.19800000000000001</v>
      </c>
    </row>
    <row r="620" spans="1:17" x14ac:dyDescent="0.25">
      <c r="A620" s="104">
        <v>737</v>
      </c>
      <c r="B620" s="104" t="s">
        <v>19</v>
      </c>
      <c r="C620" s="104">
        <v>2010</v>
      </c>
      <c r="D620" s="104" t="s">
        <v>2101</v>
      </c>
      <c r="G620" s="105">
        <v>40224</v>
      </c>
      <c r="K620" s="104">
        <v>57.626800000000003</v>
      </c>
      <c r="L620" s="104">
        <v>9.8842999999999996</v>
      </c>
      <c r="P620" s="104" t="s">
        <v>87</v>
      </c>
      <c r="Q620" s="104">
        <v>0.05</v>
      </c>
    </row>
    <row r="621" spans="1:17" x14ac:dyDescent="0.25">
      <c r="A621" s="104">
        <v>738</v>
      </c>
      <c r="B621" s="104" t="s">
        <v>19</v>
      </c>
      <c r="C621" s="104">
        <v>2010</v>
      </c>
      <c r="D621" s="104" t="s">
        <v>2101</v>
      </c>
      <c r="G621" s="105">
        <v>40245</v>
      </c>
      <c r="K621" s="104">
        <v>57.153300000000002</v>
      </c>
      <c r="L621" s="104">
        <v>8.2082999999999995</v>
      </c>
      <c r="P621" s="104" t="s">
        <v>87</v>
      </c>
      <c r="Q621" s="104">
        <v>6.0000000000000001E-3</v>
      </c>
    </row>
    <row r="622" spans="1:17" x14ac:dyDescent="0.25">
      <c r="A622" s="104">
        <v>739</v>
      </c>
      <c r="B622" s="104" t="s">
        <v>19</v>
      </c>
      <c r="C622" s="104">
        <v>2010</v>
      </c>
      <c r="D622" s="104" t="s">
        <v>2101</v>
      </c>
      <c r="G622" s="105">
        <v>40252</v>
      </c>
      <c r="K622" s="104">
        <v>55.393799999999999</v>
      </c>
      <c r="L622" s="104">
        <v>7.3723000000000001</v>
      </c>
      <c r="P622" s="104" t="s">
        <v>87</v>
      </c>
      <c r="Q622" s="104">
        <v>9.9000000000000005E-2</v>
      </c>
    </row>
    <row r="623" spans="1:17" x14ac:dyDescent="0.25">
      <c r="A623" s="104">
        <v>740</v>
      </c>
      <c r="B623" s="104" t="s">
        <v>19</v>
      </c>
      <c r="C623" s="104">
        <v>2010</v>
      </c>
      <c r="D623" s="104" t="s">
        <v>2101</v>
      </c>
      <c r="G623" s="105">
        <v>40252</v>
      </c>
      <c r="K623" s="104">
        <v>57.893000000000001</v>
      </c>
      <c r="L623" s="104">
        <v>9.7577999999999996</v>
      </c>
      <c r="P623" s="104" t="s">
        <v>87</v>
      </c>
      <c r="Q623" s="104">
        <v>0.10199999999999999</v>
      </c>
    </row>
    <row r="624" spans="1:17" x14ac:dyDescent="0.25">
      <c r="A624" s="104">
        <v>741</v>
      </c>
      <c r="B624" s="104" t="s">
        <v>19</v>
      </c>
      <c r="C624" s="104">
        <v>2010</v>
      </c>
      <c r="D624" s="104" t="s">
        <v>2101</v>
      </c>
      <c r="G624" s="105">
        <v>40252</v>
      </c>
      <c r="K624" s="104">
        <v>57.904699999999998</v>
      </c>
      <c r="L624" s="104">
        <v>9.9777000000000005</v>
      </c>
      <c r="P624" s="104" t="s">
        <v>87</v>
      </c>
      <c r="Q624" s="104">
        <v>0.13600000000000001</v>
      </c>
    </row>
    <row r="625" spans="1:17" x14ac:dyDescent="0.25">
      <c r="A625" s="104">
        <v>742</v>
      </c>
      <c r="B625" s="104" t="s">
        <v>19</v>
      </c>
      <c r="C625" s="104">
        <v>2010</v>
      </c>
      <c r="D625" s="104" t="s">
        <v>2101</v>
      </c>
      <c r="G625" s="105">
        <v>40277</v>
      </c>
      <c r="K625" s="104">
        <v>55.476199999999999</v>
      </c>
      <c r="L625" s="104">
        <v>5.1112000000000002</v>
      </c>
      <c r="P625" s="104" t="s">
        <v>87</v>
      </c>
      <c r="Q625" s="104">
        <v>2.5000000000000001E-2</v>
      </c>
    </row>
    <row r="626" spans="1:17" x14ac:dyDescent="0.25">
      <c r="A626" s="104">
        <v>743</v>
      </c>
      <c r="B626" s="104" t="s">
        <v>19</v>
      </c>
      <c r="C626" s="104">
        <v>2010</v>
      </c>
      <c r="D626" s="104" t="s">
        <v>2101</v>
      </c>
      <c r="G626" s="105">
        <v>40277</v>
      </c>
      <c r="K626" s="104">
        <v>55.529800000000002</v>
      </c>
      <c r="L626" s="104">
        <v>5.0061999999999998</v>
      </c>
      <c r="P626" s="104" t="s">
        <v>87</v>
      </c>
      <c r="Q626" s="104">
        <v>1.2E-2</v>
      </c>
    </row>
    <row r="627" spans="1:17" x14ac:dyDescent="0.25">
      <c r="A627" s="104">
        <v>744</v>
      </c>
      <c r="B627" s="104" t="s">
        <v>19</v>
      </c>
      <c r="C627" s="104">
        <v>2010</v>
      </c>
      <c r="D627" s="104" t="s">
        <v>2101</v>
      </c>
      <c r="G627" s="105">
        <v>40277</v>
      </c>
      <c r="K627" s="104">
        <v>55.578200000000002</v>
      </c>
      <c r="L627" s="104">
        <v>4.7526999999999999</v>
      </c>
      <c r="P627" s="104" t="s">
        <v>87</v>
      </c>
      <c r="Q627" s="104">
        <v>0.01</v>
      </c>
    </row>
    <row r="628" spans="1:17" x14ac:dyDescent="0.25">
      <c r="A628" s="104">
        <v>745</v>
      </c>
      <c r="B628" s="104" t="s">
        <v>19</v>
      </c>
      <c r="C628" s="104">
        <v>2010</v>
      </c>
      <c r="D628" s="104" t="s">
        <v>2101</v>
      </c>
      <c r="G628" s="105">
        <v>40277</v>
      </c>
      <c r="K628" s="104">
        <v>55.715299999999999</v>
      </c>
      <c r="L628" s="104">
        <v>4.7465000000000002</v>
      </c>
      <c r="P628" s="104" t="s">
        <v>87</v>
      </c>
      <c r="Q628" s="104">
        <v>4.0000000000000001E-3</v>
      </c>
    </row>
    <row r="629" spans="1:17" x14ac:dyDescent="0.25">
      <c r="A629" s="104">
        <v>746</v>
      </c>
      <c r="B629" s="104" t="s">
        <v>19</v>
      </c>
      <c r="C629" s="104">
        <v>2010</v>
      </c>
      <c r="D629" s="104" t="s">
        <v>2101</v>
      </c>
      <c r="G629" s="105">
        <v>40277</v>
      </c>
      <c r="K629" s="104">
        <v>55.72</v>
      </c>
      <c r="L629" s="104">
        <v>4.7969999999999997</v>
      </c>
      <c r="P629" s="104" t="s">
        <v>87</v>
      </c>
      <c r="Q629" s="104">
        <v>0.27600000000000002</v>
      </c>
    </row>
    <row r="630" spans="1:17" x14ac:dyDescent="0.25">
      <c r="A630" s="104">
        <v>747</v>
      </c>
      <c r="B630" s="104" t="s">
        <v>19</v>
      </c>
      <c r="C630" s="104">
        <v>2010</v>
      </c>
      <c r="D630" s="104" t="s">
        <v>2101</v>
      </c>
      <c r="G630" s="105">
        <v>40282</v>
      </c>
      <c r="K630" s="104">
        <v>55.712499999999999</v>
      </c>
      <c r="L630" s="104">
        <v>4.1391999999999998</v>
      </c>
      <c r="P630" s="104" t="s">
        <v>87</v>
      </c>
      <c r="Q630" s="104">
        <v>5.0000000000000001E-3</v>
      </c>
    </row>
    <row r="631" spans="1:17" x14ac:dyDescent="0.25">
      <c r="A631" s="104">
        <v>748</v>
      </c>
      <c r="B631" s="104" t="s">
        <v>19</v>
      </c>
      <c r="C631" s="104">
        <v>2010</v>
      </c>
      <c r="D631" s="104" t="s">
        <v>2101</v>
      </c>
      <c r="G631" s="105">
        <v>40282</v>
      </c>
      <c r="K631" s="104">
        <v>56.080300000000001</v>
      </c>
      <c r="L631" s="104">
        <v>4.2272999999999996</v>
      </c>
      <c r="P631" s="104" t="s">
        <v>87</v>
      </c>
      <c r="Q631" s="104">
        <v>1.4999999999999999E-2</v>
      </c>
    </row>
    <row r="632" spans="1:17" x14ac:dyDescent="0.25">
      <c r="A632" s="104">
        <v>749</v>
      </c>
      <c r="B632" s="104" t="s">
        <v>19</v>
      </c>
      <c r="C632" s="104">
        <v>2010</v>
      </c>
      <c r="D632" s="104" t="s">
        <v>2101</v>
      </c>
      <c r="G632" s="105">
        <v>40282</v>
      </c>
      <c r="K632" s="104">
        <v>57.8337</v>
      </c>
      <c r="L632" s="104">
        <v>9.7394999999999996</v>
      </c>
      <c r="P632" s="104" t="s">
        <v>87</v>
      </c>
      <c r="Q632" s="104">
        <v>0.14399999999999999</v>
      </c>
    </row>
    <row r="633" spans="1:17" x14ac:dyDescent="0.25">
      <c r="A633" s="104">
        <v>750</v>
      </c>
      <c r="B633" s="104" t="s">
        <v>19</v>
      </c>
      <c r="C633" s="104">
        <v>2010</v>
      </c>
      <c r="D633" s="104" t="s">
        <v>2101</v>
      </c>
      <c r="G633" s="105">
        <v>40297</v>
      </c>
      <c r="K633" s="104">
        <v>55.453200000000002</v>
      </c>
      <c r="L633" s="104">
        <v>6.1413000000000002</v>
      </c>
      <c r="P633" s="104" t="s">
        <v>87</v>
      </c>
      <c r="Q633" s="104">
        <v>0.59599999999999997</v>
      </c>
    </row>
    <row r="634" spans="1:17" x14ac:dyDescent="0.25">
      <c r="A634" s="104">
        <v>751</v>
      </c>
      <c r="B634" s="104" t="s">
        <v>19</v>
      </c>
      <c r="C634" s="104">
        <v>2010</v>
      </c>
      <c r="D634" s="104" t="s">
        <v>2101</v>
      </c>
      <c r="G634" s="105">
        <v>40297</v>
      </c>
      <c r="K634" s="104">
        <v>55.523499999999999</v>
      </c>
      <c r="L634" s="104">
        <v>5.0570000000000004</v>
      </c>
      <c r="P634" s="104" t="s">
        <v>87</v>
      </c>
      <c r="Q634" s="104">
        <v>0.05</v>
      </c>
    </row>
    <row r="635" spans="1:17" x14ac:dyDescent="0.25">
      <c r="A635" s="104">
        <v>752</v>
      </c>
      <c r="B635" s="104" t="s">
        <v>19</v>
      </c>
      <c r="C635" s="104">
        <v>2010</v>
      </c>
      <c r="D635" s="104" t="s">
        <v>2101</v>
      </c>
      <c r="G635" s="105">
        <v>40297</v>
      </c>
      <c r="K635" s="104">
        <v>55.472700000000003</v>
      </c>
      <c r="L635" s="104">
        <v>5.1513</v>
      </c>
      <c r="P635" s="104" t="s">
        <v>87</v>
      </c>
      <c r="Q635" s="104">
        <v>0.20599999999999999</v>
      </c>
    </row>
    <row r="636" spans="1:17" x14ac:dyDescent="0.25">
      <c r="A636" s="104">
        <v>753</v>
      </c>
      <c r="B636" s="104" t="s">
        <v>19</v>
      </c>
      <c r="C636" s="104">
        <v>2010</v>
      </c>
      <c r="D636" s="104" t="s">
        <v>2101</v>
      </c>
      <c r="G636" s="105">
        <v>40301</v>
      </c>
      <c r="K636" s="104">
        <v>56.378300000000003</v>
      </c>
      <c r="L636" s="104">
        <v>7.5716999999999999</v>
      </c>
      <c r="P636" s="104" t="s">
        <v>87</v>
      </c>
      <c r="Q636" s="104">
        <v>2.5000000000000001E-2</v>
      </c>
    </row>
    <row r="637" spans="1:17" x14ac:dyDescent="0.25">
      <c r="A637" s="104">
        <v>754</v>
      </c>
      <c r="B637" s="104" t="s">
        <v>19</v>
      </c>
      <c r="C637" s="104">
        <v>2010</v>
      </c>
      <c r="D637" s="104" t="s">
        <v>2101</v>
      </c>
      <c r="G637" s="105">
        <v>40308</v>
      </c>
      <c r="K637" s="104">
        <v>55.7517</v>
      </c>
      <c r="L637" s="104">
        <v>6.71</v>
      </c>
      <c r="P637" s="104" t="s">
        <v>87</v>
      </c>
      <c r="Q637" s="104">
        <v>2.1000000000000001E-2</v>
      </c>
    </row>
    <row r="638" spans="1:17" x14ac:dyDescent="0.25">
      <c r="A638" s="104">
        <v>755</v>
      </c>
      <c r="B638" s="104" t="s">
        <v>19</v>
      </c>
      <c r="C638" s="104">
        <v>2010</v>
      </c>
      <c r="D638" s="104" t="s">
        <v>2099</v>
      </c>
      <c r="G638" s="105">
        <v>40310</v>
      </c>
      <c r="K638" s="104">
        <v>57.924500000000002</v>
      </c>
      <c r="L638" s="104">
        <v>11.002700000000001</v>
      </c>
      <c r="P638" s="104" t="s">
        <v>87</v>
      </c>
      <c r="Q638" s="104">
        <v>4.4349999999999996</v>
      </c>
    </row>
    <row r="639" spans="1:17" x14ac:dyDescent="0.25">
      <c r="A639" s="104">
        <v>756</v>
      </c>
      <c r="B639" s="104" t="s">
        <v>19</v>
      </c>
      <c r="C639" s="104">
        <v>2010</v>
      </c>
      <c r="D639" s="104" t="s">
        <v>2101</v>
      </c>
      <c r="G639" s="105">
        <v>40310</v>
      </c>
      <c r="K639" s="104">
        <v>55.412799999999997</v>
      </c>
      <c r="L639" s="104">
        <v>5.4127999999999998</v>
      </c>
      <c r="P639" s="104" t="s">
        <v>87</v>
      </c>
      <c r="Q639" s="104">
        <v>1.583</v>
      </c>
    </row>
    <row r="640" spans="1:17" x14ac:dyDescent="0.25">
      <c r="A640" s="104">
        <v>757</v>
      </c>
      <c r="B640" s="104" t="s">
        <v>19</v>
      </c>
      <c r="C640" s="104">
        <v>2010</v>
      </c>
      <c r="D640" s="104" t="s">
        <v>2101</v>
      </c>
      <c r="G640" s="105">
        <v>40319</v>
      </c>
      <c r="K640" s="104">
        <v>56.744999999999997</v>
      </c>
      <c r="L640" s="104">
        <v>7.6749999999999998</v>
      </c>
      <c r="P640" s="104" t="s">
        <v>87</v>
      </c>
      <c r="Q640" s="104">
        <v>0.01</v>
      </c>
    </row>
    <row r="641" spans="1:17" x14ac:dyDescent="0.25">
      <c r="A641" s="104">
        <v>758</v>
      </c>
      <c r="B641" s="104" t="s">
        <v>19</v>
      </c>
      <c r="C641" s="104">
        <v>2010</v>
      </c>
      <c r="D641" s="104" t="s">
        <v>2101</v>
      </c>
      <c r="G641" s="105">
        <v>40337</v>
      </c>
      <c r="K641" s="104">
        <v>55.718299999999999</v>
      </c>
      <c r="L641" s="104">
        <v>4.75</v>
      </c>
      <c r="P641" s="104" t="s">
        <v>87</v>
      </c>
      <c r="Q641" s="104">
        <v>0.505</v>
      </c>
    </row>
    <row r="642" spans="1:17" x14ac:dyDescent="0.25">
      <c r="A642" s="104">
        <v>759</v>
      </c>
      <c r="B642" s="104" t="s">
        <v>19</v>
      </c>
      <c r="C642" s="104">
        <v>2010</v>
      </c>
      <c r="D642" s="104" t="s">
        <v>2101</v>
      </c>
      <c r="G642" s="105">
        <v>40337</v>
      </c>
      <c r="K642" s="104">
        <v>55.53</v>
      </c>
      <c r="L642" s="104">
        <v>5.0067000000000004</v>
      </c>
      <c r="P642" s="104" t="s">
        <v>87</v>
      </c>
      <c r="Q642" s="104">
        <v>0.221</v>
      </c>
    </row>
    <row r="643" spans="1:17" x14ac:dyDescent="0.25">
      <c r="A643" s="104">
        <v>760</v>
      </c>
      <c r="B643" s="104" t="s">
        <v>19</v>
      </c>
      <c r="C643" s="104">
        <v>2010</v>
      </c>
      <c r="D643" s="104" t="s">
        <v>2101</v>
      </c>
      <c r="G643" s="105">
        <v>40337</v>
      </c>
      <c r="K643" s="104">
        <v>55.4833</v>
      </c>
      <c r="L643" s="104">
        <v>5.0833000000000004</v>
      </c>
      <c r="P643" s="104" t="s">
        <v>87</v>
      </c>
      <c r="Q643" s="104">
        <v>4.7E-2</v>
      </c>
    </row>
    <row r="644" spans="1:17" x14ac:dyDescent="0.25">
      <c r="A644" s="104">
        <v>761</v>
      </c>
      <c r="B644" s="104" t="s">
        <v>19</v>
      </c>
      <c r="C644" s="104">
        <v>2010</v>
      </c>
      <c r="D644" s="104" t="s">
        <v>2101</v>
      </c>
      <c r="G644" s="105">
        <v>40338</v>
      </c>
      <c r="K644" s="104">
        <v>57.811700000000002</v>
      </c>
      <c r="L644" s="104">
        <v>10.5017</v>
      </c>
      <c r="P644" s="104" t="s">
        <v>87</v>
      </c>
      <c r="Q644" s="104">
        <v>1.6359999999999999</v>
      </c>
    </row>
    <row r="645" spans="1:17" x14ac:dyDescent="0.25">
      <c r="A645" s="104">
        <v>762</v>
      </c>
      <c r="B645" s="104" t="s">
        <v>19</v>
      </c>
      <c r="C645" s="104">
        <v>2010</v>
      </c>
      <c r="D645" s="104" t="s">
        <v>2101</v>
      </c>
      <c r="G645" s="105">
        <v>40338</v>
      </c>
      <c r="K645" s="104">
        <v>57.795000000000002</v>
      </c>
      <c r="L645" s="104">
        <v>10.408300000000001</v>
      </c>
      <c r="P645" s="104" t="s">
        <v>87</v>
      </c>
      <c r="Q645" s="104">
        <v>5.4729999999999999</v>
      </c>
    </row>
    <row r="646" spans="1:17" x14ac:dyDescent="0.25">
      <c r="A646" s="104">
        <v>763</v>
      </c>
      <c r="B646" s="104" t="s">
        <v>19</v>
      </c>
      <c r="C646" s="104">
        <v>2010</v>
      </c>
      <c r="D646" s="104" t="s">
        <v>2101</v>
      </c>
      <c r="G646" s="105">
        <v>40343</v>
      </c>
      <c r="K646" s="104">
        <v>56.396700000000003</v>
      </c>
      <c r="L646" s="104">
        <v>5.6833</v>
      </c>
      <c r="P646" s="104" t="s">
        <v>87</v>
      </c>
      <c r="Q646" s="104">
        <v>4.0000000000000001E-3</v>
      </c>
    </row>
    <row r="647" spans="1:17" x14ac:dyDescent="0.25">
      <c r="A647" s="104">
        <v>764</v>
      </c>
      <c r="B647" s="104" t="s">
        <v>19</v>
      </c>
      <c r="C647" s="104">
        <v>2010</v>
      </c>
      <c r="D647" s="104" t="s">
        <v>2101</v>
      </c>
      <c r="G647" s="105">
        <v>40343</v>
      </c>
      <c r="K647" s="104">
        <v>55.5717</v>
      </c>
      <c r="L647" s="104">
        <v>4.7717000000000001</v>
      </c>
      <c r="P647" s="104" t="s">
        <v>87</v>
      </c>
      <c r="Q647" s="104">
        <v>8.0000000000000002E-3</v>
      </c>
    </row>
    <row r="648" spans="1:17" x14ac:dyDescent="0.25">
      <c r="A648" s="104">
        <v>765</v>
      </c>
      <c r="B648" s="104" t="s">
        <v>19</v>
      </c>
      <c r="C648" s="104">
        <v>2010</v>
      </c>
      <c r="D648" s="104" t="s">
        <v>2101</v>
      </c>
      <c r="G648" s="105">
        <v>40345</v>
      </c>
      <c r="K648" s="104">
        <v>55.457299999999996</v>
      </c>
      <c r="L648" s="104">
        <v>5.1128</v>
      </c>
      <c r="P648" s="104" t="s">
        <v>87</v>
      </c>
      <c r="Q648" s="104">
        <v>0.16400000000000001</v>
      </c>
    </row>
    <row r="649" spans="1:17" x14ac:dyDescent="0.25">
      <c r="A649" s="104">
        <v>766</v>
      </c>
      <c r="B649" s="104" t="s">
        <v>19</v>
      </c>
      <c r="C649" s="104">
        <v>2010</v>
      </c>
      <c r="D649" s="104" t="s">
        <v>2101</v>
      </c>
      <c r="G649" s="105">
        <v>40345</v>
      </c>
      <c r="K649" s="104">
        <v>55.512</v>
      </c>
      <c r="L649" s="104">
        <v>4.9915000000000003</v>
      </c>
      <c r="P649" s="104" t="s">
        <v>87</v>
      </c>
      <c r="Q649" s="104">
        <v>4.3419999999999996</v>
      </c>
    </row>
    <row r="650" spans="1:17" x14ac:dyDescent="0.25">
      <c r="A650" s="104">
        <v>767</v>
      </c>
      <c r="B650" s="104" t="s">
        <v>19</v>
      </c>
      <c r="C650" s="104">
        <v>2010</v>
      </c>
      <c r="D650" s="104" t="s">
        <v>2101</v>
      </c>
      <c r="G650" s="105">
        <v>40345</v>
      </c>
      <c r="K650" s="104">
        <v>55.712299999999999</v>
      </c>
      <c r="L650" s="104">
        <v>4.8303000000000003</v>
      </c>
      <c r="P650" s="104" t="s">
        <v>87</v>
      </c>
      <c r="Q650" s="104">
        <v>0.79200000000000004</v>
      </c>
    </row>
    <row r="651" spans="1:17" x14ac:dyDescent="0.25">
      <c r="A651" s="104">
        <v>768</v>
      </c>
      <c r="B651" s="104" t="s">
        <v>19</v>
      </c>
      <c r="C651" s="104">
        <v>2010</v>
      </c>
      <c r="D651" s="104" t="s">
        <v>2101</v>
      </c>
      <c r="G651" s="105">
        <v>40351</v>
      </c>
      <c r="K651" s="104">
        <v>56.078000000000003</v>
      </c>
      <c r="L651" s="104">
        <v>5.3292999999999999</v>
      </c>
      <c r="P651" s="104" t="s">
        <v>87</v>
      </c>
      <c r="Q651" s="104">
        <v>6.7000000000000004E-2</v>
      </c>
    </row>
    <row r="652" spans="1:17" x14ac:dyDescent="0.25">
      <c r="A652" s="104">
        <v>769</v>
      </c>
      <c r="B652" s="104" t="s">
        <v>19</v>
      </c>
      <c r="C652" s="104">
        <v>2010</v>
      </c>
      <c r="D652" s="104" t="s">
        <v>2101</v>
      </c>
      <c r="G652" s="105">
        <v>40351</v>
      </c>
      <c r="K652" s="104">
        <v>55.772500000000001</v>
      </c>
      <c r="L652" s="104">
        <v>4.8659999999999997</v>
      </c>
      <c r="P652" s="104" t="s">
        <v>87</v>
      </c>
      <c r="Q652" s="104">
        <v>8.4920000000000009</v>
      </c>
    </row>
    <row r="653" spans="1:17" x14ac:dyDescent="0.25">
      <c r="A653" s="104">
        <v>770</v>
      </c>
      <c r="B653" s="104" t="s">
        <v>19</v>
      </c>
      <c r="C653" s="104">
        <v>2010</v>
      </c>
      <c r="D653" s="104" t="s">
        <v>2101</v>
      </c>
      <c r="G653" s="105">
        <v>40351</v>
      </c>
      <c r="K653" s="104">
        <v>55.781999999999996</v>
      </c>
      <c r="L653" s="104">
        <v>4.8022</v>
      </c>
      <c r="P653" s="104" t="s">
        <v>87</v>
      </c>
      <c r="Q653" s="104">
        <v>0.38900000000000001</v>
      </c>
    </row>
    <row r="654" spans="1:17" x14ac:dyDescent="0.25">
      <c r="A654" s="104">
        <v>771</v>
      </c>
      <c r="B654" s="104" t="s">
        <v>19</v>
      </c>
      <c r="C654" s="104">
        <v>2010</v>
      </c>
      <c r="D654" s="104" t="s">
        <v>2101</v>
      </c>
      <c r="G654" s="105">
        <v>40351</v>
      </c>
      <c r="K654" s="104">
        <v>55.547199999999997</v>
      </c>
      <c r="L654" s="104">
        <v>5.0305</v>
      </c>
      <c r="P654" s="104" t="s">
        <v>87</v>
      </c>
      <c r="Q654" s="104">
        <v>0.11799999999999999</v>
      </c>
    </row>
    <row r="655" spans="1:17" x14ac:dyDescent="0.25">
      <c r="A655" s="104">
        <v>772</v>
      </c>
      <c r="B655" s="104" t="s">
        <v>19</v>
      </c>
      <c r="C655" s="104">
        <v>2010</v>
      </c>
      <c r="D655" s="104" t="s">
        <v>2101</v>
      </c>
      <c r="G655" s="105">
        <v>40351</v>
      </c>
      <c r="K655" s="104">
        <v>55.496200000000002</v>
      </c>
      <c r="L655" s="104">
        <v>5.1280000000000001</v>
      </c>
      <c r="P655" s="104" t="s">
        <v>87</v>
      </c>
      <c r="Q655" s="104">
        <v>5.7869999999999999</v>
      </c>
    </row>
    <row r="656" spans="1:17" x14ac:dyDescent="0.25">
      <c r="A656" s="104">
        <v>773</v>
      </c>
      <c r="B656" s="104" t="s">
        <v>19</v>
      </c>
      <c r="C656" s="104">
        <v>2010</v>
      </c>
      <c r="D656" s="104" t="s">
        <v>2101</v>
      </c>
      <c r="G656" s="105">
        <v>40351</v>
      </c>
      <c r="K656" s="104">
        <v>56.104300000000002</v>
      </c>
      <c r="L656" s="104">
        <v>4.1550000000000002</v>
      </c>
      <c r="P656" s="104" t="s">
        <v>87</v>
      </c>
      <c r="Q656" s="104">
        <v>132.80500000000001</v>
      </c>
    </row>
    <row r="657" spans="1:17" x14ac:dyDescent="0.25">
      <c r="A657" s="104">
        <v>774</v>
      </c>
      <c r="B657" s="104" t="s">
        <v>19</v>
      </c>
      <c r="C657" s="104">
        <v>2010</v>
      </c>
      <c r="D657" s="104" t="s">
        <v>2101</v>
      </c>
      <c r="G657" s="105">
        <v>40352</v>
      </c>
      <c r="K657" s="104">
        <v>55.755000000000003</v>
      </c>
      <c r="L657" s="104">
        <v>4.8419999999999996</v>
      </c>
      <c r="P657" s="104" t="s">
        <v>87</v>
      </c>
      <c r="Q657" s="104">
        <v>1.3979999999999999</v>
      </c>
    </row>
    <row r="658" spans="1:17" x14ac:dyDescent="0.25">
      <c r="A658" s="104">
        <v>775</v>
      </c>
      <c r="B658" s="104" t="s">
        <v>19</v>
      </c>
      <c r="C658" s="104">
        <v>2010</v>
      </c>
      <c r="D658" s="104" t="s">
        <v>2101</v>
      </c>
      <c r="G658" s="105">
        <v>40353</v>
      </c>
      <c r="K658" s="104">
        <v>56.158000000000001</v>
      </c>
      <c r="L658" s="104">
        <v>4.4378000000000002</v>
      </c>
      <c r="P658" s="104" t="s">
        <v>87</v>
      </c>
      <c r="Q658" s="104">
        <v>5.3999999999999999E-2</v>
      </c>
    </row>
    <row r="659" spans="1:17" x14ac:dyDescent="0.25">
      <c r="A659" s="104">
        <v>776</v>
      </c>
      <c r="B659" s="104" t="s">
        <v>19</v>
      </c>
      <c r="C659" s="104">
        <v>2010</v>
      </c>
      <c r="D659" s="104" t="s">
        <v>2101</v>
      </c>
      <c r="G659" s="105">
        <v>40353</v>
      </c>
      <c r="K659" s="104">
        <v>56.161000000000001</v>
      </c>
      <c r="L659" s="104">
        <v>4.5012999999999996</v>
      </c>
      <c r="P659" s="104" t="s">
        <v>87</v>
      </c>
      <c r="Q659" s="104">
        <v>4.0000000000000001E-3</v>
      </c>
    </row>
    <row r="660" spans="1:17" x14ac:dyDescent="0.25">
      <c r="A660" s="104">
        <v>777</v>
      </c>
      <c r="B660" s="104" t="s">
        <v>19</v>
      </c>
      <c r="C660" s="104">
        <v>2010</v>
      </c>
      <c r="D660" s="104" t="s">
        <v>2101</v>
      </c>
      <c r="G660" s="105">
        <v>40353</v>
      </c>
      <c r="K660" s="104">
        <v>56.150500000000001</v>
      </c>
      <c r="L660" s="104">
        <v>4.5305</v>
      </c>
      <c r="P660" s="104" t="s">
        <v>87</v>
      </c>
      <c r="Q660" s="104">
        <v>0.54300000000000004</v>
      </c>
    </row>
    <row r="661" spans="1:17" x14ac:dyDescent="0.25">
      <c r="A661" s="104">
        <v>778</v>
      </c>
      <c r="B661" s="104" t="s">
        <v>19</v>
      </c>
      <c r="C661" s="104">
        <v>2010</v>
      </c>
      <c r="D661" s="104" t="s">
        <v>2102</v>
      </c>
      <c r="G661" s="105">
        <v>40353</v>
      </c>
      <c r="K661" s="104">
        <v>55.343000000000004</v>
      </c>
      <c r="L661" s="104">
        <v>4.6342999999999996</v>
      </c>
      <c r="P661" s="104" t="s">
        <v>87</v>
      </c>
      <c r="Q661" s="104">
        <v>0.15</v>
      </c>
    </row>
    <row r="662" spans="1:17" x14ac:dyDescent="0.25">
      <c r="A662" s="104">
        <v>779</v>
      </c>
      <c r="B662" s="104" t="s">
        <v>19</v>
      </c>
      <c r="C662" s="104">
        <v>2010</v>
      </c>
      <c r="D662" s="104" t="s">
        <v>2101</v>
      </c>
      <c r="G662" s="105">
        <v>40353</v>
      </c>
      <c r="K662" s="104">
        <v>55.528300000000002</v>
      </c>
      <c r="L662" s="104">
        <v>5.3775000000000004</v>
      </c>
      <c r="P662" s="104" t="s">
        <v>87</v>
      </c>
      <c r="Q662" s="104">
        <v>0.55600000000000005</v>
      </c>
    </row>
    <row r="663" spans="1:17" x14ac:dyDescent="0.25">
      <c r="A663" s="104">
        <v>780</v>
      </c>
      <c r="B663" s="104" t="s">
        <v>19</v>
      </c>
      <c r="C663" s="104">
        <v>2010</v>
      </c>
      <c r="D663" s="104" t="s">
        <v>2101</v>
      </c>
      <c r="G663" s="105">
        <v>40352</v>
      </c>
      <c r="K663" s="104">
        <v>56.161700000000003</v>
      </c>
      <c r="L663" s="104">
        <v>6.9678000000000004</v>
      </c>
      <c r="P663" s="104" t="s">
        <v>87</v>
      </c>
      <c r="Q663" s="104">
        <v>0.155</v>
      </c>
    </row>
    <row r="664" spans="1:17" x14ac:dyDescent="0.25">
      <c r="A664" s="104">
        <v>781</v>
      </c>
      <c r="B664" s="104" t="s">
        <v>19</v>
      </c>
      <c r="C664" s="104">
        <v>2010</v>
      </c>
      <c r="D664" s="104" t="s">
        <v>2101</v>
      </c>
      <c r="G664" s="105">
        <v>40352</v>
      </c>
      <c r="K664" s="104">
        <v>56.206000000000003</v>
      </c>
      <c r="L664" s="104">
        <v>6.9290000000000003</v>
      </c>
      <c r="P664" s="104" t="s">
        <v>87</v>
      </c>
      <c r="Q664" s="104">
        <v>2.5999999999999999E-2</v>
      </c>
    </row>
    <row r="665" spans="1:17" x14ac:dyDescent="0.25">
      <c r="A665" s="104">
        <v>782</v>
      </c>
      <c r="B665" s="104" t="s">
        <v>19</v>
      </c>
      <c r="C665" s="104">
        <v>2010</v>
      </c>
      <c r="D665" s="104" t="s">
        <v>2101</v>
      </c>
      <c r="G665" s="105">
        <v>40366</v>
      </c>
      <c r="K665" s="104">
        <v>57.8767</v>
      </c>
      <c r="L665" s="104">
        <v>9.9250000000000007</v>
      </c>
      <c r="P665" s="104" t="s">
        <v>87</v>
      </c>
      <c r="Q665" s="104">
        <v>0.114</v>
      </c>
    </row>
    <row r="666" spans="1:17" x14ac:dyDescent="0.25">
      <c r="A666" s="104">
        <v>783</v>
      </c>
      <c r="B666" s="104" t="s">
        <v>19</v>
      </c>
      <c r="C666" s="104">
        <v>2010</v>
      </c>
      <c r="D666" s="104" t="s">
        <v>2101</v>
      </c>
      <c r="G666" s="105">
        <v>40367</v>
      </c>
      <c r="K666" s="104">
        <v>56.484999999999999</v>
      </c>
      <c r="L666" s="104">
        <v>6.5744999999999996</v>
      </c>
      <c r="P666" s="104" t="s">
        <v>87</v>
      </c>
      <c r="Q666" s="104">
        <v>6.0000000000000001E-3</v>
      </c>
    </row>
    <row r="667" spans="1:17" x14ac:dyDescent="0.25">
      <c r="A667" s="104">
        <v>784</v>
      </c>
      <c r="B667" s="104" t="s">
        <v>19</v>
      </c>
      <c r="C667" s="104">
        <v>2010</v>
      </c>
      <c r="D667" s="104" t="s">
        <v>2101</v>
      </c>
      <c r="G667" s="105">
        <v>40367</v>
      </c>
      <c r="K667" s="104">
        <v>55.639699999999998</v>
      </c>
      <c r="L667" s="104">
        <v>6.4592999999999998</v>
      </c>
      <c r="P667" s="104" t="s">
        <v>87</v>
      </c>
      <c r="Q667" s="104">
        <v>2.1000000000000001E-2</v>
      </c>
    </row>
    <row r="668" spans="1:17" x14ac:dyDescent="0.25">
      <c r="A668" s="104">
        <v>785</v>
      </c>
      <c r="B668" s="104" t="s">
        <v>19</v>
      </c>
      <c r="C668" s="104">
        <v>2010</v>
      </c>
      <c r="D668" s="104" t="s">
        <v>2096</v>
      </c>
      <c r="G668" s="105">
        <v>40367</v>
      </c>
      <c r="K668" s="104">
        <v>55.2485</v>
      </c>
      <c r="L668" s="104">
        <v>6.0877999999999997</v>
      </c>
      <c r="P668" s="104" t="s">
        <v>87</v>
      </c>
      <c r="Q668" s="104">
        <v>0.22</v>
      </c>
    </row>
    <row r="669" spans="1:17" x14ac:dyDescent="0.25">
      <c r="A669" s="104">
        <v>786</v>
      </c>
      <c r="B669" s="104" t="s">
        <v>19</v>
      </c>
      <c r="C669" s="104">
        <v>2010</v>
      </c>
      <c r="D669" s="104" t="s">
        <v>2101</v>
      </c>
      <c r="G669" s="105">
        <v>40367</v>
      </c>
      <c r="K669" s="104">
        <v>56.4893</v>
      </c>
      <c r="L669" s="104">
        <v>4.9009999999999998</v>
      </c>
      <c r="P669" s="104" t="s">
        <v>87</v>
      </c>
      <c r="Q669" s="104">
        <v>1.4999999999999999E-2</v>
      </c>
    </row>
    <row r="670" spans="1:17" x14ac:dyDescent="0.25">
      <c r="A670" s="104">
        <v>787</v>
      </c>
      <c r="B670" s="104" t="s">
        <v>19</v>
      </c>
      <c r="C670" s="104">
        <v>2010</v>
      </c>
      <c r="D670" s="104" t="s">
        <v>2101</v>
      </c>
      <c r="G670" s="105">
        <v>40368</v>
      </c>
      <c r="K670" s="104">
        <v>55.48</v>
      </c>
      <c r="L670" s="104">
        <v>5.0816999999999997</v>
      </c>
      <c r="P670" s="104" t="s">
        <v>87</v>
      </c>
      <c r="Q670" s="104">
        <v>1.7999999999999999E-2</v>
      </c>
    </row>
    <row r="671" spans="1:17" x14ac:dyDescent="0.25">
      <c r="A671" s="104">
        <v>788</v>
      </c>
      <c r="B671" s="104" t="s">
        <v>19</v>
      </c>
      <c r="C671" s="104">
        <v>2010</v>
      </c>
      <c r="D671" s="104" t="s">
        <v>2101</v>
      </c>
      <c r="G671" s="105">
        <v>40368</v>
      </c>
      <c r="K671" s="104">
        <v>55.533299999999997</v>
      </c>
      <c r="L671" s="104">
        <v>4.9767000000000001</v>
      </c>
      <c r="P671" s="104" t="s">
        <v>87</v>
      </c>
      <c r="Q671" s="104">
        <v>6.9000000000000006E-2</v>
      </c>
    </row>
    <row r="672" spans="1:17" x14ac:dyDescent="0.25">
      <c r="A672" s="104">
        <v>789</v>
      </c>
      <c r="B672" s="104" t="s">
        <v>19</v>
      </c>
      <c r="C672" s="104">
        <v>2010</v>
      </c>
      <c r="D672" s="104" t="s">
        <v>2101</v>
      </c>
      <c r="G672" s="105">
        <v>40371</v>
      </c>
      <c r="K672" s="104">
        <v>58.005000000000003</v>
      </c>
      <c r="L672" s="104">
        <v>9.5112000000000005</v>
      </c>
      <c r="P672" s="104" t="s">
        <v>87</v>
      </c>
      <c r="Q672" s="104">
        <v>0.68400000000000005</v>
      </c>
    </row>
    <row r="673" spans="1:17" x14ac:dyDescent="0.25">
      <c r="A673" s="104">
        <v>790</v>
      </c>
      <c r="B673" s="104" t="s">
        <v>19</v>
      </c>
      <c r="C673" s="104">
        <v>2010</v>
      </c>
      <c r="D673" s="104" t="s">
        <v>2101</v>
      </c>
      <c r="G673" s="105">
        <v>40372</v>
      </c>
      <c r="K673" s="104">
        <v>55.5212</v>
      </c>
      <c r="L673" s="104">
        <v>5.0193000000000003</v>
      </c>
      <c r="P673" s="104" t="s">
        <v>87</v>
      </c>
      <c r="Q673" s="104">
        <v>7.0000000000000001E-3</v>
      </c>
    </row>
    <row r="674" spans="1:17" x14ac:dyDescent="0.25">
      <c r="A674" s="104">
        <v>791</v>
      </c>
      <c r="B674" s="104" t="s">
        <v>19</v>
      </c>
      <c r="C674" s="104">
        <v>2010</v>
      </c>
      <c r="D674" s="104" t="s">
        <v>2101</v>
      </c>
      <c r="G674" s="105">
        <v>40372</v>
      </c>
      <c r="K674" s="104">
        <v>55.705199999999998</v>
      </c>
      <c r="L674" s="104">
        <v>4.8235000000000001</v>
      </c>
      <c r="P674" s="104" t="s">
        <v>87</v>
      </c>
      <c r="Q674" s="104">
        <v>2.7E-2</v>
      </c>
    </row>
    <row r="675" spans="1:17" x14ac:dyDescent="0.25">
      <c r="A675" s="104">
        <v>792</v>
      </c>
      <c r="B675" s="104" t="s">
        <v>19</v>
      </c>
      <c r="C675" s="104">
        <v>2010</v>
      </c>
      <c r="D675" s="104" t="s">
        <v>2101</v>
      </c>
      <c r="G675" s="105">
        <v>40372</v>
      </c>
      <c r="K675" s="104">
        <v>56.483499999999999</v>
      </c>
      <c r="L675" s="104">
        <v>4.835</v>
      </c>
      <c r="P675" s="104" t="s">
        <v>87</v>
      </c>
      <c r="Q675" s="104">
        <v>1E-3</v>
      </c>
    </row>
    <row r="676" spans="1:17" x14ac:dyDescent="0.25">
      <c r="A676" s="104">
        <v>793</v>
      </c>
      <c r="B676" s="104" t="s">
        <v>19</v>
      </c>
      <c r="C676" s="104">
        <v>2010</v>
      </c>
      <c r="D676" s="104" t="s">
        <v>2101</v>
      </c>
      <c r="G676" s="105">
        <v>40373</v>
      </c>
      <c r="K676" s="104">
        <v>55.563299999999998</v>
      </c>
      <c r="L676" s="104">
        <v>5.6917</v>
      </c>
      <c r="P676" s="104" t="s">
        <v>87</v>
      </c>
      <c r="Q676" s="104">
        <v>0.217</v>
      </c>
    </row>
    <row r="677" spans="1:17" x14ac:dyDescent="0.25">
      <c r="A677" s="104">
        <v>794</v>
      </c>
      <c r="B677" s="104" t="s">
        <v>19</v>
      </c>
      <c r="C677" s="104">
        <v>2010</v>
      </c>
      <c r="D677" s="104" t="s">
        <v>2101</v>
      </c>
      <c r="G677" s="105">
        <v>40373</v>
      </c>
      <c r="K677" s="104">
        <v>55.7333</v>
      </c>
      <c r="L677" s="104">
        <v>4.8250000000000002</v>
      </c>
      <c r="P677" s="104" t="s">
        <v>87</v>
      </c>
      <c r="Q677" s="104">
        <v>0.27100000000000002</v>
      </c>
    </row>
    <row r="678" spans="1:17" x14ac:dyDescent="0.25">
      <c r="A678" s="104">
        <v>795</v>
      </c>
      <c r="B678" s="104" t="s">
        <v>19</v>
      </c>
      <c r="C678" s="104">
        <v>2010</v>
      </c>
      <c r="D678" s="104" t="s">
        <v>2101</v>
      </c>
      <c r="G678" s="105">
        <v>40373</v>
      </c>
      <c r="K678" s="104">
        <v>55.5383</v>
      </c>
      <c r="L678" s="104">
        <v>5.0232999999999999</v>
      </c>
      <c r="P678" s="104" t="s">
        <v>87</v>
      </c>
      <c r="Q678" s="104">
        <v>0.01</v>
      </c>
    </row>
    <row r="679" spans="1:17" x14ac:dyDescent="0.25">
      <c r="A679" s="104">
        <v>796</v>
      </c>
      <c r="B679" s="104" t="s">
        <v>19</v>
      </c>
      <c r="C679" s="104">
        <v>2010</v>
      </c>
      <c r="D679" s="104" t="s">
        <v>2101</v>
      </c>
      <c r="G679" s="105">
        <v>40379</v>
      </c>
      <c r="K679" s="104">
        <v>55.88</v>
      </c>
      <c r="L679" s="104">
        <v>6.71</v>
      </c>
      <c r="P679" s="104" t="s">
        <v>87</v>
      </c>
      <c r="Q679" s="104">
        <v>0.56299999999999994</v>
      </c>
    </row>
    <row r="680" spans="1:17" x14ac:dyDescent="0.25">
      <c r="A680" s="104">
        <v>797</v>
      </c>
      <c r="B680" s="104" t="s">
        <v>19</v>
      </c>
      <c r="C680" s="104">
        <v>2010</v>
      </c>
      <c r="D680" s="104" t="s">
        <v>2096</v>
      </c>
      <c r="G680" s="105">
        <v>40379</v>
      </c>
      <c r="K680" s="104">
        <v>55.06</v>
      </c>
      <c r="L680" s="104">
        <v>5.6116999999999999</v>
      </c>
      <c r="P680" s="104" t="s">
        <v>87</v>
      </c>
      <c r="Q680" s="104">
        <v>8.0000000000000002E-3</v>
      </c>
    </row>
    <row r="681" spans="1:17" x14ac:dyDescent="0.25">
      <c r="A681" s="104">
        <v>798</v>
      </c>
      <c r="B681" s="104" t="s">
        <v>19</v>
      </c>
      <c r="C681" s="104">
        <v>2010</v>
      </c>
      <c r="D681" s="104" t="s">
        <v>2096</v>
      </c>
      <c r="G681" s="105">
        <v>40379</v>
      </c>
      <c r="K681" s="104">
        <v>55.08</v>
      </c>
      <c r="L681" s="104">
        <v>5.8282999999999996</v>
      </c>
      <c r="P681" s="104" t="s">
        <v>87</v>
      </c>
      <c r="Q681" s="104">
        <v>0.151</v>
      </c>
    </row>
    <row r="682" spans="1:17" x14ac:dyDescent="0.25">
      <c r="A682" s="104">
        <v>799</v>
      </c>
      <c r="B682" s="104" t="s">
        <v>19</v>
      </c>
      <c r="C682" s="104">
        <v>2010</v>
      </c>
      <c r="D682" s="104" t="s">
        <v>2101</v>
      </c>
      <c r="G682" s="105">
        <v>40379</v>
      </c>
      <c r="K682" s="104">
        <v>55.531700000000001</v>
      </c>
      <c r="L682" s="104">
        <v>5</v>
      </c>
      <c r="P682" s="104" t="s">
        <v>87</v>
      </c>
      <c r="Q682" s="104">
        <v>3.0000000000000001E-3</v>
      </c>
    </row>
    <row r="683" spans="1:17" x14ac:dyDescent="0.25">
      <c r="A683" s="104">
        <v>800</v>
      </c>
      <c r="B683" s="104" t="s">
        <v>19</v>
      </c>
      <c r="C683" s="104">
        <v>2010</v>
      </c>
      <c r="D683" s="104" t="s">
        <v>2101</v>
      </c>
      <c r="G683" s="105">
        <v>40379</v>
      </c>
      <c r="K683" s="104">
        <v>55.484999999999999</v>
      </c>
      <c r="L683" s="104">
        <v>5.0933000000000002</v>
      </c>
      <c r="P683" s="104" t="s">
        <v>87</v>
      </c>
      <c r="Q683" s="104">
        <v>0.92500000000000004</v>
      </c>
    </row>
    <row r="684" spans="1:17" x14ac:dyDescent="0.25">
      <c r="A684" s="104">
        <v>801</v>
      </c>
      <c r="B684" s="104" t="s">
        <v>19</v>
      </c>
      <c r="C684" s="104">
        <v>2010</v>
      </c>
      <c r="D684" s="104" t="s">
        <v>2101</v>
      </c>
      <c r="G684" s="105">
        <v>40379</v>
      </c>
      <c r="K684" s="104">
        <v>55.721699999999998</v>
      </c>
      <c r="L684" s="104">
        <v>4.8033000000000001</v>
      </c>
      <c r="P684" s="104" t="s">
        <v>87</v>
      </c>
      <c r="Q684" s="104">
        <v>0.01</v>
      </c>
    </row>
    <row r="685" spans="1:17" x14ac:dyDescent="0.25">
      <c r="A685" s="104">
        <v>802</v>
      </c>
      <c r="B685" s="104" t="s">
        <v>19</v>
      </c>
      <c r="C685" s="104">
        <v>2010</v>
      </c>
      <c r="D685" s="104" t="s">
        <v>2101</v>
      </c>
      <c r="G685" s="105">
        <v>40385</v>
      </c>
      <c r="K685" s="104">
        <v>56.314999999999998</v>
      </c>
      <c r="L685" s="104">
        <v>6.5567000000000002</v>
      </c>
      <c r="P685" s="104" t="s">
        <v>87</v>
      </c>
      <c r="Q685" s="104">
        <v>0.873</v>
      </c>
    </row>
    <row r="686" spans="1:17" x14ac:dyDescent="0.25">
      <c r="A686" s="104">
        <v>803</v>
      </c>
      <c r="B686" s="104" t="s">
        <v>19</v>
      </c>
      <c r="C686" s="104">
        <v>2010</v>
      </c>
      <c r="D686" s="104" t="s">
        <v>2101</v>
      </c>
      <c r="G686" s="105">
        <v>40385</v>
      </c>
      <c r="K686" s="104">
        <v>55.655000000000001</v>
      </c>
      <c r="L686" s="104">
        <v>4.8049999999999997</v>
      </c>
      <c r="P686" s="104" t="s">
        <v>87</v>
      </c>
      <c r="Q686" s="104">
        <v>2.5000000000000001E-2</v>
      </c>
    </row>
    <row r="687" spans="1:17" x14ac:dyDescent="0.25">
      <c r="A687" s="104">
        <v>804</v>
      </c>
      <c r="B687" s="104" t="s">
        <v>19</v>
      </c>
      <c r="C687" s="104">
        <v>2010</v>
      </c>
      <c r="D687" s="104" t="s">
        <v>2101</v>
      </c>
      <c r="G687" s="105">
        <v>40385</v>
      </c>
      <c r="K687" s="104">
        <v>55.701700000000002</v>
      </c>
      <c r="L687" s="104">
        <v>4.835</v>
      </c>
      <c r="P687" s="104" t="s">
        <v>87</v>
      </c>
      <c r="Q687" s="104">
        <v>2.4E-2</v>
      </c>
    </row>
    <row r="688" spans="1:17" x14ac:dyDescent="0.25">
      <c r="A688" s="104">
        <v>805</v>
      </c>
      <c r="B688" s="104" t="s">
        <v>19</v>
      </c>
      <c r="C688" s="104">
        <v>2010</v>
      </c>
      <c r="D688" s="104" t="s">
        <v>2101</v>
      </c>
      <c r="G688" s="105">
        <v>40385</v>
      </c>
      <c r="K688" s="104">
        <v>55.72</v>
      </c>
      <c r="L688" s="104">
        <v>5.0232999999999999</v>
      </c>
      <c r="P688" s="104" t="s">
        <v>87</v>
      </c>
      <c r="Q688" s="104">
        <v>4.8689999999999998</v>
      </c>
    </row>
    <row r="689" spans="1:17" x14ac:dyDescent="0.25">
      <c r="A689" s="104">
        <v>806</v>
      </c>
      <c r="B689" s="104" t="s">
        <v>19</v>
      </c>
      <c r="C689" s="104">
        <v>2010</v>
      </c>
      <c r="D689" s="104" t="s">
        <v>2101</v>
      </c>
      <c r="G689" s="105">
        <v>40385</v>
      </c>
      <c r="K689" s="104">
        <v>56.466700000000003</v>
      </c>
      <c r="L689" s="104">
        <v>4.915</v>
      </c>
      <c r="P689" s="104" t="s">
        <v>87</v>
      </c>
      <c r="Q689" s="104">
        <v>0.01</v>
      </c>
    </row>
    <row r="690" spans="1:17" x14ac:dyDescent="0.25">
      <c r="A690" s="104">
        <v>807</v>
      </c>
      <c r="B690" s="104" t="s">
        <v>19</v>
      </c>
      <c r="C690" s="104">
        <v>2010</v>
      </c>
      <c r="D690" s="104" t="s">
        <v>2101</v>
      </c>
      <c r="G690" s="105">
        <v>40387</v>
      </c>
      <c r="K690" s="104">
        <v>55.475000000000001</v>
      </c>
      <c r="L690" s="104">
        <v>5.1233000000000004</v>
      </c>
      <c r="P690" s="104" t="s">
        <v>87</v>
      </c>
      <c r="Q690" s="104">
        <v>4.1000000000000002E-2</v>
      </c>
    </row>
    <row r="691" spans="1:17" x14ac:dyDescent="0.25">
      <c r="A691" s="104">
        <v>808</v>
      </c>
      <c r="B691" s="104" t="s">
        <v>19</v>
      </c>
      <c r="C691" s="104">
        <v>2010</v>
      </c>
      <c r="D691" s="104" t="s">
        <v>2101</v>
      </c>
      <c r="G691" s="105">
        <v>40387</v>
      </c>
      <c r="K691" s="104">
        <v>56.478999999999999</v>
      </c>
      <c r="L691" s="104">
        <v>4.9459999999999997</v>
      </c>
      <c r="P691" s="104" t="s">
        <v>87</v>
      </c>
      <c r="Q691" s="104">
        <v>0.30299999999999999</v>
      </c>
    </row>
    <row r="692" spans="1:17" x14ac:dyDescent="0.25">
      <c r="A692" s="104">
        <v>809</v>
      </c>
      <c r="B692" s="104" t="s">
        <v>19</v>
      </c>
      <c r="C692" s="104">
        <v>2010</v>
      </c>
      <c r="D692" s="104" t="s">
        <v>2101</v>
      </c>
      <c r="G692" s="105">
        <v>40387</v>
      </c>
      <c r="K692" s="104">
        <v>56.929499999999997</v>
      </c>
      <c r="L692" s="104">
        <v>6.7119999999999997</v>
      </c>
      <c r="P692" s="104" t="s">
        <v>87</v>
      </c>
      <c r="Q692" s="104">
        <v>1.7999999999999999E-2</v>
      </c>
    </row>
    <row r="693" spans="1:17" x14ac:dyDescent="0.25">
      <c r="A693" s="104">
        <v>810</v>
      </c>
      <c r="B693" s="104" t="s">
        <v>19</v>
      </c>
      <c r="C693" s="104">
        <v>2010</v>
      </c>
      <c r="D693" s="104" t="s">
        <v>2101</v>
      </c>
      <c r="G693" s="105">
        <v>40386</v>
      </c>
      <c r="K693" s="104">
        <v>55.5</v>
      </c>
      <c r="L693" s="104">
        <v>5.165</v>
      </c>
      <c r="P693" s="104" t="s">
        <v>87</v>
      </c>
      <c r="Q693" s="104">
        <v>3.6999999999999998E-2</v>
      </c>
    </row>
    <row r="694" spans="1:17" x14ac:dyDescent="0.25">
      <c r="A694" s="104">
        <v>811</v>
      </c>
      <c r="B694" s="104" t="s">
        <v>19</v>
      </c>
      <c r="C694" s="104">
        <v>2010</v>
      </c>
      <c r="D694" s="104" t="s">
        <v>2101</v>
      </c>
      <c r="G694" s="105">
        <v>40386</v>
      </c>
      <c r="K694" s="104">
        <v>55.6633</v>
      </c>
      <c r="L694" s="104">
        <v>5.0232999999999999</v>
      </c>
      <c r="P694" s="104" t="s">
        <v>87</v>
      </c>
      <c r="Q694" s="104">
        <v>3.6999999999999998E-2</v>
      </c>
    </row>
    <row r="695" spans="1:17" x14ac:dyDescent="0.25">
      <c r="A695" s="104">
        <v>812</v>
      </c>
      <c r="B695" s="104" t="s">
        <v>19</v>
      </c>
      <c r="C695" s="104">
        <v>2010</v>
      </c>
      <c r="D695" s="104" t="s">
        <v>2101</v>
      </c>
      <c r="G695" s="105">
        <v>40386</v>
      </c>
      <c r="K695" s="104">
        <v>55.725000000000001</v>
      </c>
      <c r="L695" s="104">
        <v>4.875</v>
      </c>
      <c r="P695" s="104" t="s">
        <v>87</v>
      </c>
      <c r="Q695" s="104">
        <v>5.0000000000000001E-3</v>
      </c>
    </row>
    <row r="696" spans="1:17" x14ac:dyDescent="0.25">
      <c r="A696" s="104">
        <v>813</v>
      </c>
      <c r="B696" s="104" t="s">
        <v>19</v>
      </c>
      <c r="C696" s="104">
        <v>2010</v>
      </c>
      <c r="D696" s="104" t="s">
        <v>2101</v>
      </c>
      <c r="G696" s="105">
        <v>40386</v>
      </c>
      <c r="K696" s="104">
        <v>55.721699999999998</v>
      </c>
      <c r="L696" s="104">
        <v>4.8132999999999999</v>
      </c>
      <c r="P696" s="104" t="s">
        <v>87</v>
      </c>
      <c r="Q696" s="104">
        <v>3.0000000000000001E-3</v>
      </c>
    </row>
    <row r="697" spans="1:17" x14ac:dyDescent="0.25">
      <c r="A697" s="104">
        <v>814</v>
      </c>
      <c r="B697" s="104" t="s">
        <v>19</v>
      </c>
      <c r="C697" s="104">
        <v>2010</v>
      </c>
      <c r="D697" s="104" t="s">
        <v>2101</v>
      </c>
      <c r="G697" s="105">
        <v>40417</v>
      </c>
      <c r="K697" s="104">
        <v>57.118200000000002</v>
      </c>
      <c r="L697" s="104">
        <v>8.0984999999999996</v>
      </c>
      <c r="P697" s="104" t="s">
        <v>87</v>
      </c>
      <c r="Q697" s="104">
        <v>6.7000000000000004E-2</v>
      </c>
    </row>
    <row r="698" spans="1:17" x14ac:dyDescent="0.25">
      <c r="A698" s="104">
        <v>815</v>
      </c>
      <c r="B698" s="104" t="s">
        <v>19</v>
      </c>
      <c r="C698" s="104">
        <v>2010</v>
      </c>
      <c r="D698" s="104" t="s">
        <v>2098</v>
      </c>
      <c r="G698" s="105">
        <v>40427</v>
      </c>
      <c r="K698" s="104">
        <v>57.603299999999997</v>
      </c>
      <c r="L698" s="104">
        <v>8.3232999999999997</v>
      </c>
      <c r="P698" s="104" t="s">
        <v>87</v>
      </c>
      <c r="Q698" s="104">
        <v>0.21199999999999999</v>
      </c>
    </row>
    <row r="699" spans="1:17" x14ac:dyDescent="0.25">
      <c r="A699" s="104">
        <v>816</v>
      </c>
      <c r="B699" s="104" t="s">
        <v>19</v>
      </c>
      <c r="C699" s="104">
        <v>2010</v>
      </c>
      <c r="D699" s="104" t="s">
        <v>2099</v>
      </c>
      <c r="G699" s="105">
        <v>40431</v>
      </c>
      <c r="K699" s="104">
        <v>57.111699999999999</v>
      </c>
      <c r="L699" s="104">
        <v>11.79</v>
      </c>
      <c r="P699" s="104" t="s">
        <v>87</v>
      </c>
      <c r="Q699" s="104">
        <v>1.0999999999999999E-2</v>
      </c>
    </row>
    <row r="700" spans="1:17" x14ac:dyDescent="0.25">
      <c r="A700" s="104">
        <v>817</v>
      </c>
      <c r="B700" s="104" t="s">
        <v>24</v>
      </c>
      <c r="C700" s="104">
        <v>2010</v>
      </c>
      <c r="D700" s="104" t="s">
        <v>2449</v>
      </c>
      <c r="G700" s="105">
        <v>40266</v>
      </c>
      <c r="H700" s="105">
        <v>0.64583333333333304</v>
      </c>
      <c r="I700" s="104">
        <v>12</v>
      </c>
      <c r="J700" s="104">
        <v>225</v>
      </c>
      <c r="K700" s="104">
        <v>58.874299999999998</v>
      </c>
      <c r="L700" s="104">
        <v>10.6911</v>
      </c>
      <c r="M700" s="104">
        <v>7.0000000000000007E-2</v>
      </c>
      <c r="N700" s="104">
        <v>0.02</v>
      </c>
      <c r="O700" s="104">
        <v>1E-3</v>
      </c>
      <c r="P700" s="104" t="s">
        <v>87</v>
      </c>
      <c r="Q700" s="104">
        <v>1E-4</v>
      </c>
    </row>
    <row r="701" spans="1:17" x14ac:dyDescent="0.25">
      <c r="A701" s="104">
        <v>818</v>
      </c>
      <c r="B701" s="104" t="s">
        <v>24</v>
      </c>
      <c r="C701" s="104">
        <v>2010</v>
      </c>
      <c r="D701" s="104" t="s">
        <v>2448</v>
      </c>
      <c r="G701" s="105">
        <v>40272</v>
      </c>
      <c r="H701" s="105">
        <v>0.72430555555555598</v>
      </c>
      <c r="K701" s="104">
        <v>58.356299999999997</v>
      </c>
      <c r="L701" s="104">
        <v>11.2248</v>
      </c>
      <c r="M701" s="104">
        <v>0.2</v>
      </c>
      <c r="N701" s="104">
        <v>0.01</v>
      </c>
      <c r="O701" s="104">
        <v>2E-3</v>
      </c>
      <c r="P701" s="104" t="s">
        <v>87</v>
      </c>
      <c r="Q701" s="104">
        <v>4.0000000000000002E-4</v>
      </c>
    </row>
    <row r="702" spans="1:17" x14ac:dyDescent="0.25">
      <c r="A702" s="104">
        <v>819</v>
      </c>
      <c r="B702" s="104" t="s">
        <v>24</v>
      </c>
      <c r="C702" s="104">
        <v>2010</v>
      </c>
      <c r="D702" s="104" t="s">
        <v>366</v>
      </c>
      <c r="G702" s="105">
        <v>40310</v>
      </c>
      <c r="H702" s="105">
        <v>0.27569444444444402</v>
      </c>
      <c r="K702" s="104">
        <v>57.924500000000002</v>
      </c>
      <c r="L702" s="104">
        <v>11.002700000000001</v>
      </c>
      <c r="M702" s="104">
        <v>2.1</v>
      </c>
      <c r="N702" s="104">
        <v>5</v>
      </c>
      <c r="P702" s="104" t="s">
        <v>87</v>
      </c>
      <c r="Q702" s="104">
        <v>4.4352</v>
      </c>
    </row>
    <row r="703" spans="1:17" x14ac:dyDescent="0.25">
      <c r="A703" s="104">
        <v>820</v>
      </c>
      <c r="B703" s="104" t="s">
        <v>24</v>
      </c>
      <c r="C703" s="104">
        <v>2010</v>
      </c>
      <c r="D703" s="104" t="s">
        <v>2447</v>
      </c>
      <c r="G703" s="105">
        <v>40339</v>
      </c>
      <c r="H703" s="105">
        <v>0.57708333333333295</v>
      </c>
      <c r="K703" s="104">
        <v>57.89</v>
      </c>
      <c r="L703" s="104">
        <v>11.1188</v>
      </c>
      <c r="M703" s="104">
        <v>0.05</v>
      </c>
      <c r="N703" s="104">
        <v>0.05</v>
      </c>
      <c r="O703" s="104">
        <v>2E-3</v>
      </c>
      <c r="P703" s="104" t="s">
        <v>87</v>
      </c>
      <c r="Q703" s="104">
        <v>9.01E-2</v>
      </c>
    </row>
    <row r="704" spans="1:17" x14ac:dyDescent="0.25">
      <c r="A704" s="104">
        <v>821</v>
      </c>
      <c r="B704" s="104" t="s">
        <v>24</v>
      </c>
      <c r="C704" s="104">
        <v>2010</v>
      </c>
      <c r="D704" s="104" t="s">
        <v>2446</v>
      </c>
      <c r="G704" s="105">
        <v>40392</v>
      </c>
      <c r="H704" s="105">
        <v>0.59375</v>
      </c>
      <c r="I704" s="104">
        <v>5</v>
      </c>
      <c r="K704" s="104">
        <v>58.324100000000001</v>
      </c>
      <c r="L704" s="104">
        <v>10.9526</v>
      </c>
      <c r="M704" s="104">
        <v>6.7</v>
      </c>
      <c r="N704" s="104">
        <v>0.6</v>
      </c>
      <c r="O704" s="104">
        <v>0.80400000000000005</v>
      </c>
      <c r="P704" s="104" t="s">
        <v>87</v>
      </c>
      <c r="Q704" s="104">
        <v>5.3100000000000001E-2</v>
      </c>
    </row>
    <row r="705" spans="1:17" x14ac:dyDescent="0.25">
      <c r="A705" s="104">
        <v>822</v>
      </c>
      <c r="B705" s="104" t="s">
        <v>3</v>
      </c>
      <c r="C705" s="104">
        <v>2010</v>
      </c>
      <c r="D705" s="104" t="s">
        <v>2145</v>
      </c>
      <c r="G705" s="105">
        <v>40254</v>
      </c>
      <c r="H705" s="105">
        <v>0.64027777777777795</v>
      </c>
      <c r="I705" s="104">
        <v>20</v>
      </c>
      <c r="J705" s="104">
        <v>240</v>
      </c>
      <c r="K705" s="104">
        <v>57.861166666666698</v>
      </c>
      <c r="L705" s="104">
        <v>1.3736666666666699</v>
      </c>
      <c r="M705" s="104">
        <v>5</v>
      </c>
      <c r="N705" s="104">
        <v>2</v>
      </c>
      <c r="O705" s="104">
        <v>5</v>
      </c>
      <c r="P705" s="104" t="s">
        <v>87</v>
      </c>
      <c r="Q705" s="104">
        <v>0.2</v>
      </c>
    </row>
    <row r="706" spans="1:17" x14ac:dyDescent="0.25">
      <c r="A706" s="104">
        <v>823</v>
      </c>
      <c r="B706" s="104" t="s">
        <v>3</v>
      </c>
      <c r="C706" s="104">
        <v>2010</v>
      </c>
      <c r="D706" s="104" t="s">
        <v>2144</v>
      </c>
      <c r="G706" s="105">
        <v>40255</v>
      </c>
      <c r="H706" s="105">
        <v>0.49236111111111103</v>
      </c>
      <c r="I706" s="104">
        <v>28</v>
      </c>
      <c r="J706" s="104">
        <v>200</v>
      </c>
      <c r="K706" s="104">
        <v>58.288333333333298</v>
      </c>
      <c r="L706" s="104">
        <v>0.20166666666666699</v>
      </c>
      <c r="M706" s="104">
        <v>2</v>
      </c>
      <c r="N706" s="104">
        <v>0.05</v>
      </c>
      <c r="O706" s="104">
        <v>0.1</v>
      </c>
      <c r="P706" s="104" t="s">
        <v>87</v>
      </c>
      <c r="Q706" s="104">
        <v>4.0000000000000001E-3</v>
      </c>
    </row>
    <row r="707" spans="1:17" x14ac:dyDescent="0.25">
      <c r="A707" s="104">
        <v>824</v>
      </c>
      <c r="B707" s="104" t="s">
        <v>3</v>
      </c>
      <c r="C707" s="104">
        <v>2010</v>
      </c>
      <c r="D707" s="104" t="s">
        <v>2140</v>
      </c>
      <c r="G707" s="105">
        <v>40339</v>
      </c>
      <c r="H707" s="105">
        <v>0.55486111111111103</v>
      </c>
      <c r="I707" s="104">
        <v>8</v>
      </c>
      <c r="J707" s="104">
        <v>360</v>
      </c>
      <c r="K707" s="104">
        <v>61.620166666666698</v>
      </c>
      <c r="L707" s="104">
        <v>1.3071666666666699</v>
      </c>
      <c r="M707" s="104">
        <v>2.79</v>
      </c>
      <c r="N707" s="104">
        <v>0.05</v>
      </c>
      <c r="O707" s="104">
        <v>0.1116</v>
      </c>
      <c r="P707" s="104" t="s">
        <v>87</v>
      </c>
      <c r="Q707" s="104">
        <v>2.7699999999999999E-2</v>
      </c>
    </row>
    <row r="708" spans="1:17" x14ac:dyDescent="0.25">
      <c r="A708" s="104">
        <v>825</v>
      </c>
      <c r="B708" s="104" t="s">
        <v>3</v>
      </c>
      <c r="C708" s="104">
        <v>2010</v>
      </c>
      <c r="D708" s="104" t="s">
        <v>2139</v>
      </c>
      <c r="G708" s="105">
        <v>40381</v>
      </c>
      <c r="H708" s="105">
        <v>0.52430555555555602</v>
      </c>
      <c r="I708" s="104">
        <v>15</v>
      </c>
      <c r="J708" s="104">
        <v>210</v>
      </c>
      <c r="K708" s="104">
        <v>50.395499999999998</v>
      </c>
      <c r="L708" s="104">
        <v>0.37333333333333302</v>
      </c>
      <c r="M708" s="104">
        <v>7.1</v>
      </c>
      <c r="N708" s="104">
        <v>0.02</v>
      </c>
      <c r="O708" s="104">
        <v>0.1207</v>
      </c>
      <c r="P708" s="104" t="s">
        <v>87</v>
      </c>
      <c r="Q708" s="104">
        <v>3.6200000000000003E-2</v>
      </c>
    </row>
    <row r="709" spans="1:17" x14ac:dyDescent="0.25">
      <c r="A709" s="104">
        <v>826</v>
      </c>
      <c r="B709" s="104" t="s">
        <v>3</v>
      </c>
      <c r="C709" s="104">
        <v>2010</v>
      </c>
      <c r="D709" s="104" t="s">
        <v>2137</v>
      </c>
      <c r="G709" s="105">
        <v>40451</v>
      </c>
      <c r="H709" s="105">
        <v>0.64236111111111105</v>
      </c>
      <c r="I709" s="104">
        <v>15</v>
      </c>
      <c r="J709" s="104">
        <v>250</v>
      </c>
      <c r="K709" s="104">
        <v>50.340499999999999</v>
      </c>
      <c r="L709" s="104">
        <v>-1.01</v>
      </c>
      <c r="M709" s="104">
        <v>1.1599999999999999</v>
      </c>
      <c r="N709" s="104">
        <v>0.98</v>
      </c>
      <c r="O709" s="104">
        <v>1.1368</v>
      </c>
      <c r="P709" s="104" t="s">
        <v>87</v>
      </c>
      <c r="Q709" s="104">
        <v>4.4999999999999998E-2</v>
      </c>
    </row>
    <row r="710" spans="1:17" x14ac:dyDescent="0.25">
      <c r="A710" s="104">
        <v>827</v>
      </c>
      <c r="B710" s="104" t="s">
        <v>3</v>
      </c>
      <c r="C710" s="104">
        <v>2010</v>
      </c>
      <c r="D710" s="104" t="s">
        <v>2136</v>
      </c>
      <c r="G710" s="105">
        <v>40451</v>
      </c>
      <c r="H710" s="105">
        <v>0.64583333333333304</v>
      </c>
      <c r="I710" s="104">
        <v>15</v>
      </c>
      <c r="J710" s="104">
        <v>250</v>
      </c>
      <c r="K710" s="104">
        <v>50.340333333333298</v>
      </c>
      <c r="L710" s="104">
        <v>-4.33333333333333E-2</v>
      </c>
      <c r="M710" s="104">
        <v>3.47</v>
      </c>
      <c r="N710" s="104">
        <v>0.46</v>
      </c>
      <c r="O710" s="104">
        <v>1.2768999999999999</v>
      </c>
      <c r="P710" s="104" t="s">
        <v>87</v>
      </c>
      <c r="Q710" s="104">
        <v>5.0999999999999997E-2</v>
      </c>
    </row>
    <row r="711" spans="1:17" x14ac:dyDescent="0.25">
      <c r="A711" s="104">
        <v>828</v>
      </c>
      <c r="B711" s="104" t="s">
        <v>3</v>
      </c>
      <c r="C711" s="104">
        <v>2010</v>
      </c>
      <c r="D711" s="104" t="s">
        <v>2135</v>
      </c>
      <c r="G711" s="105">
        <v>40451</v>
      </c>
      <c r="H711" s="105">
        <v>0.64930555555555602</v>
      </c>
      <c r="I711" s="104">
        <v>15</v>
      </c>
      <c r="J711" s="104">
        <v>250</v>
      </c>
      <c r="K711" s="104">
        <v>50.4166666666667</v>
      </c>
      <c r="L711" s="104">
        <v>-0.199333333333333</v>
      </c>
      <c r="M711" s="104">
        <v>2.4700000000000002</v>
      </c>
      <c r="N711" s="104">
        <v>0.5</v>
      </c>
      <c r="O711" s="104">
        <v>0.98799999999999999</v>
      </c>
      <c r="P711" s="104" t="s">
        <v>87</v>
      </c>
      <c r="Q711" s="104">
        <v>3.2000000000000001E-2</v>
      </c>
    </row>
    <row r="712" spans="1:17" x14ac:dyDescent="0.25">
      <c r="A712" s="104">
        <v>829</v>
      </c>
      <c r="B712" s="104" t="s">
        <v>3</v>
      </c>
      <c r="C712" s="104">
        <v>2010</v>
      </c>
      <c r="D712" s="104" t="s">
        <v>2134</v>
      </c>
      <c r="G712" s="105">
        <v>40451</v>
      </c>
      <c r="H712" s="105">
        <v>0.65277777777777801</v>
      </c>
      <c r="I712" s="104">
        <v>15</v>
      </c>
      <c r="J712" s="104">
        <v>250</v>
      </c>
      <c r="K712" s="104">
        <v>50.452833333333302</v>
      </c>
      <c r="L712" s="104">
        <v>-0.29049999999999998</v>
      </c>
      <c r="M712" s="104">
        <v>3.5</v>
      </c>
      <c r="N712" s="104">
        <v>2.31</v>
      </c>
      <c r="O712" s="104">
        <v>7.68</v>
      </c>
      <c r="P712" s="104" t="s">
        <v>87</v>
      </c>
      <c r="Q712" s="104">
        <v>0.44</v>
      </c>
    </row>
    <row r="713" spans="1:17" x14ac:dyDescent="0.25">
      <c r="A713" s="104">
        <v>830</v>
      </c>
      <c r="B713" s="104" t="s">
        <v>3</v>
      </c>
      <c r="C713" s="104">
        <v>2010</v>
      </c>
      <c r="D713" s="104" t="s">
        <v>2133</v>
      </c>
      <c r="G713" s="105">
        <v>40508</v>
      </c>
      <c r="H713" s="105">
        <v>0.5625</v>
      </c>
      <c r="I713" s="104">
        <v>5</v>
      </c>
      <c r="J713" s="104">
        <v>360</v>
      </c>
      <c r="K713" s="104">
        <v>50.608833333333301</v>
      </c>
      <c r="L713" s="104">
        <v>0.65649999999999997</v>
      </c>
      <c r="M713" s="104">
        <v>1</v>
      </c>
      <c r="N713" s="104">
        <v>1</v>
      </c>
      <c r="O713" s="104">
        <v>0.5</v>
      </c>
      <c r="P713" s="104" t="s">
        <v>87</v>
      </c>
      <c r="Q713" s="104">
        <v>5.6500000000000002E-2</v>
      </c>
    </row>
    <row r="714" spans="1:17" x14ac:dyDescent="0.25">
      <c r="A714" s="104">
        <v>831</v>
      </c>
      <c r="B714" s="104" t="s">
        <v>3</v>
      </c>
      <c r="C714" s="104">
        <v>2010</v>
      </c>
      <c r="D714" s="104" t="s">
        <v>2132</v>
      </c>
      <c r="G714" s="105">
        <v>40532</v>
      </c>
      <c r="H714" s="105">
        <v>0.531944444444444</v>
      </c>
      <c r="I714" s="104">
        <v>15</v>
      </c>
      <c r="J714" s="104">
        <v>100</v>
      </c>
      <c r="K714" s="104">
        <v>51.399333333333303</v>
      </c>
      <c r="L714" s="104">
        <v>1.5171666666666701</v>
      </c>
      <c r="M714" s="104">
        <v>0.9</v>
      </c>
      <c r="N714" s="104">
        <v>0.4</v>
      </c>
      <c r="O714" s="104">
        <v>0.19800000000000001</v>
      </c>
      <c r="P714" s="104" t="s">
        <v>87</v>
      </c>
      <c r="Q714" s="104">
        <v>8.0000000000000007E-5</v>
      </c>
    </row>
    <row r="715" spans="1:17" x14ac:dyDescent="0.25">
      <c r="A715" s="104">
        <v>832</v>
      </c>
      <c r="B715" s="104" t="s">
        <v>20</v>
      </c>
      <c r="C715" s="104">
        <v>2009</v>
      </c>
      <c r="D715" s="104" t="s">
        <v>1352</v>
      </c>
      <c r="G715" s="105">
        <v>39945</v>
      </c>
      <c r="H715" s="105">
        <v>0.65</v>
      </c>
      <c r="I715" s="104">
        <v>15</v>
      </c>
      <c r="J715" s="104">
        <v>108</v>
      </c>
      <c r="K715" s="104">
        <v>51.133333333333297</v>
      </c>
      <c r="L715" s="104">
        <v>1.7166666666666699</v>
      </c>
      <c r="M715" s="104">
        <v>1</v>
      </c>
      <c r="N715" s="104">
        <v>0.3</v>
      </c>
      <c r="O715" s="104">
        <v>0.24</v>
      </c>
      <c r="P715" s="104" t="s">
        <v>87</v>
      </c>
      <c r="Q715" s="104">
        <v>9.5999999999999992E-3</v>
      </c>
    </row>
    <row r="716" spans="1:17" x14ac:dyDescent="0.25">
      <c r="A716" s="104">
        <v>833</v>
      </c>
      <c r="B716" s="104" t="s">
        <v>20</v>
      </c>
      <c r="C716" s="104">
        <v>2009</v>
      </c>
      <c r="D716" s="104" t="s">
        <v>1351</v>
      </c>
      <c r="G716" s="105">
        <v>39954</v>
      </c>
      <c r="H716" s="105">
        <v>0.91527777777777797</v>
      </c>
      <c r="K716" s="104">
        <v>49.253333333333302</v>
      </c>
      <c r="L716" s="104">
        <v>-4.9008333333333303</v>
      </c>
      <c r="M716" s="104">
        <v>24.8</v>
      </c>
      <c r="N716" s="104">
        <v>0.5</v>
      </c>
      <c r="O716" s="104">
        <v>12.4</v>
      </c>
      <c r="P716" s="104" t="s">
        <v>87</v>
      </c>
      <c r="Q716" s="104">
        <v>3.72</v>
      </c>
    </row>
    <row r="717" spans="1:17" x14ac:dyDescent="0.25">
      <c r="A717" s="104">
        <v>834</v>
      </c>
      <c r="B717" s="104" t="s">
        <v>20</v>
      </c>
      <c r="C717" s="104">
        <v>2009</v>
      </c>
      <c r="D717" s="104" t="s">
        <v>1350</v>
      </c>
      <c r="G717" s="105">
        <v>39955</v>
      </c>
      <c r="H717" s="105">
        <v>0.35069444444444398</v>
      </c>
      <c r="K717" s="104">
        <v>49</v>
      </c>
      <c r="L717" s="104">
        <v>-4.45</v>
      </c>
      <c r="M717" s="104">
        <v>7</v>
      </c>
      <c r="N717" s="104">
        <v>0.08</v>
      </c>
      <c r="O717" s="104">
        <v>0.56000000000000005</v>
      </c>
      <c r="P717" s="104" t="s">
        <v>87</v>
      </c>
      <c r="Q717" s="104">
        <v>0.12</v>
      </c>
    </row>
    <row r="718" spans="1:17" x14ac:dyDescent="0.25">
      <c r="A718" s="104">
        <v>835</v>
      </c>
      <c r="B718" s="104" t="s">
        <v>20</v>
      </c>
      <c r="C718" s="104">
        <v>2009</v>
      </c>
      <c r="D718" s="104" t="s">
        <v>1349</v>
      </c>
      <c r="G718" s="105">
        <v>39955</v>
      </c>
      <c r="H718" s="105">
        <v>0.38194444444444398</v>
      </c>
      <c r="K718" s="104">
        <v>49.133333333333297</v>
      </c>
      <c r="L718" s="104">
        <v>-4.5833333333333304</v>
      </c>
      <c r="M718" s="104">
        <v>3.7</v>
      </c>
      <c r="N718" s="104">
        <v>0.12</v>
      </c>
      <c r="O718" s="104">
        <v>0.44</v>
      </c>
      <c r="P718" s="104" t="s">
        <v>87</v>
      </c>
      <c r="Q718" s="104">
        <v>0.05</v>
      </c>
    </row>
    <row r="719" spans="1:17" x14ac:dyDescent="0.25">
      <c r="A719" s="104">
        <v>836</v>
      </c>
      <c r="B719" s="104" t="s">
        <v>20</v>
      </c>
      <c r="C719" s="104">
        <v>2009</v>
      </c>
      <c r="D719" s="104" t="s">
        <v>1348</v>
      </c>
      <c r="G719" s="105">
        <v>39958</v>
      </c>
      <c r="H719" s="105">
        <v>0.35347222222222202</v>
      </c>
      <c r="K719" s="104">
        <v>49.076833333333298</v>
      </c>
      <c r="L719" s="104">
        <v>-5.3271666666666704</v>
      </c>
      <c r="M719" s="104">
        <v>22</v>
      </c>
      <c r="N719" s="104">
        <v>0.2</v>
      </c>
      <c r="O719" s="104">
        <v>4.4000000000000004</v>
      </c>
      <c r="P719" s="104" t="s">
        <v>87</v>
      </c>
      <c r="Q719" s="104">
        <v>2.69</v>
      </c>
    </row>
    <row r="720" spans="1:17" x14ac:dyDescent="0.25">
      <c r="A720" s="104">
        <v>837</v>
      </c>
      <c r="B720" s="104" t="s">
        <v>20</v>
      </c>
      <c r="C720" s="104">
        <v>2009</v>
      </c>
      <c r="D720" s="104" t="s">
        <v>1347</v>
      </c>
      <c r="G720" s="105">
        <v>39958</v>
      </c>
      <c r="H720" s="105">
        <v>0.34375</v>
      </c>
      <c r="K720" s="104">
        <v>49.15</v>
      </c>
      <c r="L720" s="104">
        <v>-5.05</v>
      </c>
      <c r="M720" s="104">
        <v>0.5</v>
      </c>
      <c r="N720" s="104">
        <v>0.5</v>
      </c>
      <c r="O720" s="104">
        <v>0.25</v>
      </c>
      <c r="P720" s="104" t="s">
        <v>87</v>
      </c>
      <c r="Q720" s="104">
        <v>0.01</v>
      </c>
    </row>
    <row r="721" spans="1:17" x14ac:dyDescent="0.25">
      <c r="A721" s="104">
        <v>838</v>
      </c>
      <c r="B721" s="104" t="s">
        <v>20</v>
      </c>
      <c r="C721" s="104">
        <v>2009</v>
      </c>
      <c r="D721" s="104" t="s">
        <v>1346</v>
      </c>
      <c r="G721" s="105">
        <v>39977</v>
      </c>
      <c r="H721" s="105">
        <v>0.35416666666666702</v>
      </c>
      <c r="K721" s="104">
        <v>50.239333333333299</v>
      </c>
      <c r="L721" s="104">
        <v>-0.80416666666666703</v>
      </c>
      <c r="M721" s="104">
        <v>34.4</v>
      </c>
      <c r="N721" s="104">
        <v>0.5</v>
      </c>
      <c r="O721" s="104">
        <v>17.2</v>
      </c>
      <c r="P721" s="104" t="s">
        <v>87</v>
      </c>
      <c r="Q721" s="104">
        <v>1.46</v>
      </c>
    </row>
    <row r="722" spans="1:17" x14ac:dyDescent="0.25">
      <c r="A722" s="104">
        <v>839</v>
      </c>
      <c r="B722" s="104" t="s">
        <v>20</v>
      </c>
      <c r="C722" s="104">
        <v>2009</v>
      </c>
      <c r="D722" s="104" t="s">
        <v>1345</v>
      </c>
      <c r="G722" s="105">
        <v>39979</v>
      </c>
      <c r="H722" s="105">
        <v>0.49444444444444402</v>
      </c>
      <c r="K722" s="104">
        <v>51.286499999999997</v>
      </c>
      <c r="L722" s="104">
        <v>2.1296666666666701</v>
      </c>
      <c r="M722" s="104">
        <v>5</v>
      </c>
      <c r="N722" s="104">
        <v>0.1</v>
      </c>
      <c r="O722" s="104">
        <v>0.5</v>
      </c>
      <c r="P722" s="104" t="s">
        <v>87</v>
      </c>
      <c r="Q722" s="104">
        <v>5.2</v>
      </c>
    </row>
    <row r="723" spans="1:17" x14ac:dyDescent="0.25">
      <c r="A723" s="104">
        <v>840</v>
      </c>
      <c r="B723" s="104" t="s">
        <v>20</v>
      </c>
      <c r="C723" s="104">
        <v>2009</v>
      </c>
      <c r="D723" s="104" t="s">
        <v>1344</v>
      </c>
      <c r="G723" s="105">
        <v>39986</v>
      </c>
      <c r="H723" s="105">
        <v>0.36805555555555602</v>
      </c>
      <c r="K723" s="104">
        <v>48.854999999999997</v>
      </c>
      <c r="L723" s="104">
        <v>-1.6045</v>
      </c>
      <c r="M723" s="104">
        <v>3.15</v>
      </c>
      <c r="N723" s="104">
        <v>0.15</v>
      </c>
      <c r="O723" s="104">
        <v>0.5</v>
      </c>
      <c r="P723" s="104" t="s">
        <v>87</v>
      </c>
      <c r="Q723" s="104">
        <v>0.01</v>
      </c>
    </row>
    <row r="724" spans="1:17" x14ac:dyDescent="0.25">
      <c r="A724" s="104">
        <v>841</v>
      </c>
      <c r="B724" s="104" t="s">
        <v>20</v>
      </c>
      <c r="C724" s="104">
        <v>2009</v>
      </c>
      <c r="D724" s="104" t="s">
        <v>1343</v>
      </c>
      <c r="G724" s="105">
        <v>40014</v>
      </c>
      <c r="H724" s="105">
        <v>0.30625000000000002</v>
      </c>
      <c r="K724" s="104">
        <v>50.066666666666698</v>
      </c>
      <c r="L724" s="104">
        <v>-1.3333333333333299</v>
      </c>
      <c r="M724" s="104">
        <v>32.4</v>
      </c>
      <c r="N724" s="104">
        <v>0.5</v>
      </c>
      <c r="O724" s="104">
        <v>16.2</v>
      </c>
      <c r="P724" s="104" t="s">
        <v>87</v>
      </c>
      <c r="Q724" s="104">
        <v>15.03</v>
      </c>
    </row>
    <row r="725" spans="1:17" x14ac:dyDescent="0.25">
      <c r="A725" s="104">
        <v>842</v>
      </c>
      <c r="B725" s="104" t="s">
        <v>20</v>
      </c>
      <c r="C725" s="104">
        <v>2009</v>
      </c>
      <c r="D725" s="104" t="s">
        <v>1342</v>
      </c>
      <c r="G725" s="105">
        <v>40035</v>
      </c>
      <c r="H725" s="105">
        <v>0.36111111111111099</v>
      </c>
      <c r="I725" s="104">
        <v>0</v>
      </c>
      <c r="K725" s="104">
        <v>51.316666666666698</v>
      </c>
      <c r="L725" s="104">
        <v>2.31666666666667</v>
      </c>
      <c r="M725" s="104">
        <v>3.8</v>
      </c>
      <c r="N725" s="104">
        <v>0.1</v>
      </c>
      <c r="O725" s="104">
        <v>0.152</v>
      </c>
      <c r="P725" s="104" t="s">
        <v>87</v>
      </c>
      <c r="Q725" s="104">
        <v>1.0031999999999999E-2</v>
      </c>
    </row>
    <row r="726" spans="1:17" x14ac:dyDescent="0.25">
      <c r="A726" s="104">
        <v>843</v>
      </c>
      <c r="B726" s="104" t="s">
        <v>20</v>
      </c>
      <c r="C726" s="104">
        <v>2009</v>
      </c>
      <c r="D726" s="104" t="s">
        <v>1341</v>
      </c>
      <c r="G726" s="105">
        <v>40035</v>
      </c>
      <c r="H726" s="105">
        <v>0.36805555555555602</v>
      </c>
      <c r="I726" s="104">
        <v>0</v>
      </c>
      <c r="K726" s="104">
        <v>51.366666666666703</v>
      </c>
      <c r="L726" s="104">
        <v>2.15</v>
      </c>
      <c r="M726" s="104">
        <v>1</v>
      </c>
      <c r="N726" s="104">
        <v>0.5</v>
      </c>
      <c r="O726" s="104">
        <v>0.2</v>
      </c>
      <c r="P726" s="104" t="s">
        <v>87</v>
      </c>
      <c r="Q726" s="104">
        <v>0.10979999999999999</v>
      </c>
    </row>
    <row r="727" spans="1:17" x14ac:dyDescent="0.25">
      <c r="A727" s="104">
        <v>844</v>
      </c>
      <c r="B727" s="104" t="s">
        <v>20</v>
      </c>
      <c r="C727" s="104">
        <v>2009</v>
      </c>
      <c r="D727" s="104" t="s">
        <v>1340</v>
      </c>
      <c r="G727" s="105">
        <v>40047</v>
      </c>
      <c r="H727" s="105">
        <v>0.33680555555555602</v>
      </c>
      <c r="K727" s="104">
        <v>49.5833333333333</v>
      </c>
      <c r="L727" s="104">
        <v>-6.0833333333333304</v>
      </c>
      <c r="M727" s="104">
        <v>12.3</v>
      </c>
      <c r="N727" s="104">
        <v>0.3</v>
      </c>
      <c r="O727" s="104">
        <v>3.69</v>
      </c>
      <c r="P727" s="104" t="s">
        <v>87</v>
      </c>
      <c r="Q727" s="104">
        <v>1.1000000000000001</v>
      </c>
    </row>
    <row r="728" spans="1:17" x14ac:dyDescent="0.25">
      <c r="A728" s="104">
        <v>845</v>
      </c>
      <c r="B728" s="104" t="s">
        <v>20</v>
      </c>
      <c r="C728" s="104">
        <v>2009</v>
      </c>
      <c r="D728" s="104" t="s">
        <v>1339</v>
      </c>
      <c r="G728" s="105">
        <v>40047</v>
      </c>
      <c r="H728" s="105">
        <v>0.58472222222222203</v>
      </c>
      <c r="K728" s="104">
        <v>48.659833333333303</v>
      </c>
      <c r="L728" s="104">
        <v>-6.0134999999999996</v>
      </c>
      <c r="M728" s="104">
        <v>7.2</v>
      </c>
      <c r="N728" s="104">
        <v>0.5</v>
      </c>
      <c r="O728" s="104">
        <v>3.6</v>
      </c>
      <c r="P728" s="104" t="s">
        <v>87</v>
      </c>
      <c r="Q728" s="104">
        <v>0.61</v>
      </c>
    </row>
    <row r="729" spans="1:17" x14ac:dyDescent="0.25">
      <c r="A729" s="104">
        <v>846</v>
      </c>
      <c r="B729" s="104" t="s">
        <v>20</v>
      </c>
      <c r="C729" s="104">
        <v>2009</v>
      </c>
      <c r="D729" s="104" t="s">
        <v>1338</v>
      </c>
      <c r="G729" s="105">
        <v>40064</v>
      </c>
      <c r="H729" s="105">
        <v>0.54861111111111105</v>
      </c>
      <c r="I729" s="104">
        <v>3</v>
      </c>
      <c r="J729" s="104">
        <v>210</v>
      </c>
      <c r="K729" s="104">
        <v>51.516666666666701</v>
      </c>
      <c r="L729" s="104">
        <v>2.2333333333333298</v>
      </c>
      <c r="M729" s="104">
        <v>3</v>
      </c>
      <c r="N729" s="104">
        <v>0.1</v>
      </c>
      <c r="O729" s="104">
        <v>0.06</v>
      </c>
      <c r="P729" s="104" t="s">
        <v>87</v>
      </c>
      <c r="Q729" s="104">
        <v>0.16872000000000001</v>
      </c>
    </row>
    <row r="730" spans="1:17" x14ac:dyDescent="0.25">
      <c r="A730" s="104">
        <v>847</v>
      </c>
      <c r="B730" s="104" t="s">
        <v>20</v>
      </c>
      <c r="C730" s="104">
        <v>2009</v>
      </c>
      <c r="D730" s="104" t="s">
        <v>1337</v>
      </c>
      <c r="G730" s="105">
        <v>40162</v>
      </c>
      <c r="H730" s="105">
        <v>0.905555555555556</v>
      </c>
      <c r="I730" s="104">
        <v>3</v>
      </c>
      <c r="J730" s="104">
        <v>90</v>
      </c>
      <c r="K730" s="104">
        <v>51.15</v>
      </c>
      <c r="L730" s="104">
        <v>2.35</v>
      </c>
      <c r="M730" s="104">
        <v>3</v>
      </c>
      <c r="N730" s="104">
        <v>0.5</v>
      </c>
      <c r="O730" s="104">
        <v>1.5</v>
      </c>
      <c r="P730" s="104" t="s">
        <v>87</v>
      </c>
      <c r="Q730" s="104">
        <v>0.06</v>
      </c>
    </row>
    <row r="731" spans="1:17" x14ac:dyDescent="0.25">
      <c r="A731" s="104">
        <v>848</v>
      </c>
      <c r="B731" s="104" t="s">
        <v>18</v>
      </c>
      <c r="C731" s="104">
        <v>2009</v>
      </c>
      <c r="D731" s="104" t="s">
        <v>1433</v>
      </c>
      <c r="G731" s="105">
        <v>39829</v>
      </c>
      <c r="H731" s="105">
        <v>0.40625</v>
      </c>
      <c r="I731" s="104">
        <v>13</v>
      </c>
      <c r="J731" s="104">
        <v>170</v>
      </c>
      <c r="K731" s="104">
        <v>51.45</v>
      </c>
      <c r="L731" s="104">
        <v>2.0166666666666702</v>
      </c>
      <c r="M731" s="104">
        <v>6</v>
      </c>
      <c r="N731" s="104">
        <v>0.5</v>
      </c>
      <c r="O731" s="104">
        <v>2.7</v>
      </c>
      <c r="P731" s="104" t="s">
        <v>87</v>
      </c>
      <c r="Q731" s="104">
        <v>0.108</v>
      </c>
    </row>
    <row r="732" spans="1:17" x14ac:dyDescent="0.25">
      <c r="A732" s="104">
        <v>849</v>
      </c>
      <c r="B732" s="104" t="s">
        <v>18</v>
      </c>
      <c r="C732" s="104">
        <v>2009</v>
      </c>
      <c r="D732" s="104" t="s">
        <v>1432</v>
      </c>
      <c r="G732" s="105">
        <v>39856</v>
      </c>
      <c r="H732" s="105">
        <v>0.54166666666666696</v>
      </c>
      <c r="I732" s="104">
        <v>10</v>
      </c>
      <c r="J732" s="104">
        <v>310</v>
      </c>
      <c r="K732" s="104">
        <v>51.766666666666701</v>
      </c>
      <c r="L732" s="104">
        <v>2.8</v>
      </c>
      <c r="M732" s="104">
        <v>0.1</v>
      </c>
      <c r="N732" s="104">
        <v>0.1</v>
      </c>
      <c r="O732" s="104">
        <v>7.0000000000000001E-3</v>
      </c>
      <c r="P732" s="104" t="s">
        <v>67</v>
      </c>
    </row>
    <row r="733" spans="1:17" x14ac:dyDescent="0.25">
      <c r="A733" s="104">
        <v>850</v>
      </c>
      <c r="B733" s="104" t="s">
        <v>18</v>
      </c>
      <c r="C733" s="104">
        <v>2009</v>
      </c>
      <c r="D733" s="104" t="s">
        <v>1431</v>
      </c>
      <c r="G733" s="105">
        <v>39863</v>
      </c>
      <c r="H733" s="105">
        <v>0.44236111111111098</v>
      </c>
      <c r="I733" s="104">
        <v>2</v>
      </c>
      <c r="J733" s="104">
        <v>180</v>
      </c>
      <c r="K733" s="104">
        <v>51.766666666666701</v>
      </c>
      <c r="L733" s="104">
        <v>2.6333333333333302</v>
      </c>
      <c r="M733" s="104">
        <v>0.6</v>
      </c>
      <c r="N733" s="104">
        <v>0.3</v>
      </c>
      <c r="O733" s="104">
        <v>5.3999999999999999E-2</v>
      </c>
      <c r="P733" s="104" t="s">
        <v>87</v>
      </c>
      <c r="Q733" s="104">
        <v>9.1800000000000007E-3</v>
      </c>
    </row>
    <row r="734" spans="1:17" x14ac:dyDescent="0.25">
      <c r="A734" s="104">
        <v>851</v>
      </c>
      <c r="B734" s="104" t="s">
        <v>18</v>
      </c>
      <c r="C734" s="104">
        <v>2009</v>
      </c>
      <c r="D734" s="104" t="s">
        <v>1430</v>
      </c>
      <c r="G734" s="105">
        <v>39897</v>
      </c>
      <c r="H734" s="105">
        <v>0.75347222222222199</v>
      </c>
      <c r="K734" s="104">
        <v>51.75</v>
      </c>
      <c r="L734" s="104">
        <v>2.2833333333333301</v>
      </c>
      <c r="M734" s="104">
        <v>1</v>
      </c>
      <c r="N734" s="104">
        <v>0.3</v>
      </c>
      <c r="O734" s="104">
        <v>0.09</v>
      </c>
      <c r="P734" s="104" t="s">
        <v>87</v>
      </c>
      <c r="Q734" s="104">
        <v>0.14219999999999999</v>
      </c>
    </row>
    <row r="735" spans="1:17" x14ac:dyDescent="0.25">
      <c r="A735" s="104">
        <v>852</v>
      </c>
      <c r="B735" s="104" t="s">
        <v>18</v>
      </c>
      <c r="C735" s="104">
        <v>2009</v>
      </c>
      <c r="D735" s="104" t="s">
        <v>1429</v>
      </c>
      <c r="G735" s="105">
        <v>39897</v>
      </c>
      <c r="H735" s="105">
        <v>0.75763888888888897</v>
      </c>
      <c r="K735" s="104">
        <v>51.883333333333297</v>
      </c>
      <c r="L735" s="104">
        <v>2.2833333333333301</v>
      </c>
      <c r="M735" s="104">
        <v>1</v>
      </c>
      <c r="N735" s="104">
        <v>1</v>
      </c>
      <c r="O735" s="104">
        <v>0.5</v>
      </c>
      <c r="P735" s="104" t="s">
        <v>87</v>
      </c>
      <c r="Q735" s="104">
        <v>0.02</v>
      </c>
    </row>
    <row r="736" spans="1:17" x14ac:dyDescent="0.25">
      <c r="A736" s="104">
        <v>853</v>
      </c>
      <c r="B736" s="104" t="s">
        <v>18</v>
      </c>
      <c r="C736" s="104">
        <v>2009</v>
      </c>
      <c r="D736" s="104" t="s">
        <v>1428</v>
      </c>
      <c r="G736" s="105">
        <v>39897</v>
      </c>
      <c r="H736" s="105">
        <v>0.75833333333333297</v>
      </c>
      <c r="K736" s="104">
        <v>51.966666666666697</v>
      </c>
      <c r="L736" s="104">
        <v>2.3333333333333299</v>
      </c>
      <c r="M736" s="104">
        <v>0.3</v>
      </c>
      <c r="N736" s="104">
        <v>0.3</v>
      </c>
      <c r="O736" s="104">
        <v>5.3999999999999999E-2</v>
      </c>
      <c r="P736" s="104" t="s">
        <v>67</v>
      </c>
    </row>
    <row r="737" spans="1:17" x14ac:dyDescent="0.25">
      <c r="A737" s="104">
        <v>854</v>
      </c>
      <c r="B737" s="104" t="s">
        <v>18</v>
      </c>
      <c r="C737" s="104">
        <v>2009</v>
      </c>
      <c r="D737" s="104" t="s">
        <v>1427</v>
      </c>
      <c r="G737" s="105">
        <v>39897</v>
      </c>
      <c r="H737" s="105">
        <v>0.75972222222222197</v>
      </c>
      <c r="K737" s="104">
        <v>51.983333333333299</v>
      </c>
      <c r="L737" s="104">
        <v>2.35</v>
      </c>
      <c r="M737" s="104">
        <v>0.3</v>
      </c>
      <c r="N737" s="104">
        <v>0.1</v>
      </c>
      <c r="O737" s="104">
        <v>1.7999999999999999E-2</v>
      </c>
      <c r="P737" s="104" t="s">
        <v>67</v>
      </c>
    </row>
    <row r="738" spans="1:17" x14ac:dyDescent="0.25">
      <c r="A738" s="104">
        <v>855</v>
      </c>
      <c r="B738" s="104" t="s">
        <v>18</v>
      </c>
      <c r="C738" s="104">
        <v>2009</v>
      </c>
      <c r="D738" s="104" t="s">
        <v>1426</v>
      </c>
      <c r="G738" s="105">
        <v>39945</v>
      </c>
      <c r="H738" s="105">
        <v>0.65</v>
      </c>
      <c r="I738" s="104">
        <v>15</v>
      </c>
      <c r="J738" s="104">
        <v>108</v>
      </c>
      <c r="K738" s="104">
        <v>51.133333333333297</v>
      </c>
      <c r="L738" s="104">
        <v>1.7166666666666699</v>
      </c>
      <c r="M738" s="104">
        <v>1</v>
      </c>
      <c r="N738" s="104">
        <v>0.3</v>
      </c>
      <c r="O738" s="104">
        <v>0.24</v>
      </c>
      <c r="P738" s="104" t="s">
        <v>87</v>
      </c>
      <c r="Q738" s="104">
        <v>9.5999999999999992E-3</v>
      </c>
    </row>
    <row r="739" spans="1:17" x14ac:dyDescent="0.25">
      <c r="A739" s="104">
        <v>856</v>
      </c>
      <c r="B739" s="104" t="s">
        <v>18</v>
      </c>
      <c r="C739" s="104">
        <v>2009</v>
      </c>
      <c r="D739" s="104" t="s">
        <v>1425</v>
      </c>
      <c r="G739" s="105">
        <v>39961</v>
      </c>
      <c r="H739" s="105">
        <v>0.52222222222222203</v>
      </c>
      <c r="I739" s="104">
        <v>10</v>
      </c>
      <c r="J739" s="104">
        <v>320</v>
      </c>
      <c r="K739" s="104">
        <v>51.75</v>
      </c>
      <c r="L739" s="104">
        <v>2.5833333333333299</v>
      </c>
      <c r="M739" s="104">
        <v>0.1</v>
      </c>
      <c r="N739" s="104">
        <v>0.05</v>
      </c>
      <c r="P739" s="104" t="s">
        <v>87</v>
      </c>
    </row>
    <row r="740" spans="1:17" x14ac:dyDescent="0.25">
      <c r="A740" s="104">
        <v>857</v>
      </c>
      <c r="B740" s="104" t="s">
        <v>18</v>
      </c>
      <c r="C740" s="104">
        <v>2009</v>
      </c>
      <c r="D740" s="104" t="s">
        <v>1424</v>
      </c>
      <c r="G740" s="105">
        <v>39961</v>
      </c>
      <c r="H740" s="105">
        <v>0.53819444444444398</v>
      </c>
      <c r="I740" s="104">
        <v>10</v>
      </c>
      <c r="J740" s="104">
        <v>320</v>
      </c>
      <c r="K740" s="104">
        <v>52.1</v>
      </c>
      <c r="L740" s="104">
        <v>3.1</v>
      </c>
      <c r="M740" s="104">
        <v>3.5</v>
      </c>
      <c r="N740" s="104">
        <v>2.5</v>
      </c>
      <c r="O740" s="104">
        <v>5.25</v>
      </c>
      <c r="P740" s="104" t="s">
        <v>87</v>
      </c>
      <c r="Q740" s="104">
        <v>2.8140000000000001</v>
      </c>
    </row>
    <row r="741" spans="1:17" x14ac:dyDescent="0.25">
      <c r="A741" s="104">
        <v>858</v>
      </c>
      <c r="B741" s="104" t="s">
        <v>18</v>
      </c>
      <c r="C741" s="104">
        <v>2009</v>
      </c>
      <c r="D741" s="104" t="s">
        <v>1423</v>
      </c>
      <c r="G741" s="105">
        <v>39968</v>
      </c>
      <c r="H741" s="105">
        <v>0.41249999999999998</v>
      </c>
      <c r="I741" s="104">
        <v>10</v>
      </c>
      <c r="J741" s="104">
        <v>360</v>
      </c>
      <c r="K741" s="104">
        <v>52.05</v>
      </c>
      <c r="L741" s="104">
        <v>2.3833333333333302</v>
      </c>
      <c r="M741" s="104">
        <v>5</v>
      </c>
      <c r="N741" s="104">
        <v>0.5</v>
      </c>
      <c r="O741" s="104">
        <v>1.5</v>
      </c>
      <c r="P741" s="104" t="s">
        <v>87</v>
      </c>
      <c r="Q741" s="104">
        <v>0.06</v>
      </c>
    </row>
    <row r="742" spans="1:17" x14ac:dyDescent="0.25">
      <c r="A742" s="104">
        <v>859</v>
      </c>
      <c r="B742" s="104" t="s">
        <v>18</v>
      </c>
      <c r="C742" s="104">
        <v>2009</v>
      </c>
      <c r="D742" s="104" t="s">
        <v>1422</v>
      </c>
      <c r="G742" s="105">
        <v>39973</v>
      </c>
      <c r="H742" s="105">
        <v>0.55555555555555602</v>
      </c>
      <c r="I742" s="104">
        <v>9</v>
      </c>
      <c r="J742" s="104">
        <v>220</v>
      </c>
      <c r="K742" s="104">
        <v>51.5833333333333</v>
      </c>
      <c r="L742" s="104">
        <v>2.3833333333333302</v>
      </c>
      <c r="M742" s="104">
        <v>6.6</v>
      </c>
      <c r="N742" s="104">
        <v>3.3</v>
      </c>
      <c r="O742" s="104">
        <v>10.89</v>
      </c>
      <c r="P742" s="104" t="s">
        <v>66</v>
      </c>
    </row>
    <row r="743" spans="1:17" x14ac:dyDescent="0.25">
      <c r="A743" s="104">
        <v>860</v>
      </c>
      <c r="B743" s="104" t="s">
        <v>18</v>
      </c>
      <c r="C743" s="104">
        <v>2009</v>
      </c>
      <c r="D743" s="104" t="s">
        <v>1421</v>
      </c>
      <c r="G743" s="105">
        <v>39974</v>
      </c>
      <c r="H743" s="105">
        <v>0.49444444444444402</v>
      </c>
      <c r="I743" s="104">
        <v>9</v>
      </c>
      <c r="J743" s="104">
        <v>200</v>
      </c>
      <c r="K743" s="104">
        <v>51.216666666666697</v>
      </c>
      <c r="L743" s="104">
        <v>2.4166666666666701</v>
      </c>
      <c r="M743" s="104">
        <v>2</v>
      </c>
      <c r="N743" s="104">
        <v>0.15</v>
      </c>
      <c r="O743" s="104">
        <v>0.21</v>
      </c>
      <c r="P743" s="104" t="s">
        <v>87</v>
      </c>
      <c r="Q743" s="104">
        <v>0.14000000000000001</v>
      </c>
    </row>
    <row r="744" spans="1:17" x14ac:dyDescent="0.25">
      <c r="A744" s="104">
        <v>861</v>
      </c>
      <c r="B744" s="104" t="s">
        <v>18</v>
      </c>
      <c r="C744" s="104">
        <v>2009</v>
      </c>
      <c r="D744" s="104" t="s">
        <v>1420</v>
      </c>
      <c r="G744" s="105">
        <v>39975</v>
      </c>
      <c r="H744" s="105">
        <v>0.49444444444444402</v>
      </c>
      <c r="I744" s="104">
        <v>9</v>
      </c>
      <c r="J744" s="104">
        <v>200</v>
      </c>
      <c r="M744" s="104">
        <v>0.5</v>
      </c>
      <c r="N744" s="104">
        <v>0.05</v>
      </c>
      <c r="O744" s="104">
        <v>1.7500000000000002E-2</v>
      </c>
      <c r="P744" s="104" t="s">
        <v>67</v>
      </c>
    </row>
    <row r="745" spans="1:17" x14ac:dyDescent="0.25">
      <c r="A745" s="104">
        <v>862</v>
      </c>
      <c r="B745" s="104" t="s">
        <v>18</v>
      </c>
      <c r="C745" s="104">
        <v>2009</v>
      </c>
      <c r="D745" s="104" t="s">
        <v>1419</v>
      </c>
      <c r="G745" s="105">
        <v>39982</v>
      </c>
      <c r="H745" s="105">
        <v>0.11527777777777801</v>
      </c>
      <c r="I745" s="104">
        <v>10</v>
      </c>
      <c r="J745" s="104">
        <v>230</v>
      </c>
      <c r="K745" s="104">
        <v>51.883333333333297</v>
      </c>
      <c r="L745" s="104">
        <v>2.68333333333333</v>
      </c>
      <c r="M745" s="104">
        <v>2</v>
      </c>
      <c r="N745" s="104">
        <v>0.6</v>
      </c>
      <c r="O745" s="104">
        <v>0.96</v>
      </c>
      <c r="P745" s="104" t="s">
        <v>67</v>
      </c>
      <c r="Q745" s="104">
        <v>3.8399999999999997E-2</v>
      </c>
    </row>
    <row r="746" spans="1:17" x14ac:dyDescent="0.25">
      <c r="A746" s="104">
        <v>863</v>
      </c>
      <c r="B746" s="104" t="s">
        <v>18</v>
      </c>
      <c r="C746" s="104">
        <v>2009</v>
      </c>
      <c r="D746" s="104" t="s">
        <v>1418</v>
      </c>
      <c r="G746" s="105">
        <v>40008</v>
      </c>
      <c r="H746" s="105">
        <v>0.71319444444444402</v>
      </c>
      <c r="I746" s="104">
        <v>12</v>
      </c>
      <c r="J746" s="104">
        <v>240</v>
      </c>
      <c r="K746" s="104">
        <v>51.6666666666667</v>
      </c>
      <c r="L746" s="104">
        <v>2.43333333333333</v>
      </c>
      <c r="M746" s="104">
        <v>0.9</v>
      </c>
      <c r="N746" s="104">
        <v>0.4</v>
      </c>
      <c r="O746" s="104">
        <v>0.126</v>
      </c>
      <c r="P746" s="104" t="s">
        <v>87</v>
      </c>
      <c r="Q746" s="104">
        <v>5.0400000000000002E-3</v>
      </c>
    </row>
    <row r="747" spans="1:17" x14ac:dyDescent="0.25">
      <c r="A747" s="104">
        <v>864</v>
      </c>
      <c r="B747" s="104" t="s">
        <v>18</v>
      </c>
      <c r="C747" s="104">
        <v>2009</v>
      </c>
      <c r="D747" s="104" t="s">
        <v>1417</v>
      </c>
      <c r="G747" s="105">
        <v>40035</v>
      </c>
      <c r="H747" s="105">
        <v>0.36111111111111099</v>
      </c>
      <c r="I747" s="104">
        <v>0</v>
      </c>
      <c r="K747" s="104">
        <v>51.316666666666698</v>
      </c>
      <c r="L747" s="104">
        <v>2.31666666666667</v>
      </c>
      <c r="M747" s="104">
        <v>3.8</v>
      </c>
      <c r="N747" s="104">
        <v>0.1</v>
      </c>
      <c r="O747" s="104">
        <v>0.152</v>
      </c>
      <c r="P747" s="104" t="s">
        <v>87</v>
      </c>
      <c r="Q747" s="104">
        <v>1.0031999999999999E-2</v>
      </c>
    </row>
    <row r="748" spans="1:17" x14ac:dyDescent="0.25">
      <c r="A748" s="104">
        <v>865</v>
      </c>
      <c r="B748" s="104" t="s">
        <v>18</v>
      </c>
      <c r="C748" s="104">
        <v>2009</v>
      </c>
      <c r="D748" s="104" t="s">
        <v>1416</v>
      </c>
      <c r="G748" s="105">
        <v>40035</v>
      </c>
      <c r="H748" s="105">
        <v>0.36111111111111099</v>
      </c>
      <c r="I748" s="104">
        <v>0</v>
      </c>
      <c r="K748" s="104">
        <v>51.3</v>
      </c>
      <c r="L748" s="104">
        <v>2.18333333333333</v>
      </c>
      <c r="M748" s="104">
        <v>0.1</v>
      </c>
      <c r="N748" s="104">
        <v>0.05</v>
      </c>
      <c r="P748" s="104" t="s">
        <v>67</v>
      </c>
    </row>
    <row r="749" spans="1:17" x14ac:dyDescent="0.25">
      <c r="A749" s="104">
        <v>866</v>
      </c>
      <c r="B749" s="104" t="s">
        <v>18</v>
      </c>
      <c r="C749" s="104">
        <v>2009</v>
      </c>
      <c r="D749" s="104" t="s">
        <v>1415</v>
      </c>
      <c r="G749" s="105">
        <v>40035</v>
      </c>
      <c r="H749" s="105">
        <v>0.36111111111111099</v>
      </c>
      <c r="I749" s="104">
        <v>0</v>
      </c>
      <c r="K749" s="104">
        <v>51.3333333333333</v>
      </c>
      <c r="L749" s="104">
        <v>2.2000000000000002</v>
      </c>
      <c r="M749" s="104">
        <v>1</v>
      </c>
      <c r="N749" s="104">
        <v>0.2</v>
      </c>
      <c r="O749" s="104">
        <v>0.04</v>
      </c>
      <c r="P749" s="104" t="s">
        <v>67</v>
      </c>
    </row>
    <row r="750" spans="1:17" x14ac:dyDescent="0.25">
      <c r="A750" s="104">
        <v>867</v>
      </c>
      <c r="B750" s="104" t="s">
        <v>18</v>
      </c>
      <c r="C750" s="104">
        <v>2009</v>
      </c>
      <c r="D750" s="104" t="s">
        <v>1414</v>
      </c>
      <c r="G750" s="105">
        <v>40035</v>
      </c>
      <c r="H750" s="105">
        <v>0.36805555555555602</v>
      </c>
      <c r="I750" s="104">
        <v>0</v>
      </c>
      <c r="K750" s="104">
        <v>51.366666666666703</v>
      </c>
      <c r="L750" s="104">
        <v>2.15</v>
      </c>
      <c r="M750" s="104">
        <v>1</v>
      </c>
      <c r="N750" s="104">
        <v>0.5</v>
      </c>
      <c r="O750" s="104">
        <v>0.2</v>
      </c>
      <c r="P750" s="104" t="s">
        <v>87</v>
      </c>
      <c r="Q750" s="104">
        <v>0.10979999999999999</v>
      </c>
    </row>
    <row r="751" spans="1:17" x14ac:dyDescent="0.25">
      <c r="A751" s="104">
        <v>868</v>
      </c>
      <c r="B751" s="104" t="s">
        <v>18</v>
      </c>
      <c r="C751" s="104">
        <v>2009</v>
      </c>
      <c r="D751" s="104" t="s">
        <v>1413</v>
      </c>
      <c r="G751" s="105">
        <v>40035</v>
      </c>
      <c r="H751" s="105">
        <v>0.36805555555555602</v>
      </c>
      <c r="I751" s="104">
        <v>0</v>
      </c>
      <c r="K751" s="104">
        <v>51.366666666666703</v>
      </c>
      <c r="L751" s="104">
        <v>2.1</v>
      </c>
      <c r="M751" s="104">
        <v>0.5</v>
      </c>
      <c r="N751" s="104">
        <v>0.1</v>
      </c>
      <c r="O751" s="104">
        <v>3.5000000000000003E-2</v>
      </c>
      <c r="P751" s="104" t="s">
        <v>66</v>
      </c>
    </row>
    <row r="752" spans="1:17" x14ac:dyDescent="0.25">
      <c r="A752" s="104">
        <v>869</v>
      </c>
      <c r="B752" s="104" t="s">
        <v>18</v>
      </c>
      <c r="C752" s="104">
        <v>2009</v>
      </c>
      <c r="D752" s="104" t="s">
        <v>1412</v>
      </c>
      <c r="G752" s="105">
        <v>40035</v>
      </c>
      <c r="H752" s="105">
        <v>0.375</v>
      </c>
      <c r="I752" s="104">
        <v>0</v>
      </c>
      <c r="K752" s="104">
        <v>51.266666666666701</v>
      </c>
      <c r="L752" s="104">
        <v>2.6</v>
      </c>
      <c r="M752" s="104">
        <v>1.5</v>
      </c>
      <c r="N752" s="104">
        <v>0.1</v>
      </c>
      <c r="P752" s="104" t="s">
        <v>66</v>
      </c>
    </row>
    <row r="753" spans="1:17" x14ac:dyDescent="0.25">
      <c r="A753" s="104">
        <v>870</v>
      </c>
      <c r="B753" s="104" t="s">
        <v>18</v>
      </c>
      <c r="C753" s="104">
        <v>2009</v>
      </c>
      <c r="D753" s="104" t="s">
        <v>1411</v>
      </c>
      <c r="G753" s="105">
        <v>40035</v>
      </c>
      <c r="H753" s="105">
        <v>0.375</v>
      </c>
      <c r="I753" s="104">
        <v>0</v>
      </c>
      <c r="K753" s="104">
        <v>51.233333333333299</v>
      </c>
      <c r="L753" s="104">
        <v>2.8833333333333302</v>
      </c>
      <c r="M753" s="104">
        <v>0.15</v>
      </c>
      <c r="N753" s="104">
        <v>0.05</v>
      </c>
      <c r="P753" s="104" t="s">
        <v>66</v>
      </c>
    </row>
    <row r="754" spans="1:17" x14ac:dyDescent="0.25">
      <c r="A754" s="104">
        <v>871</v>
      </c>
      <c r="B754" s="104" t="s">
        <v>18</v>
      </c>
      <c r="C754" s="104">
        <v>2009</v>
      </c>
      <c r="D754" s="104" t="s">
        <v>1410</v>
      </c>
      <c r="G754" s="105">
        <v>40035</v>
      </c>
      <c r="H754" s="105">
        <v>0.469444444444444</v>
      </c>
      <c r="I754" s="104">
        <v>5</v>
      </c>
      <c r="J754" s="104">
        <v>280</v>
      </c>
      <c r="K754" s="104">
        <v>51.266666666666701</v>
      </c>
      <c r="L754" s="104">
        <v>2.75</v>
      </c>
      <c r="M754" s="104">
        <v>1.2</v>
      </c>
      <c r="N754" s="104">
        <v>0.25</v>
      </c>
      <c r="O754" s="104">
        <v>0.13500000000000001</v>
      </c>
      <c r="P754" s="104" t="s">
        <v>66</v>
      </c>
    </row>
    <row r="755" spans="1:17" x14ac:dyDescent="0.25">
      <c r="A755" s="104">
        <v>872</v>
      </c>
      <c r="B755" s="104" t="s">
        <v>18</v>
      </c>
      <c r="C755" s="104">
        <v>2009</v>
      </c>
      <c r="D755" s="104" t="s">
        <v>1409</v>
      </c>
      <c r="G755" s="105">
        <v>40035</v>
      </c>
      <c r="H755" s="105">
        <v>0.47152777777777799</v>
      </c>
      <c r="I755" s="104">
        <v>5</v>
      </c>
      <c r="J755" s="104">
        <v>280</v>
      </c>
      <c r="K755" s="104">
        <v>51.3</v>
      </c>
      <c r="L755" s="104">
        <v>2.6333333333333302</v>
      </c>
      <c r="M755" s="104">
        <v>6</v>
      </c>
      <c r="N755" s="104">
        <v>0.15</v>
      </c>
      <c r="O755" s="104">
        <v>0.315</v>
      </c>
      <c r="P755" s="104" t="s">
        <v>66</v>
      </c>
    </row>
    <row r="756" spans="1:17" x14ac:dyDescent="0.25">
      <c r="A756" s="104">
        <v>873</v>
      </c>
      <c r="B756" s="104" t="s">
        <v>18</v>
      </c>
      <c r="C756" s="104">
        <v>2009</v>
      </c>
      <c r="D756" s="104" t="s">
        <v>1408</v>
      </c>
      <c r="G756" s="105">
        <v>40056</v>
      </c>
      <c r="H756" s="105">
        <v>0.295833333333333</v>
      </c>
      <c r="I756" s="104">
        <v>4</v>
      </c>
      <c r="J756" s="104">
        <v>170</v>
      </c>
      <c r="K756" s="104">
        <v>52.0833333333333</v>
      </c>
      <c r="L756" s="104">
        <v>2.8666666666666698</v>
      </c>
      <c r="M756" s="104">
        <v>10</v>
      </c>
      <c r="N756" s="104">
        <v>1</v>
      </c>
      <c r="O756" s="104">
        <v>8</v>
      </c>
      <c r="P756" s="104" t="s">
        <v>66</v>
      </c>
    </row>
    <row r="757" spans="1:17" x14ac:dyDescent="0.25">
      <c r="A757" s="104">
        <v>874</v>
      </c>
      <c r="B757" s="104" t="s">
        <v>18</v>
      </c>
      <c r="C757" s="104">
        <v>2009</v>
      </c>
      <c r="D757" s="104" t="s">
        <v>1407</v>
      </c>
      <c r="G757" s="105">
        <v>40056</v>
      </c>
      <c r="H757" s="105">
        <v>0.30902777777777801</v>
      </c>
      <c r="I757" s="104">
        <v>4</v>
      </c>
      <c r="J757" s="104">
        <v>170</v>
      </c>
      <c r="K757" s="104">
        <v>52.15</v>
      </c>
      <c r="L757" s="104">
        <v>2.85</v>
      </c>
      <c r="M757" s="104">
        <v>10</v>
      </c>
      <c r="N757" s="104">
        <v>0.1</v>
      </c>
      <c r="O757" s="104">
        <v>0.8</v>
      </c>
      <c r="P757" s="104" t="s">
        <v>66</v>
      </c>
    </row>
    <row r="758" spans="1:17" x14ac:dyDescent="0.25">
      <c r="A758" s="104">
        <v>875</v>
      </c>
      <c r="B758" s="104" t="s">
        <v>18</v>
      </c>
      <c r="C758" s="104">
        <v>2009</v>
      </c>
      <c r="D758" s="104" t="s">
        <v>1406</v>
      </c>
      <c r="G758" s="105">
        <v>40058</v>
      </c>
      <c r="H758" s="105">
        <v>0.36388888888888898</v>
      </c>
      <c r="I758" s="104">
        <v>12</v>
      </c>
      <c r="J758" s="104">
        <v>250</v>
      </c>
      <c r="K758" s="104">
        <v>60.783333333333303</v>
      </c>
      <c r="L758" s="104">
        <v>2.9166666666666701</v>
      </c>
      <c r="M758" s="104">
        <v>1</v>
      </c>
      <c r="N758" s="104">
        <v>0.05</v>
      </c>
      <c r="O758" s="104">
        <v>0.04</v>
      </c>
      <c r="P758" s="104" t="s">
        <v>87</v>
      </c>
    </row>
    <row r="759" spans="1:17" x14ac:dyDescent="0.25">
      <c r="A759" s="104">
        <v>876</v>
      </c>
      <c r="B759" s="104" t="s">
        <v>18</v>
      </c>
      <c r="C759" s="104">
        <v>2009</v>
      </c>
      <c r="D759" s="104" t="s">
        <v>1405</v>
      </c>
      <c r="G759" s="105">
        <v>40058</v>
      </c>
      <c r="H759" s="105">
        <v>0.40902777777777799</v>
      </c>
      <c r="I759" s="104">
        <v>12</v>
      </c>
      <c r="J759" s="104">
        <v>250</v>
      </c>
      <c r="K759" s="104">
        <v>59.366666666666703</v>
      </c>
      <c r="L759" s="104">
        <v>1.5833333333333299</v>
      </c>
      <c r="M759" s="104">
        <v>1</v>
      </c>
      <c r="N759" s="104">
        <v>0.05</v>
      </c>
      <c r="O759" s="104">
        <v>0.02</v>
      </c>
      <c r="P759" s="104" t="s">
        <v>87</v>
      </c>
    </row>
    <row r="760" spans="1:17" x14ac:dyDescent="0.25">
      <c r="A760" s="104">
        <v>877</v>
      </c>
      <c r="B760" s="104" t="s">
        <v>18</v>
      </c>
      <c r="C760" s="104">
        <v>2009</v>
      </c>
      <c r="D760" s="104" t="s">
        <v>1404</v>
      </c>
      <c r="G760" s="105">
        <v>40059</v>
      </c>
      <c r="H760" s="105">
        <v>0.65486111111111101</v>
      </c>
      <c r="I760" s="104">
        <v>8</v>
      </c>
      <c r="J760" s="104">
        <v>80</v>
      </c>
      <c r="K760" s="104">
        <v>55.533333333333303</v>
      </c>
      <c r="L760" s="104">
        <v>4.9000000000000004</v>
      </c>
      <c r="M760" s="104">
        <v>0.1</v>
      </c>
      <c r="N760" s="104">
        <v>0.2</v>
      </c>
      <c r="O760" s="104">
        <v>1.6E-2</v>
      </c>
      <c r="P760" s="104" t="s">
        <v>87</v>
      </c>
    </row>
    <row r="761" spans="1:17" x14ac:dyDescent="0.25">
      <c r="A761" s="104">
        <v>878</v>
      </c>
      <c r="B761" s="104" t="s">
        <v>18</v>
      </c>
      <c r="C761" s="104">
        <v>2009</v>
      </c>
      <c r="D761" s="104" t="s">
        <v>1403</v>
      </c>
      <c r="G761" s="105">
        <v>40059</v>
      </c>
      <c r="H761" s="105">
        <v>0.656944444444444</v>
      </c>
      <c r="I761" s="104">
        <v>8</v>
      </c>
      <c r="J761" s="104">
        <v>80</v>
      </c>
      <c r="K761" s="104">
        <v>55.516666666666701</v>
      </c>
      <c r="L761" s="104">
        <v>5</v>
      </c>
      <c r="M761" s="104">
        <v>2</v>
      </c>
      <c r="N761" s="104">
        <v>0.3</v>
      </c>
      <c r="O761" s="104">
        <v>0.18</v>
      </c>
      <c r="P761" s="104" t="s">
        <v>87</v>
      </c>
      <c r="Q761" s="104">
        <v>7.1999999999999998E-3</v>
      </c>
    </row>
    <row r="762" spans="1:17" x14ac:dyDescent="0.25">
      <c r="A762" s="104">
        <v>879</v>
      </c>
      <c r="B762" s="104" t="s">
        <v>18</v>
      </c>
      <c r="C762" s="104">
        <v>2009</v>
      </c>
      <c r="D762" s="104" t="s">
        <v>1402</v>
      </c>
      <c r="G762" s="105">
        <v>40064</v>
      </c>
      <c r="H762" s="105">
        <v>0.53958333333333297</v>
      </c>
      <c r="I762" s="104">
        <v>3</v>
      </c>
      <c r="J762" s="104">
        <v>210</v>
      </c>
      <c r="K762" s="104">
        <v>51.816666666666698</v>
      </c>
      <c r="L762" s="104">
        <v>2.7333333333333298</v>
      </c>
      <c r="M762" s="104">
        <v>2</v>
      </c>
      <c r="N762" s="104">
        <v>0.5</v>
      </c>
      <c r="O762" s="104">
        <v>0.8</v>
      </c>
      <c r="P762" s="104" t="s">
        <v>67</v>
      </c>
    </row>
    <row r="763" spans="1:17" x14ac:dyDescent="0.25">
      <c r="A763" s="104">
        <v>880</v>
      </c>
      <c r="B763" s="104" t="s">
        <v>18</v>
      </c>
      <c r="C763" s="104">
        <v>2009</v>
      </c>
      <c r="D763" s="104" t="s">
        <v>1401</v>
      </c>
      <c r="G763" s="105">
        <v>40064</v>
      </c>
      <c r="H763" s="105">
        <v>0.54861111111111105</v>
      </c>
      <c r="I763" s="104">
        <v>3</v>
      </c>
      <c r="J763" s="104">
        <v>210</v>
      </c>
      <c r="K763" s="104">
        <v>51.516666666666701</v>
      </c>
      <c r="L763" s="104">
        <v>2.2333333333333298</v>
      </c>
      <c r="M763" s="104">
        <v>3</v>
      </c>
      <c r="N763" s="104">
        <v>0.1</v>
      </c>
      <c r="O763" s="104">
        <v>0.06</v>
      </c>
      <c r="P763" s="104" t="s">
        <v>87</v>
      </c>
      <c r="Q763" s="104">
        <v>0.16872000000000001</v>
      </c>
    </row>
    <row r="764" spans="1:17" x14ac:dyDescent="0.25">
      <c r="A764" s="104">
        <v>881</v>
      </c>
      <c r="B764" s="104" t="s">
        <v>18</v>
      </c>
      <c r="C764" s="104">
        <v>2009</v>
      </c>
      <c r="D764" s="104" t="s">
        <v>1400</v>
      </c>
      <c r="G764" s="105">
        <v>40064</v>
      </c>
      <c r="H764" s="105">
        <v>0.62708333333333299</v>
      </c>
      <c r="I764" s="104">
        <v>11</v>
      </c>
      <c r="J764" s="104">
        <v>222</v>
      </c>
      <c r="K764" s="104">
        <v>51.216666666666697</v>
      </c>
      <c r="L764" s="104">
        <v>2.6166666666666698</v>
      </c>
      <c r="M764" s="104">
        <v>0.5</v>
      </c>
      <c r="N764" s="104">
        <v>0.5</v>
      </c>
      <c r="O764" s="104">
        <v>7.4999999999999997E-2</v>
      </c>
      <c r="P764" s="104" t="s">
        <v>66</v>
      </c>
    </row>
    <row r="765" spans="1:17" x14ac:dyDescent="0.25">
      <c r="A765" s="104">
        <v>882</v>
      </c>
      <c r="B765" s="104" t="s">
        <v>18</v>
      </c>
      <c r="C765" s="104">
        <v>2009</v>
      </c>
      <c r="D765" s="104" t="s">
        <v>1399</v>
      </c>
      <c r="G765" s="105">
        <v>40078</v>
      </c>
      <c r="H765" s="105">
        <v>0.62986111111111098</v>
      </c>
      <c r="I765" s="104">
        <v>17</v>
      </c>
      <c r="J765" s="104">
        <v>270</v>
      </c>
      <c r="K765" s="104">
        <v>50.683333333333302</v>
      </c>
      <c r="L765" s="104">
        <v>1.31666666666667</v>
      </c>
      <c r="M765" s="104">
        <v>5</v>
      </c>
      <c r="N765" s="104">
        <v>0.2</v>
      </c>
      <c r="O765" s="104">
        <v>0.6</v>
      </c>
      <c r="P765" s="104" t="s">
        <v>66</v>
      </c>
    </row>
    <row r="766" spans="1:17" x14ac:dyDescent="0.25">
      <c r="A766" s="104">
        <v>883</v>
      </c>
      <c r="B766" s="104" t="s">
        <v>18</v>
      </c>
      <c r="C766" s="104">
        <v>2009</v>
      </c>
      <c r="D766" s="104" t="s">
        <v>1398</v>
      </c>
      <c r="G766" s="105">
        <v>40078</v>
      </c>
      <c r="H766" s="105">
        <v>0.63194444444444398</v>
      </c>
      <c r="I766" s="104">
        <v>17</v>
      </c>
      <c r="J766" s="104">
        <v>270</v>
      </c>
      <c r="K766" s="104">
        <v>50.733333333333299</v>
      </c>
      <c r="L766" s="104">
        <v>1.4833333333333301</v>
      </c>
      <c r="M766" s="104">
        <v>10</v>
      </c>
      <c r="N766" s="104">
        <v>0.5</v>
      </c>
      <c r="O766" s="104">
        <v>3</v>
      </c>
      <c r="P766" s="104" t="s">
        <v>67</v>
      </c>
    </row>
    <row r="767" spans="1:17" x14ac:dyDescent="0.25">
      <c r="A767" s="104">
        <v>884</v>
      </c>
      <c r="B767" s="104" t="s">
        <v>18</v>
      </c>
      <c r="C767" s="104">
        <v>2009</v>
      </c>
      <c r="D767" s="104" t="s">
        <v>1397</v>
      </c>
      <c r="G767" s="105">
        <v>40085</v>
      </c>
      <c r="H767" s="105">
        <v>0.57083333333333297</v>
      </c>
      <c r="I767" s="104">
        <v>10</v>
      </c>
      <c r="J767" s="104">
        <v>300</v>
      </c>
      <c r="K767" s="104">
        <v>51.933333333333302</v>
      </c>
      <c r="L767" s="104">
        <v>2.7</v>
      </c>
      <c r="M767" s="104">
        <v>20</v>
      </c>
      <c r="N767" s="104">
        <v>0.05</v>
      </c>
      <c r="O767" s="104">
        <v>0.6</v>
      </c>
      <c r="P767" s="104" t="s">
        <v>67</v>
      </c>
    </row>
    <row r="768" spans="1:17" x14ac:dyDescent="0.25">
      <c r="A768" s="104">
        <v>885</v>
      </c>
      <c r="B768" s="104" t="s">
        <v>18</v>
      </c>
      <c r="C768" s="104">
        <v>2009</v>
      </c>
      <c r="D768" s="104" t="s">
        <v>1396</v>
      </c>
      <c r="G768" s="105">
        <v>40085</v>
      </c>
      <c r="H768" s="105">
        <v>0.59861111111111098</v>
      </c>
      <c r="I768" s="104">
        <v>10</v>
      </c>
      <c r="J768" s="104">
        <v>300</v>
      </c>
      <c r="K768" s="104">
        <v>52.733333333333299</v>
      </c>
      <c r="L768" s="104">
        <v>3.18333333333333</v>
      </c>
      <c r="M768" s="104">
        <v>10</v>
      </c>
      <c r="N768" s="104">
        <v>0.05</v>
      </c>
      <c r="O768" s="104">
        <v>0.03</v>
      </c>
      <c r="P768" s="104" t="s">
        <v>66</v>
      </c>
    </row>
    <row r="769" spans="1:17" x14ac:dyDescent="0.25">
      <c r="A769" s="104">
        <v>886</v>
      </c>
      <c r="B769" s="104" t="s">
        <v>18</v>
      </c>
      <c r="C769" s="104">
        <v>2009</v>
      </c>
      <c r="D769" s="104" t="s">
        <v>1395</v>
      </c>
      <c r="G769" s="105">
        <v>40114</v>
      </c>
      <c r="H769" s="105">
        <v>0.51527777777777795</v>
      </c>
      <c r="I769" s="104">
        <v>7</v>
      </c>
      <c r="J769" s="104">
        <v>210</v>
      </c>
      <c r="K769" s="104">
        <v>51.133333333333297</v>
      </c>
      <c r="L769" s="104">
        <v>2.2333333333333298</v>
      </c>
      <c r="M769" s="104">
        <v>0.5</v>
      </c>
      <c r="N769" s="104">
        <v>0.1</v>
      </c>
      <c r="O769" s="104">
        <v>3.5000000000000003E-2</v>
      </c>
      <c r="P769" s="104" t="s">
        <v>66</v>
      </c>
    </row>
    <row r="770" spans="1:17" x14ac:dyDescent="0.25">
      <c r="A770" s="104">
        <v>887</v>
      </c>
      <c r="B770" s="104" t="s">
        <v>18</v>
      </c>
      <c r="C770" s="104">
        <v>2009</v>
      </c>
      <c r="D770" s="104" t="s">
        <v>1394</v>
      </c>
      <c r="G770" s="105">
        <v>40123</v>
      </c>
      <c r="H770" s="105">
        <v>0.50902777777777797</v>
      </c>
      <c r="I770" s="104">
        <v>10</v>
      </c>
      <c r="J770" s="104">
        <v>200</v>
      </c>
      <c r="K770" s="104">
        <v>51.25</v>
      </c>
      <c r="L770" s="104">
        <v>2.81666666666667</v>
      </c>
      <c r="M770" s="104">
        <v>0.2</v>
      </c>
      <c r="N770" s="104">
        <v>0.2</v>
      </c>
      <c r="O770" s="104">
        <v>2.4E-2</v>
      </c>
      <c r="P770" s="104" t="s">
        <v>87</v>
      </c>
    </row>
    <row r="771" spans="1:17" x14ac:dyDescent="0.25">
      <c r="A771" s="104">
        <v>888</v>
      </c>
      <c r="B771" s="104" t="s">
        <v>18</v>
      </c>
      <c r="C771" s="104">
        <v>2009</v>
      </c>
      <c r="D771" s="104" t="s">
        <v>1393</v>
      </c>
      <c r="G771" s="105">
        <v>40143</v>
      </c>
      <c r="H771" s="105">
        <v>0.97499999999999998</v>
      </c>
      <c r="I771" s="104">
        <v>11</v>
      </c>
      <c r="J771" s="104">
        <v>200</v>
      </c>
      <c r="K771" s="104">
        <v>51.383333333333297</v>
      </c>
      <c r="L771" s="104">
        <v>2.68333333333333</v>
      </c>
      <c r="M771" s="104">
        <v>1</v>
      </c>
      <c r="N771" s="104">
        <v>0.2</v>
      </c>
      <c r="O771" s="104">
        <v>0.12</v>
      </c>
      <c r="P771" s="104" t="s">
        <v>87</v>
      </c>
    </row>
    <row r="772" spans="1:17" x14ac:dyDescent="0.25">
      <c r="A772" s="104">
        <v>889</v>
      </c>
      <c r="B772" s="104" t="s">
        <v>18</v>
      </c>
      <c r="C772" s="104">
        <v>2009</v>
      </c>
      <c r="D772" s="104" t="s">
        <v>1392</v>
      </c>
      <c r="G772" s="105">
        <v>40148</v>
      </c>
      <c r="H772" s="105">
        <v>0.63888888888888895</v>
      </c>
      <c r="I772" s="104">
        <v>4</v>
      </c>
      <c r="J772" s="104">
        <v>10</v>
      </c>
      <c r="K772" s="104">
        <v>51.35</v>
      </c>
      <c r="L772" s="104">
        <v>2.7333333333333298</v>
      </c>
      <c r="M772" s="104">
        <v>10</v>
      </c>
      <c r="N772" s="104">
        <v>0.5</v>
      </c>
      <c r="O772" s="104">
        <v>2</v>
      </c>
      <c r="P772" s="104" t="s">
        <v>87</v>
      </c>
      <c r="Q772" s="104">
        <v>2.2200000000000002</v>
      </c>
    </row>
    <row r="773" spans="1:17" x14ac:dyDescent="0.25">
      <c r="A773" s="104">
        <v>890</v>
      </c>
      <c r="B773" s="104" t="s">
        <v>18</v>
      </c>
      <c r="C773" s="104">
        <v>2009</v>
      </c>
      <c r="D773" s="104" t="s">
        <v>1391</v>
      </c>
      <c r="G773" s="105">
        <v>40162</v>
      </c>
      <c r="H773" s="105">
        <v>0.905555555555556</v>
      </c>
      <c r="I773" s="104">
        <v>3</v>
      </c>
      <c r="J773" s="104">
        <v>90</v>
      </c>
      <c r="K773" s="104">
        <v>51.15</v>
      </c>
      <c r="L773" s="104">
        <v>2.35</v>
      </c>
      <c r="M773" s="104">
        <v>3</v>
      </c>
      <c r="N773" s="104">
        <v>0.5</v>
      </c>
      <c r="P773" s="104" t="s">
        <v>87</v>
      </c>
    </row>
    <row r="774" spans="1:17" x14ac:dyDescent="0.25">
      <c r="A774" s="104">
        <v>891</v>
      </c>
      <c r="B774" s="104" t="s">
        <v>19</v>
      </c>
      <c r="C774" s="104">
        <v>2009</v>
      </c>
      <c r="D774" s="104" t="s">
        <v>1382</v>
      </c>
      <c r="G774" s="105">
        <v>39842</v>
      </c>
      <c r="H774" s="105">
        <v>0.62916666666666698</v>
      </c>
      <c r="I774" s="104">
        <v>3</v>
      </c>
      <c r="J774" s="104">
        <v>177</v>
      </c>
      <c r="K774" s="104">
        <v>57.309166666666698</v>
      </c>
      <c r="L774" s="104">
        <v>7.9786666666666699</v>
      </c>
      <c r="M774" s="104">
        <v>1.4</v>
      </c>
      <c r="N774" s="104">
        <v>1.4</v>
      </c>
      <c r="O774" s="104">
        <v>1.96</v>
      </c>
      <c r="P774" s="104" t="s">
        <v>87</v>
      </c>
      <c r="Q774" s="104">
        <v>7.0559999999999998E-2</v>
      </c>
    </row>
    <row r="775" spans="1:17" x14ac:dyDescent="0.25">
      <c r="A775" s="104">
        <v>892</v>
      </c>
      <c r="B775" s="104" t="s">
        <v>19</v>
      </c>
      <c r="C775" s="104">
        <v>2009</v>
      </c>
      <c r="D775" s="104" t="s">
        <v>1381</v>
      </c>
      <c r="G775" s="105">
        <v>39868</v>
      </c>
      <c r="H775" s="105">
        <v>0.390972222222222</v>
      </c>
      <c r="I775" s="104">
        <v>10</v>
      </c>
      <c r="J775" s="104">
        <v>306</v>
      </c>
      <c r="K775" s="104">
        <v>56.505166666666703</v>
      </c>
      <c r="L775" s="104">
        <v>7.649</v>
      </c>
      <c r="M775" s="104">
        <v>25.6</v>
      </c>
      <c r="N775" s="104">
        <v>0.2</v>
      </c>
      <c r="O775" s="104">
        <v>5.12</v>
      </c>
      <c r="P775" s="104" t="s">
        <v>87</v>
      </c>
      <c r="Q775" s="104">
        <v>23.169024</v>
      </c>
    </row>
    <row r="776" spans="1:17" x14ac:dyDescent="0.25">
      <c r="A776" s="104">
        <v>893</v>
      </c>
      <c r="B776" s="104" t="s">
        <v>19</v>
      </c>
      <c r="C776" s="104">
        <v>2009</v>
      </c>
      <c r="D776" s="104" t="s">
        <v>1380</v>
      </c>
      <c r="G776" s="105">
        <v>39901</v>
      </c>
      <c r="H776" s="105">
        <v>0.375694444444445</v>
      </c>
      <c r="I776" s="104">
        <v>3</v>
      </c>
      <c r="J776" s="104">
        <v>221</v>
      </c>
      <c r="K776" s="104">
        <v>57.706000000000003</v>
      </c>
      <c r="L776" s="104">
        <v>9.0916666666666703</v>
      </c>
      <c r="M776" s="104">
        <v>9.5</v>
      </c>
      <c r="N776" s="104">
        <v>0.2</v>
      </c>
      <c r="O776" s="104">
        <v>1.9</v>
      </c>
      <c r="P776" s="104" t="s">
        <v>87</v>
      </c>
      <c r="Q776" s="104">
        <v>7.5999999999999998E-2</v>
      </c>
    </row>
    <row r="777" spans="1:17" x14ac:dyDescent="0.25">
      <c r="A777" s="104">
        <v>894</v>
      </c>
      <c r="B777" s="104" t="s">
        <v>19</v>
      </c>
      <c r="C777" s="104">
        <v>2009</v>
      </c>
      <c r="D777" s="104" t="s">
        <v>1379</v>
      </c>
      <c r="G777" s="105">
        <v>39903</v>
      </c>
      <c r="H777" s="105">
        <v>0.452777777777778</v>
      </c>
      <c r="I777" s="104">
        <v>12</v>
      </c>
      <c r="J777" s="104">
        <v>261</v>
      </c>
      <c r="K777" s="104">
        <v>56.484999999999999</v>
      </c>
      <c r="L777" s="104">
        <v>4.9283333333333301</v>
      </c>
      <c r="M777" s="104">
        <v>2</v>
      </c>
      <c r="N777" s="104">
        <v>0.2</v>
      </c>
      <c r="O777" s="104">
        <v>0.4</v>
      </c>
      <c r="P777" s="104" t="s">
        <v>87</v>
      </c>
      <c r="Q777" s="104">
        <v>1.6959999999999999E-2</v>
      </c>
    </row>
    <row r="778" spans="1:17" x14ac:dyDescent="0.25">
      <c r="A778" s="104">
        <v>895</v>
      </c>
      <c r="B778" s="104" t="s">
        <v>19</v>
      </c>
      <c r="C778" s="104">
        <v>2009</v>
      </c>
      <c r="D778" s="104" t="s">
        <v>1378</v>
      </c>
      <c r="G778" s="105">
        <v>39933</v>
      </c>
      <c r="H778" s="105">
        <v>0.71597222222222201</v>
      </c>
      <c r="I778" s="104">
        <v>11</v>
      </c>
      <c r="J778" s="104">
        <v>130</v>
      </c>
      <c r="K778" s="104">
        <v>57.319499999999998</v>
      </c>
      <c r="L778" s="104">
        <v>8.4224999999999994</v>
      </c>
      <c r="M778" s="104">
        <v>1.1000000000000001</v>
      </c>
      <c r="N778" s="104">
        <v>0.6</v>
      </c>
      <c r="O778" s="104">
        <v>0.66</v>
      </c>
      <c r="P778" s="104" t="s">
        <v>87</v>
      </c>
      <c r="Q778" s="104">
        <v>2.64E-2</v>
      </c>
    </row>
    <row r="779" spans="1:17" x14ac:dyDescent="0.25">
      <c r="A779" s="104">
        <v>896</v>
      </c>
      <c r="B779" s="104" t="s">
        <v>19</v>
      </c>
      <c r="C779" s="104">
        <v>2009</v>
      </c>
      <c r="D779" s="104" t="s">
        <v>1377</v>
      </c>
      <c r="G779" s="105">
        <v>39933</v>
      </c>
      <c r="H779" s="105">
        <v>0.73263888888888895</v>
      </c>
      <c r="I779" s="104">
        <v>9</v>
      </c>
      <c r="J779" s="104">
        <v>130</v>
      </c>
      <c r="K779" s="104">
        <v>57.715000000000003</v>
      </c>
      <c r="L779" s="104">
        <v>10.3151666666667</v>
      </c>
      <c r="M779" s="104">
        <v>3</v>
      </c>
      <c r="N779" s="104">
        <v>0.1</v>
      </c>
      <c r="O779" s="104">
        <v>0.3</v>
      </c>
      <c r="P779" s="104" t="s">
        <v>87</v>
      </c>
      <c r="Q779" s="104">
        <v>1.2E-2</v>
      </c>
    </row>
    <row r="780" spans="1:17" x14ac:dyDescent="0.25">
      <c r="A780" s="104">
        <v>897</v>
      </c>
      <c r="B780" s="104" t="s">
        <v>19</v>
      </c>
      <c r="C780" s="104">
        <v>2009</v>
      </c>
      <c r="D780" s="104" t="s">
        <v>1376</v>
      </c>
      <c r="G780" s="105">
        <v>39939</v>
      </c>
      <c r="H780" s="105">
        <v>0.74027777777777803</v>
      </c>
      <c r="I780" s="104">
        <v>11</v>
      </c>
      <c r="J780" s="104">
        <v>275</v>
      </c>
      <c r="K780" s="104">
        <v>56.73</v>
      </c>
      <c r="L780" s="104">
        <v>8.15</v>
      </c>
      <c r="M780" s="104">
        <v>5.8</v>
      </c>
      <c r="N780" s="104">
        <v>0.4</v>
      </c>
      <c r="O780" s="104">
        <v>2.3199999999999998</v>
      </c>
      <c r="P780" s="104" t="s">
        <v>87</v>
      </c>
      <c r="Q780" s="104">
        <v>5.568E-2</v>
      </c>
    </row>
    <row r="781" spans="1:17" x14ac:dyDescent="0.25">
      <c r="A781" s="104">
        <v>898</v>
      </c>
      <c r="B781" s="104" t="s">
        <v>19</v>
      </c>
      <c r="C781" s="104">
        <v>2009</v>
      </c>
      <c r="D781" s="104" t="s">
        <v>1375</v>
      </c>
      <c r="G781" s="105">
        <v>39944</v>
      </c>
      <c r="H781" s="105">
        <v>0.37847222222222199</v>
      </c>
      <c r="I781" s="104">
        <v>11</v>
      </c>
      <c r="J781" s="104">
        <v>333</v>
      </c>
      <c r="K781" s="104">
        <v>56.293333333333301</v>
      </c>
      <c r="L781" s="104">
        <v>7.05</v>
      </c>
      <c r="M781" s="104">
        <v>12.5</v>
      </c>
      <c r="N781" s="104">
        <v>0.2</v>
      </c>
      <c r="O781" s="104">
        <v>2.5</v>
      </c>
      <c r="P781" s="104" t="s">
        <v>87</v>
      </c>
      <c r="Q781" s="104">
        <v>0.04</v>
      </c>
    </row>
    <row r="782" spans="1:17" x14ac:dyDescent="0.25">
      <c r="A782" s="104">
        <v>899</v>
      </c>
      <c r="B782" s="104" t="s">
        <v>19</v>
      </c>
      <c r="C782" s="104">
        <v>2009</v>
      </c>
      <c r="D782" s="104" t="s">
        <v>1374</v>
      </c>
      <c r="G782" s="105">
        <v>39968</v>
      </c>
      <c r="H782" s="105">
        <v>0.58472222222222203</v>
      </c>
      <c r="I782" s="104">
        <v>5</v>
      </c>
      <c r="J782" s="104">
        <v>328</v>
      </c>
      <c r="K782" s="104">
        <v>57.526666666666699</v>
      </c>
      <c r="L782" s="104">
        <v>9.69166666666667</v>
      </c>
      <c r="M782" s="104">
        <v>11</v>
      </c>
      <c r="N782" s="104">
        <v>0.1</v>
      </c>
      <c r="O782" s="104">
        <v>1.1000000000000001</v>
      </c>
      <c r="P782" s="104" t="s">
        <v>87</v>
      </c>
      <c r="Q782" s="104">
        <v>3.5200000000000002E-2</v>
      </c>
    </row>
    <row r="783" spans="1:17" x14ac:dyDescent="0.25">
      <c r="A783" s="104">
        <v>900</v>
      </c>
      <c r="B783" s="104" t="s">
        <v>19</v>
      </c>
      <c r="C783" s="104">
        <v>2009</v>
      </c>
      <c r="D783" s="104" t="s">
        <v>1373</v>
      </c>
      <c r="G783" s="105">
        <v>39968</v>
      </c>
      <c r="H783" s="105">
        <v>0.72708333333333297</v>
      </c>
      <c r="I783" s="104">
        <v>5</v>
      </c>
      <c r="J783" s="104">
        <v>276</v>
      </c>
      <c r="K783" s="104">
        <v>57.21</v>
      </c>
      <c r="L783" s="104">
        <v>8.25</v>
      </c>
      <c r="M783" s="104">
        <v>1</v>
      </c>
      <c r="N783" s="104">
        <v>0.1</v>
      </c>
      <c r="O783" s="104">
        <v>0.1</v>
      </c>
      <c r="P783" s="104" t="s">
        <v>87</v>
      </c>
      <c r="Q783" s="104">
        <v>3.2000000000000002E-3</v>
      </c>
    </row>
    <row r="784" spans="1:17" x14ac:dyDescent="0.25">
      <c r="A784" s="104">
        <v>901</v>
      </c>
      <c r="B784" s="104" t="s">
        <v>19</v>
      </c>
      <c r="C784" s="104">
        <v>2009</v>
      </c>
      <c r="D784" s="104" t="s">
        <v>1372</v>
      </c>
      <c r="G784" s="105">
        <v>40007</v>
      </c>
      <c r="H784" s="105">
        <v>0.39236111111111099</v>
      </c>
      <c r="I784" s="104">
        <v>9</v>
      </c>
      <c r="J784" s="104">
        <v>255</v>
      </c>
      <c r="K784" s="104">
        <v>55.726666666666702</v>
      </c>
      <c r="L784" s="104">
        <v>4.8216666666666699</v>
      </c>
      <c r="M784" s="104">
        <v>2.4</v>
      </c>
      <c r="N784" s="104">
        <v>0.1</v>
      </c>
      <c r="O784" s="104">
        <v>0.24</v>
      </c>
      <c r="P784" s="104" t="s">
        <v>87</v>
      </c>
      <c r="Q784" s="104">
        <v>7.6800000000000002E-3</v>
      </c>
    </row>
    <row r="785" spans="1:17" x14ac:dyDescent="0.25">
      <c r="A785" s="104">
        <v>902</v>
      </c>
      <c r="B785" s="104" t="s">
        <v>19</v>
      </c>
      <c r="C785" s="104">
        <v>2009</v>
      </c>
      <c r="D785" s="104" t="s">
        <v>1371</v>
      </c>
      <c r="G785" s="105">
        <v>40023</v>
      </c>
      <c r="H785" s="105">
        <v>0.73055555555555596</v>
      </c>
      <c r="K785" s="104">
        <v>57.926333333333297</v>
      </c>
      <c r="L785" s="104">
        <v>9.5648333333333309</v>
      </c>
      <c r="M785" s="104">
        <v>0.1</v>
      </c>
      <c r="N785" s="104">
        <v>1</v>
      </c>
      <c r="O785" s="104">
        <v>0.1</v>
      </c>
      <c r="P785" s="104" t="s">
        <v>87</v>
      </c>
      <c r="Q785" s="104">
        <v>1.881E-2</v>
      </c>
    </row>
    <row r="786" spans="1:17" x14ac:dyDescent="0.25">
      <c r="A786" s="104">
        <v>903</v>
      </c>
      <c r="B786" s="104" t="s">
        <v>19</v>
      </c>
      <c r="C786" s="104">
        <v>2009</v>
      </c>
      <c r="D786" s="104" t="s">
        <v>1370</v>
      </c>
      <c r="G786" s="105">
        <v>40028</v>
      </c>
      <c r="H786" s="105">
        <v>0.66111111111111098</v>
      </c>
      <c r="I786" s="104">
        <v>6</v>
      </c>
      <c r="J786" s="104">
        <v>227</v>
      </c>
      <c r="K786" s="104">
        <v>55.476666666666702</v>
      </c>
      <c r="L786" s="104">
        <v>5.1283333333333303</v>
      </c>
      <c r="M786" s="104">
        <v>2.9</v>
      </c>
      <c r="N786" s="104">
        <v>0.2</v>
      </c>
      <c r="O786" s="104">
        <v>0.57999999999999996</v>
      </c>
      <c r="P786" s="104" t="s">
        <v>87</v>
      </c>
      <c r="Q786" s="104">
        <v>2.0879999999999999E-2</v>
      </c>
    </row>
    <row r="787" spans="1:17" x14ac:dyDescent="0.25">
      <c r="A787" s="104">
        <v>904</v>
      </c>
      <c r="B787" s="104" t="s">
        <v>19</v>
      </c>
      <c r="C787" s="104">
        <v>2009</v>
      </c>
      <c r="D787" s="104" t="s">
        <v>1369</v>
      </c>
      <c r="G787" s="105">
        <v>40028</v>
      </c>
      <c r="H787" s="105">
        <v>0.66180555555555598</v>
      </c>
      <c r="I787" s="104">
        <v>6</v>
      </c>
      <c r="J787" s="104">
        <v>227</v>
      </c>
      <c r="K787" s="104">
        <v>55.526666666666699</v>
      </c>
      <c r="L787" s="104">
        <v>5.0549999999999997</v>
      </c>
      <c r="M787" s="104">
        <v>5.7</v>
      </c>
      <c r="N787" s="104">
        <v>0.3</v>
      </c>
      <c r="O787" s="104">
        <v>1.71</v>
      </c>
      <c r="P787" s="104" t="s">
        <v>87</v>
      </c>
      <c r="Q787" s="104">
        <v>6.1559999999999997E-2</v>
      </c>
    </row>
    <row r="788" spans="1:17" x14ac:dyDescent="0.25">
      <c r="A788" s="104">
        <v>905</v>
      </c>
      <c r="B788" s="104" t="s">
        <v>19</v>
      </c>
      <c r="C788" s="104">
        <v>2009</v>
      </c>
      <c r="D788" s="104" t="s">
        <v>1368</v>
      </c>
      <c r="G788" s="105">
        <v>40028</v>
      </c>
      <c r="H788" s="105">
        <v>0.66249999999999998</v>
      </c>
      <c r="I788" s="104">
        <v>6</v>
      </c>
      <c r="J788" s="104">
        <v>227</v>
      </c>
      <c r="K788" s="104">
        <v>55.558333333333302</v>
      </c>
      <c r="L788" s="104">
        <v>4.7666666666666702</v>
      </c>
      <c r="M788" s="104">
        <v>4.4000000000000004</v>
      </c>
      <c r="N788" s="104">
        <v>0.2</v>
      </c>
      <c r="O788" s="104">
        <v>0.88</v>
      </c>
      <c r="P788" s="104" t="s">
        <v>87</v>
      </c>
      <c r="Q788" s="104">
        <v>2.4639999999999999E-2</v>
      </c>
    </row>
    <row r="789" spans="1:17" x14ac:dyDescent="0.25">
      <c r="A789" s="104">
        <v>906</v>
      </c>
      <c r="B789" s="104" t="s">
        <v>19</v>
      </c>
      <c r="C789" s="104">
        <v>2009</v>
      </c>
      <c r="D789" s="104" t="s">
        <v>1367</v>
      </c>
      <c r="G789" s="105">
        <v>40028</v>
      </c>
      <c r="H789" s="105">
        <v>0.66319444444444398</v>
      </c>
      <c r="I789" s="104">
        <v>6</v>
      </c>
      <c r="J789" s="104">
        <v>227</v>
      </c>
      <c r="K789" s="104">
        <v>55.704999999999998</v>
      </c>
      <c r="L789" s="104">
        <v>4.8116666666666701</v>
      </c>
      <c r="M789" s="104">
        <v>4.4000000000000004</v>
      </c>
      <c r="N789" s="104">
        <v>0.1</v>
      </c>
      <c r="O789" s="104">
        <v>0.44</v>
      </c>
      <c r="P789" s="104" t="s">
        <v>87</v>
      </c>
      <c r="Q789" s="104">
        <v>1.2319999999999999E-2</v>
      </c>
    </row>
    <row r="790" spans="1:17" x14ac:dyDescent="0.25">
      <c r="A790" s="104">
        <v>907</v>
      </c>
      <c r="B790" s="104" t="s">
        <v>19</v>
      </c>
      <c r="C790" s="104">
        <v>2009</v>
      </c>
      <c r="D790" s="104" t="s">
        <v>1366</v>
      </c>
      <c r="G790" s="105">
        <v>40028</v>
      </c>
      <c r="H790" s="105">
        <v>0.68055555555555503</v>
      </c>
      <c r="K790" s="104">
        <v>56.488333333333301</v>
      </c>
      <c r="L790" s="104">
        <v>4.9366666666666701</v>
      </c>
      <c r="M790" s="104">
        <v>4.3</v>
      </c>
      <c r="N790" s="104">
        <v>0.1</v>
      </c>
      <c r="O790" s="104">
        <v>0.43</v>
      </c>
      <c r="P790" s="104" t="s">
        <v>87</v>
      </c>
      <c r="Q790" s="104">
        <v>0.34399999999999997</v>
      </c>
    </row>
    <row r="791" spans="1:17" x14ac:dyDescent="0.25">
      <c r="A791" s="104">
        <v>908</v>
      </c>
      <c r="B791" s="104" t="s">
        <v>19</v>
      </c>
      <c r="C791" s="104">
        <v>2009</v>
      </c>
      <c r="D791" s="104" t="s">
        <v>1365</v>
      </c>
      <c r="G791" s="105">
        <v>40028</v>
      </c>
      <c r="H791" s="105">
        <v>0.69583333333333297</v>
      </c>
      <c r="K791" s="104">
        <v>57.021666666666697</v>
      </c>
      <c r="L791" s="104">
        <v>7.4366666666666701</v>
      </c>
      <c r="M791" s="104">
        <v>3.1</v>
      </c>
      <c r="N791" s="104">
        <v>0.1</v>
      </c>
      <c r="O791" s="104">
        <v>0.31</v>
      </c>
      <c r="P791" s="104" t="s">
        <v>87</v>
      </c>
      <c r="Q791" s="104">
        <v>0.27900000000000003</v>
      </c>
    </row>
    <row r="792" spans="1:17" x14ac:dyDescent="0.25">
      <c r="A792" s="104">
        <v>909</v>
      </c>
      <c r="B792" s="104" t="s">
        <v>19</v>
      </c>
      <c r="C792" s="104">
        <v>2009</v>
      </c>
      <c r="D792" s="104" t="s">
        <v>1364</v>
      </c>
      <c r="G792" s="105">
        <v>40029</v>
      </c>
      <c r="H792" s="105">
        <v>0.5</v>
      </c>
      <c r="I792" s="104">
        <v>9</v>
      </c>
      <c r="J792" s="104">
        <v>193</v>
      </c>
      <c r="K792" s="104">
        <v>55.911666666666697</v>
      </c>
      <c r="L792" s="104">
        <v>6.6733333333333302</v>
      </c>
      <c r="M792" s="104">
        <v>20</v>
      </c>
      <c r="N792" s="104">
        <v>0.2</v>
      </c>
      <c r="O792" s="104">
        <v>4</v>
      </c>
      <c r="P792" s="104" t="s">
        <v>87</v>
      </c>
      <c r="Q792" s="104">
        <v>0.13600000000000001</v>
      </c>
    </row>
    <row r="793" spans="1:17" x14ac:dyDescent="0.25">
      <c r="A793" s="104">
        <v>910</v>
      </c>
      <c r="B793" s="104" t="s">
        <v>19</v>
      </c>
      <c r="C793" s="104">
        <v>2009</v>
      </c>
      <c r="D793" s="104" t="s">
        <v>1363</v>
      </c>
      <c r="G793" s="105">
        <v>40030</v>
      </c>
      <c r="H793" s="105">
        <v>0.67916666666666703</v>
      </c>
      <c r="I793" s="104">
        <v>11</v>
      </c>
      <c r="J793" s="104">
        <v>169</v>
      </c>
      <c r="K793" s="104">
        <v>55.761666666666699</v>
      </c>
      <c r="L793" s="104">
        <v>4.7933333333333303</v>
      </c>
      <c r="M793" s="104">
        <v>8.6</v>
      </c>
      <c r="N793" s="104">
        <v>1</v>
      </c>
      <c r="O793" s="104">
        <v>8.6</v>
      </c>
      <c r="P793" s="104" t="s">
        <v>87</v>
      </c>
      <c r="Q793" s="104">
        <v>0.45812199999999997</v>
      </c>
    </row>
    <row r="794" spans="1:17" x14ac:dyDescent="0.25">
      <c r="A794" s="104">
        <v>911</v>
      </c>
      <c r="B794" s="104" t="s">
        <v>19</v>
      </c>
      <c r="C794" s="104">
        <v>2009</v>
      </c>
      <c r="D794" s="104" t="s">
        <v>1362</v>
      </c>
      <c r="G794" s="105">
        <v>40043</v>
      </c>
      <c r="H794" s="105">
        <v>0.46180555555555602</v>
      </c>
      <c r="I794" s="104">
        <v>7</v>
      </c>
      <c r="J794" s="104">
        <v>249</v>
      </c>
      <c r="K794" s="104">
        <v>55.5283333333333</v>
      </c>
      <c r="L794" s="104">
        <v>5.01833333333333</v>
      </c>
      <c r="M794" s="104">
        <v>2.2999999999999998</v>
      </c>
      <c r="N794" s="104">
        <v>0.3</v>
      </c>
      <c r="O794" s="104">
        <v>0.69</v>
      </c>
      <c r="P794" s="104" t="s">
        <v>87</v>
      </c>
      <c r="Q794" s="104">
        <v>0.42262499999999997</v>
      </c>
    </row>
    <row r="795" spans="1:17" x14ac:dyDescent="0.25">
      <c r="A795" s="104">
        <v>912</v>
      </c>
      <c r="B795" s="104" t="s">
        <v>19</v>
      </c>
      <c r="C795" s="104">
        <v>2009</v>
      </c>
      <c r="D795" s="104" t="s">
        <v>1361</v>
      </c>
      <c r="G795" s="105">
        <v>40043</v>
      </c>
      <c r="H795" s="105">
        <v>0.46250000000000002</v>
      </c>
      <c r="I795" s="104">
        <v>7</v>
      </c>
      <c r="J795" s="104">
        <v>253</v>
      </c>
      <c r="K795" s="104">
        <v>55.481666666666698</v>
      </c>
      <c r="L795" s="104">
        <v>5.1266666666666696</v>
      </c>
      <c r="M795" s="104">
        <v>3</v>
      </c>
      <c r="N795" s="104">
        <v>0.2</v>
      </c>
      <c r="O795" s="104">
        <v>0.6</v>
      </c>
      <c r="P795" s="104" t="s">
        <v>87</v>
      </c>
      <c r="Q795" s="104">
        <v>0.53280000000000005</v>
      </c>
    </row>
    <row r="796" spans="1:17" x14ac:dyDescent="0.25">
      <c r="A796" s="104">
        <v>913</v>
      </c>
      <c r="B796" s="104" t="s">
        <v>19</v>
      </c>
      <c r="C796" s="104">
        <v>2009</v>
      </c>
      <c r="D796" s="104" t="s">
        <v>1360</v>
      </c>
      <c r="G796" s="105">
        <v>40044</v>
      </c>
      <c r="H796" s="105">
        <v>0.436805555555556</v>
      </c>
      <c r="I796" s="104">
        <v>9</v>
      </c>
      <c r="J796" s="104">
        <v>163</v>
      </c>
      <c r="K796" s="104">
        <v>57.272166666666699</v>
      </c>
      <c r="L796" s="104">
        <v>8.3151666666666699</v>
      </c>
      <c r="M796" s="104">
        <v>1.3</v>
      </c>
      <c r="N796" s="104">
        <v>7.3</v>
      </c>
      <c r="O796" s="104">
        <v>9.49</v>
      </c>
      <c r="P796" s="104" t="s">
        <v>87</v>
      </c>
      <c r="Q796" s="104">
        <v>0.12574250000000001</v>
      </c>
    </row>
    <row r="797" spans="1:17" x14ac:dyDescent="0.25">
      <c r="A797" s="104">
        <v>914</v>
      </c>
      <c r="B797" s="104" t="s">
        <v>19</v>
      </c>
      <c r="C797" s="104">
        <v>2009</v>
      </c>
      <c r="D797" s="104" t="s">
        <v>1359</v>
      </c>
      <c r="G797" s="105">
        <v>40045</v>
      </c>
      <c r="H797" s="105">
        <v>0.51527777777777795</v>
      </c>
      <c r="I797" s="104">
        <v>19</v>
      </c>
      <c r="J797" s="104">
        <v>181</v>
      </c>
      <c r="K797" s="104">
        <v>56.89</v>
      </c>
      <c r="L797" s="104">
        <v>7.49</v>
      </c>
      <c r="M797" s="104">
        <v>4.8</v>
      </c>
      <c r="N797" s="104">
        <v>1</v>
      </c>
      <c r="O797" s="104">
        <v>4.8</v>
      </c>
      <c r="P797" s="104" t="s">
        <v>87</v>
      </c>
      <c r="Q797" s="104">
        <v>0.67032000000000003</v>
      </c>
    </row>
    <row r="798" spans="1:17" x14ac:dyDescent="0.25">
      <c r="A798" s="104">
        <v>915</v>
      </c>
      <c r="B798" s="104" t="s">
        <v>19</v>
      </c>
      <c r="C798" s="104">
        <v>2009</v>
      </c>
      <c r="D798" s="104" t="s">
        <v>1358</v>
      </c>
      <c r="G798" s="105">
        <v>40050</v>
      </c>
      <c r="H798" s="105">
        <v>0.36388888888888898</v>
      </c>
      <c r="I798" s="104">
        <v>9</v>
      </c>
      <c r="J798" s="104">
        <v>248</v>
      </c>
      <c r="K798" s="104">
        <v>55.524999999999999</v>
      </c>
      <c r="L798" s="104">
        <v>5.0149999999999997</v>
      </c>
      <c r="M798" s="104">
        <v>1.9</v>
      </c>
      <c r="N798" s="104">
        <v>0.1</v>
      </c>
      <c r="O798" s="104">
        <v>0.19</v>
      </c>
      <c r="P798" s="104" t="s">
        <v>87</v>
      </c>
      <c r="Q798" s="104">
        <v>9.8324999999999996E-2</v>
      </c>
    </row>
    <row r="799" spans="1:17" x14ac:dyDescent="0.25">
      <c r="A799" s="104">
        <v>916</v>
      </c>
      <c r="B799" s="104" t="s">
        <v>19</v>
      </c>
      <c r="C799" s="104">
        <v>2009</v>
      </c>
      <c r="D799" s="104" t="s">
        <v>1357</v>
      </c>
      <c r="G799" s="105">
        <v>40050</v>
      </c>
      <c r="H799" s="105">
        <v>0.38680555555555601</v>
      </c>
      <c r="I799" s="104">
        <v>9</v>
      </c>
      <c r="J799" s="104">
        <v>240</v>
      </c>
      <c r="K799" s="104">
        <v>56.481666666666698</v>
      </c>
      <c r="L799" s="104">
        <v>4.9249999999999998</v>
      </c>
      <c r="M799" s="104">
        <v>2.2999999999999998</v>
      </c>
      <c r="N799" s="104">
        <v>0.1</v>
      </c>
      <c r="O799" s="104">
        <v>0.23</v>
      </c>
      <c r="P799" s="104" t="s">
        <v>87</v>
      </c>
      <c r="Q799" s="104">
        <v>7.0379999999999998E-2</v>
      </c>
    </row>
    <row r="800" spans="1:17" x14ac:dyDescent="0.25">
      <c r="A800" s="104">
        <v>917</v>
      </c>
      <c r="B800" s="104" t="s">
        <v>19</v>
      </c>
      <c r="C800" s="104">
        <v>2009</v>
      </c>
      <c r="D800" s="104" t="s">
        <v>1356</v>
      </c>
      <c r="G800" s="105">
        <v>40050</v>
      </c>
      <c r="H800" s="105">
        <v>0.41527777777777802</v>
      </c>
      <c r="I800" s="104">
        <v>12</v>
      </c>
      <c r="J800" s="104">
        <v>150</v>
      </c>
      <c r="K800" s="104">
        <v>57.836666666666702</v>
      </c>
      <c r="L800" s="104">
        <v>9.4916666666666707</v>
      </c>
      <c r="M800" s="104">
        <v>0.9</v>
      </c>
      <c r="N800" s="104">
        <v>0.1</v>
      </c>
      <c r="O800" s="104">
        <v>0.09</v>
      </c>
      <c r="P800" s="104" t="s">
        <v>87</v>
      </c>
      <c r="Q800" s="104">
        <v>2.8800000000000002E-3</v>
      </c>
    </row>
    <row r="801" spans="1:17" x14ac:dyDescent="0.25">
      <c r="A801" s="104">
        <v>918</v>
      </c>
      <c r="B801" s="104" t="s">
        <v>19</v>
      </c>
      <c r="C801" s="104">
        <v>2009</v>
      </c>
      <c r="D801" s="104" t="s">
        <v>1355</v>
      </c>
      <c r="G801" s="105">
        <v>40051</v>
      </c>
      <c r="H801" s="105">
        <v>0.35069444444444398</v>
      </c>
      <c r="I801" s="104">
        <v>7</v>
      </c>
      <c r="J801" s="104">
        <v>219</v>
      </c>
      <c r="K801" s="104">
        <v>56.05</v>
      </c>
      <c r="L801" s="104">
        <v>6.65</v>
      </c>
      <c r="M801" s="104">
        <v>16.5</v>
      </c>
      <c r="N801" s="104">
        <v>0.1</v>
      </c>
      <c r="O801" s="104">
        <v>1.65</v>
      </c>
      <c r="P801" s="104" t="s">
        <v>87</v>
      </c>
      <c r="Q801" s="104">
        <v>2.64E-2</v>
      </c>
    </row>
    <row r="802" spans="1:17" x14ac:dyDescent="0.25">
      <c r="A802" s="104">
        <v>919</v>
      </c>
      <c r="B802" s="104" t="s">
        <v>19</v>
      </c>
      <c r="C802" s="104">
        <v>2009</v>
      </c>
      <c r="D802" s="104" t="s">
        <v>1354</v>
      </c>
      <c r="G802" s="105">
        <v>40098</v>
      </c>
      <c r="H802" s="105">
        <v>0.65972222222222199</v>
      </c>
      <c r="I802" s="104">
        <v>10</v>
      </c>
      <c r="J802" s="104">
        <v>350</v>
      </c>
      <c r="K802" s="104">
        <v>55.467500000000001</v>
      </c>
      <c r="L802" s="104">
        <v>5.1081666666666701</v>
      </c>
      <c r="M802" s="104">
        <v>2.2000000000000002</v>
      </c>
      <c r="N802" s="104">
        <v>0.1</v>
      </c>
      <c r="O802" s="104">
        <v>0.22</v>
      </c>
      <c r="P802" s="104" t="s">
        <v>87</v>
      </c>
      <c r="Q802" s="104">
        <v>7.92E-3</v>
      </c>
    </row>
    <row r="803" spans="1:17" x14ac:dyDescent="0.25">
      <c r="A803" s="104">
        <v>920</v>
      </c>
      <c r="B803" s="104" t="s">
        <v>19</v>
      </c>
      <c r="C803" s="104">
        <v>2009</v>
      </c>
      <c r="D803" s="104" t="s">
        <v>1353</v>
      </c>
      <c r="G803" s="105">
        <v>40098</v>
      </c>
      <c r="H803" s="105">
        <v>0.65972222222222199</v>
      </c>
      <c r="I803" s="104">
        <v>10</v>
      </c>
      <c r="J803" s="104">
        <v>350</v>
      </c>
      <c r="K803" s="104">
        <v>55.531500000000001</v>
      </c>
      <c r="L803" s="104">
        <v>5.0271666666666697</v>
      </c>
      <c r="M803" s="104">
        <v>1.8</v>
      </c>
      <c r="N803" s="104">
        <v>0.1</v>
      </c>
      <c r="O803" s="104">
        <v>0.18</v>
      </c>
      <c r="P803" s="104" t="s">
        <v>87</v>
      </c>
      <c r="Q803" s="104">
        <v>6.4799999999999996E-3</v>
      </c>
    </row>
    <row r="804" spans="1:17" x14ac:dyDescent="0.25">
      <c r="A804" s="104">
        <v>921</v>
      </c>
      <c r="B804" s="104" t="s">
        <v>19</v>
      </c>
      <c r="C804" s="104">
        <v>2009</v>
      </c>
      <c r="D804" s="104" t="s">
        <v>1613</v>
      </c>
      <c r="G804" s="105">
        <v>40116</v>
      </c>
      <c r="H804" s="105">
        <v>0.53680555555555598</v>
      </c>
      <c r="I804" s="104">
        <v>7</v>
      </c>
      <c r="J804" s="104">
        <v>130</v>
      </c>
      <c r="K804" s="104">
        <v>55.465000000000003</v>
      </c>
      <c r="L804" s="104">
        <v>5.0149999999999997</v>
      </c>
      <c r="M804" s="104">
        <v>4.4000000000000004</v>
      </c>
      <c r="N804" s="104">
        <v>0.2</v>
      </c>
      <c r="O804" s="104">
        <v>0.88</v>
      </c>
      <c r="P804" s="104" t="s">
        <v>87</v>
      </c>
      <c r="Q804" s="104">
        <v>3.7311999999999998E-2</v>
      </c>
    </row>
    <row r="805" spans="1:17" x14ac:dyDescent="0.25">
      <c r="A805" s="104">
        <v>922</v>
      </c>
      <c r="B805" s="104" t="s">
        <v>19</v>
      </c>
      <c r="C805" s="104">
        <v>2009</v>
      </c>
      <c r="D805" s="104" t="s">
        <v>1612</v>
      </c>
      <c r="G805" s="105">
        <v>40161</v>
      </c>
      <c r="H805" s="105">
        <v>0.32638888888888901</v>
      </c>
      <c r="I805" s="104">
        <v>8</v>
      </c>
      <c r="J805" s="104">
        <v>164</v>
      </c>
      <c r="K805" s="104">
        <v>57.213999999999999</v>
      </c>
      <c r="L805" s="104">
        <v>8.1639999999999997</v>
      </c>
      <c r="M805" s="104">
        <v>1.6</v>
      </c>
      <c r="N805" s="104">
        <v>0.2</v>
      </c>
      <c r="O805" s="104">
        <v>0.32</v>
      </c>
      <c r="P805" s="104" t="s">
        <v>87</v>
      </c>
      <c r="Q805" s="104">
        <v>1.0240000000000001E-2</v>
      </c>
    </row>
    <row r="806" spans="1:17" x14ac:dyDescent="0.25">
      <c r="A806" s="104">
        <v>923</v>
      </c>
      <c r="B806" s="104" t="s">
        <v>19</v>
      </c>
      <c r="C806" s="104">
        <v>2009</v>
      </c>
      <c r="D806" s="104" t="s">
        <v>1611</v>
      </c>
      <c r="G806" s="105">
        <v>40039</v>
      </c>
      <c r="H806" s="105">
        <v>0.50763888888888897</v>
      </c>
      <c r="K806" s="104">
        <v>55.77</v>
      </c>
      <c r="L806" s="104">
        <v>4.7683</v>
      </c>
      <c r="M806" s="104">
        <v>0</v>
      </c>
      <c r="N806" s="104">
        <v>0</v>
      </c>
      <c r="P806" s="104" t="s">
        <v>67</v>
      </c>
      <c r="Q806" s="104">
        <v>1.925</v>
      </c>
    </row>
    <row r="807" spans="1:17" x14ac:dyDescent="0.25">
      <c r="A807" s="104">
        <v>924</v>
      </c>
      <c r="B807" s="104" t="s">
        <v>19</v>
      </c>
      <c r="C807" s="104">
        <v>2009</v>
      </c>
      <c r="D807" s="104" t="s">
        <v>1610</v>
      </c>
      <c r="G807" s="105">
        <v>40006</v>
      </c>
      <c r="H807" s="105">
        <v>0.21597222222222201</v>
      </c>
      <c r="K807" s="104">
        <v>55.7333</v>
      </c>
      <c r="L807" s="104">
        <v>4.7750000000000004</v>
      </c>
      <c r="M807" s="104">
        <v>0</v>
      </c>
      <c r="N807" s="104">
        <v>0</v>
      </c>
      <c r="P807" s="104" t="s">
        <v>67</v>
      </c>
      <c r="Q807" s="104">
        <v>4.3999999999999997E-2</v>
      </c>
    </row>
    <row r="808" spans="1:17" x14ac:dyDescent="0.25">
      <c r="A808" s="104">
        <v>925</v>
      </c>
      <c r="B808" s="104" t="s">
        <v>19</v>
      </c>
      <c r="C808" s="104">
        <v>2009</v>
      </c>
      <c r="D808" s="104" t="s">
        <v>1609</v>
      </c>
      <c r="G808" s="105">
        <v>40038</v>
      </c>
      <c r="H808" s="105">
        <v>0.51527777777777795</v>
      </c>
      <c r="K808" s="104">
        <v>55.673299999999998</v>
      </c>
      <c r="L808" s="104">
        <v>4.8333000000000004</v>
      </c>
      <c r="M808" s="104">
        <v>0</v>
      </c>
      <c r="N808" s="104">
        <v>0</v>
      </c>
      <c r="P808" s="104" t="s">
        <v>67</v>
      </c>
      <c r="Q808" s="104">
        <v>0.11799999999999999</v>
      </c>
    </row>
    <row r="809" spans="1:17" x14ac:dyDescent="0.25">
      <c r="A809" s="104">
        <v>926</v>
      </c>
      <c r="B809" s="104" t="s">
        <v>19</v>
      </c>
      <c r="C809" s="104">
        <v>2009</v>
      </c>
      <c r="D809" s="104" t="s">
        <v>1608</v>
      </c>
      <c r="G809" s="105">
        <v>40039</v>
      </c>
      <c r="H809" s="105">
        <v>0.50694444444444398</v>
      </c>
      <c r="K809" s="104">
        <v>55.734999999999999</v>
      </c>
      <c r="L809" s="104">
        <v>4.8417000000000003</v>
      </c>
      <c r="M809" s="104">
        <v>0</v>
      </c>
      <c r="N809" s="104">
        <v>0</v>
      </c>
      <c r="P809" s="104" t="s">
        <v>67</v>
      </c>
      <c r="Q809" s="104">
        <v>0.47599999999999998</v>
      </c>
    </row>
    <row r="810" spans="1:17" x14ac:dyDescent="0.25">
      <c r="A810" s="104">
        <v>927</v>
      </c>
      <c r="B810" s="104" t="s">
        <v>19</v>
      </c>
      <c r="C810" s="104">
        <v>2009</v>
      </c>
      <c r="D810" s="104" t="s">
        <v>1607</v>
      </c>
      <c r="G810" s="105">
        <v>40039</v>
      </c>
      <c r="H810" s="105">
        <v>0.49861111111111101</v>
      </c>
      <c r="K810" s="104">
        <v>55.598300000000002</v>
      </c>
      <c r="L810" s="104">
        <v>4.9367000000000001</v>
      </c>
      <c r="M810" s="104">
        <v>0</v>
      </c>
      <c r="N810" s="104">
        <v>0</v>
      </c>
      <c r="P810" s="104" t="s">
        <v>67</v>
      </c>
      <c r="Q810" s="104">
        <v>4.1000000000000002E-2</v>
      </c>
    </row>
    <row r="811" spans="1:17" x14ac:dyDescent="0.25">
      <c r="A811" s="104">
        <v>928</v>
      </c>
      <c r="B811" s="104" t="s">
        <v>19</v>
      </c>
      <c r="C811" s="104">
        <v>2009</v>
      </c>
      <c r="D811" s="104" t="s">
        <v>1648</v>
      </c>
      <c r="G811" s="105">
        <v>39972</v>
      </c>
      <c r="H811" s="105">
        <v>0.297916666666667</v>
      </c>
      <c r="K811" s="104">
        <v>55.526699999999998</v>
      </c>
      <c r="L811" s="104">
        <v>4.9717000000000002</v>
      </c>
      <c r="M811" s="104">
        <v>0</v>
      </c>
      <c r="N811" s="104">
        <v>0</v>
      </c>
      <c r="P811" s="104" t="s">
        <v>67</v>
      </c>
      <c r="Q811" s="104">
        <v>0.83699999999999997</v>
      </c>
    </row>
    <row r="812" spans="1:17" x14ac:dyDescent="0.25">
      <c r="A812" s="104">
        <v>929</v>
      </c>
      <c r="B812" s="104" t="s">
        <v>19</v>
      </c>
      <c r="C812" s="104">
        <v>2009</v>
      </c>
      <c r="D812" s="104" t="s">
        <v>1647</v>
      </c>
      <c r="G812" s="105">
        <v>39963</v>
      </c>
      <c r="H812" s="105">
        <v>0.97916666666666696</v>
      </c>
      <c r="K812" s="104">
        <v>55.526699999999998</v>
      </c>
      <c r="L812" s="104">
        <v>4.9782999999999999</v>
      </c>
      <c r="M812" s="104">
        <v>0</v>
      </c>
      <c r="N812" s="104">
        <v>0</v>
      </c>
      <c r="P812" s="104" t="s">
        <v>67</v>
      </c>
    </row>
    <row r="813" spans="1:17" x14ac:dyDescent="0.25">
      <c r="A813" s="104">
        <v>930</v>
      </c>
      <c r="B813" s="104" t="s">
        <v>19</v>
      </c>
      <c r="C813" s="104">
        <v>2009</v>
      </c>
      <c r="D813" s="104" t="s">
        <v>1646</v>
      </c>
      <c r="G813" s="105">
        <v>39922</v>
      </c>
      <c r="H813" s="105">
        <v>0.35763888888888901</v>
      </c>
      <c r="K813" s="104">
        <v>55.531700000000001</v>
      </c>
      <c r="L813" s="104">
        <v>5.0016999999999996</v>
      </c>
      <c r="M813" s="104">
        <v>0</v>
      </c>
      <c r="N813" s="104">
        <v>0</v>
      </c>
      <c r="P813" s="104" t="s">
        <v>67</v>
      </c>
      <c r="Q813" s="104">
        <v>0.13900000000000001</v>
      </c>
    </row>
    <row r="814" spans="1:17" x14ac:dyDescent="0.25">
      <c r="A814" s="104">
        <v>931</v>
      </c>
      <c r="B814" s="104" t="s">
        <v>19</v>
      </c>
      <c r="C814" s="104">
        <v>2009</v>
      </c>
      <c r="D814" s="104" t="s">
        <v>1645</v>
      </c>
      <c r="G814" s="105">
        <v>39953</v>
      </c>
      <c r="H814" s="105">
        <v>0.34652777777777799</v>
      </c>
      <c r="K814" s="104">
        <v>55.528300000000002</v>
      </c>
      <c r="L814" s="104">
        <v>5.0049999999999999</v>
      </c>
      <c r="M814" s="104">
        <v>0</v>
      </c>
      <c r="N814" s="104">
        <v>0</v>
      </c>
      <c r="P814" s="104" t="s">
        <v>67</v>
      </c>
      <c r="Q814" s="104">
        <v>8.5999999999999993E-2</v>
      </c>
    </row>
    <row r="815" spans="1:17" x14ac:dyDescent="0.25">
      <c r="A815" s="104">
        <v>932</v>
      </c>
      <c r="B815" s="104" t="s">
        <v>19</v>
      </c>
      <c r="C815" s="104">
        <v>2009</v>
      </c>
      <c r="D815" s="104" t="s">
        <v>1606</v>
      </c>
      <c r="G815" s="105">
        <v>39970</v>
      </c>
      <c r="H815" s="105">
        <v>0.35416666666666702</v>
      </c>
      <c r="K815" s="104">
        <v>55.518300000000004</v>
      </c>
      <c r="L815" s="104">
        <v>5.0133000000000001</v>
      </c>
      <c r="M815" s="104">
        <v>0</v>
      </c>
      <c r="N815" s="104">
        <v>0</v>
      </c>
      <c r="P815" s="104" t="s">
        <v>67</v>
      </c>
      <c r="Q815" s="104">
        <v>1.0999999999999999E-2</v>
      </c>
    </row>
    <row r="816" spans="1:17" x14ac:dyDescent="0.25">
      <c r="A816" s="104">
        <v>933</v>
      </c>
      <c r="B816" s="104" t="s">
        <v>19</v>
      </c>
      <c r="C816" s="104">
        <v>2009</v>
      </c>
      <c r="D816" s="104" t="s">
        <v>1605</v>
      </c>
      <c r="G816" s="105">
        <v>40039</v>
      </c>
      <c r="H816" s="105">
        <v>0.49722222222222201</v>
      </c>
      <c r="K816" s="104">
        <v>55.528300000000002</v>
      </c>
      <c r="L816" s="104">
        <v>5.0316999999999998</v>
      </c>
      <c r="M816" s="104">
        <v>0</v>
      </c>
      <c r="N816" s="104">
        <v>0</v>
      </c>
      <c r="P816" s="104" t="s">
        <v>67</v>
      </c>
      <c r="Q816" s="104">
        <v>0.86699999999999999</v>
      </c>
    </row>
    <row r="817" spans="1:17" x14ac:dyDescent="0.25">
      <c r="A817" s="104">
        <v>934</v>
      </c>
      <c r="B817" s="104" t="s">
        <v>19</v>
      </c>
      <c r="C817" s="104">
        <v>2009</v>
      </c>
      <c r="D817" s="104" t="s">
        <v>1604</v>
      </c>
      <c r="G817" s="105">
        <v>40006</v>
      </c>
      <c r="H817" s="105">
        <v>0.19305555555555601</v>
      </c>
      <c r="K817" s="104">
        <v>55.481699999999996</v>
      </c>
      <c r="L817" s="104">
        <v>5.0816999999999997</v>
      </c>
      <c r="M817" s="104">
        <v>0</v>
      </c>
      <c r="N817" s="104">
        <v>0</v>
      </c>
      <c r="P817" s="104" t="s">
        <v>67</v>
      </c>
      <c r="Q817" s="104">
        <v>5.6000000000000001E-2</v>
      </c>
    </row>
    <row r="818" spans="1:17" x14ac:dyDescent="0.25">
      <c r="A818" s="104">
        <v>935</v>
      </c>
      <c r="B818" s="104" t="s">
        <v>19</v>
      </c>
      <c r="C818" s="104">
        <v>2009</v>
      </c>
      <c r="D818" s="104" t="s">
        <v>1603</v>
      </c>
      <c r="G818" s="105">
        <v>40158</v>
      </c>
      <c r="H818" s="105">
        <v>0.47569444444444398</v>
      </c>
      <c r="K818" s="104">
        <v>55.468299999999999</v>
      </c>
      <c r="L818" s="104">
        <v>5.0967000000000002</v>
      </c>
      <c r="M818" s="104">
        <v>0</v>
      </c>
      <c r="N818" s="104">
        <v>0</v>
      </c>
      <c r="P818" s="104" t="s">
        <v>67</v>
      </c>
      <c r="Q818" s="104">
        <v>1.2999999999999999E-2</v>
      </c>
    </row>
    <row r="819" spans="1:17" x14ac:dyDescent="0.25">
      <c r="A819" s="104">
        <v>936</v>
      </c>
      <c r="B819" s="104" t="s">
        <v>19</v>
      </c>
      <c r="C819" s="104">
        <v>2009</v>
      </c>
      <c r="D819" s="104" t="s">
        <v>1602</v>
      </c>
      <c r="G819" s="105">
        <v>39972</v>
      </c>
      <c r="H819" s="105">
        <v>0.3125</v>
      </c>
      <c r="K819" s="104">
        <v>55.475000000000001</v>
      </c>
      <c r="L819" s="104">
        <v>5.1050000000000004</v>
      </c>
      <c r="M819" s="104">
        <v>0</v>
      </c>
      <c r="N819" s="104">
        <v>0</v>
      </c>
      <c r="P819" s="104" t="s">
        <v>67</v>
      </c>
      <c r="Q819" s="104">
        <v>6.5000000000000002E-2</v>
      </c>
    </row>
    <row r="820" spans="1:17" x14ac:dyDescent="0.25">
      <c r="A820" s="104">
        <v>937</v>
      </c>
      <c r="B820" s="104" t="s">
        <v>19</v>
      </c>
      <c r="C820" s="104">
        <v>2009</v>
      </c>
      <c r="D820" s="104" t="s">
        <v>1644</v>
      </c>
      <c r="G820" s="105">
        <v>39922</v>
      </c>
      <c r="H820" s="105">
        <v>0.35625000000000001</v>
      </c>
      <c r="K820" s="104">
        <v>55.478299999999997</v>
      </c>
      <c r="L820" s="104">
        <v>5.1067</v>
      </c>
      <c r="M820" s="104">
        <v>0</v>
      </c>
      <c r="N820" s="104">
        <v>0</v>
      </c>
      <c r="P820" s="104" t="s">
        <v>67</v>
      </c>
      <c r="Q820" s="104">
        <v>0.24</v>
      </c>
    </row>
    <row r="821" spans="1:17" x14ac:dyDescent="0.25">
      <c r="A821" s="104">
        <v>938</v>
      </c>
      <c r="B821" s="104" t="s">
        <v>19</v>
      </c>
      <c r="C821" s="104">
        <v>2009</v>
      </c>
      <c r="D821" s="104" t="s">
        <v>1643</v>
      </c>
      <c r="G821" s="105">
        <v>39970</v>
      </c>
      <c r="H821" s="105">
        <v>0.36111111111111099</v>
      </c>
      <c r="K821" s="104">
        <v>55.465000000000003</v>
      </c>
      <c r="L821" s="104">
        <v>5.1100000000000003</v>
      </c>
      <c r="M821" s="104">
        <v>0</v>
      </c>
      <c r="N821" s="104">
        <v>0</v>
      </c>
      <c r="P821" s="104" t="s">
        <v>67</v>
      </c>
      <c r="Q821" s="104">
        <v>2.5999999999999999E-2</v>
      </c>
    </row>
    <row r="822" spans="1:17" x14ac:dyDescent="0.25">
      <c r="A822" s="104">
        <v>939</v>
      </c>
      <c r="B822" s="104" t="s">
        <v>19</v>
      </c>
      <c r="C822" s="104">
        <v>2009</v>
      </c>
      <c r="D822" s="104" t="s">
        <v>1642</v>
      </c>
      <c r="G822" s="105">
        <v>39927</v>
      </c>
      <c r="H822" s="105">
        <v>0.391666666666667</v>
      </c>
      <c r="K822" s="104">
        <v>55.48</v>
      </c>
      <c r="L822" s="104">
        <v>5.1116999999999999</v>
      </c>
      <c r="M822" s="104">
        <v>0</v>
      </c>
      <c r="N822" s="104">
        <v>0</v>
      </c>
      <c r="P822" s="104" t="s">
        <v>67</v>
      </c>
      <c r="Q822" s="104">
        <v>3.714</v>
      </c>
    </row>
    <row r="823" spans="1:17" x14ac:dyDescent="0.25">
      <c r="A823" s="104">
        <v>940</v>
      </c>
      <c r="B823" s="104" t="s">
        <v>19</v>
      </c>
      <c r="C823" s="104">
        <v>2009</v>
      </c>
      <c r="D823" s="104" t="s">
        <v>1641</v>
      </c>
      <c r="G823" s="105">
        <v>39953</v>
      </c>
      <c r="H823" s="105">
        <v>0.34861111111111098</v>
      </c>
      <c r="K823" s="104">
        <v>55.473300000000002</v>
      </c>
      <c r="L823" s="104">
        <v>5.1166999999999998</v>
      </c>
      <c r="M823" s="104">
        <v>0</v>
      </c>
      <c r="N823" s="104">
        <v>0</v>
      </c>
      <c r="P823" s="104" t="s">
        <v>67</v>
      </c>
      <c r="Q823" s="104">
        <v>2.1999999999999999E-2</v>
      </c>
    </row>
    <row r="824" spans="1:17" x14ac:dyDescent="0.25">
      <c r="A824" s="104">
        <v>941</v>
      </c>
      <c r="B824" s="104" t="s">
        <v>19</v>
      </c>
      <c r="C824" s="104">
        <v>2009</v>
      </c>
      <c r="D824" s="104" t="s">
        <v>1640</v>
      </c>
      <c r="G824" s="105">
        <v>40039</v>
      </c>
      <c r="H824" s="105">
        <v>0.48680555555555599</v>
      </c>
      <c r="K824" s="104">
        <v>55.471699999999998</v>
      </c>
      <c r="L824" s="104">
        <v>5.1233000000000004</v>
      </c>
      <c r="M824" s="104">
        <v>0</v>
      </c>
      <c r="N824" s="104">
        <v>0</v>
      </c>
      <c r="P824" s="104" t="s">
        <v>67</v>
      </c>
      <c r="Q824" s="104">
        <v>1.7</v>
      </c>
    </row>
    <row r="825" spans="1:17" x14ac:dyDescent="0.25">
      <c r="A825" s="104">
        <v>942</v>
      </c>
      <c r="B825" s="104" t="s">
        <v>19</v>
      </c>
      <c r="C825" s="104">
        <v>2009</v>
      </c>
      <c r="D825" s="104" t="s">
        <v>1601</v>
      </c>
      <c r="G825" s="105">
        <v>39926</v>
      </c>
      <c r="H825" s="105">
        <v>0.80902777777777801</v>
      </c>
      <c r="K825" s="104">
        <v>55.506700000000002</v>
      </c>
      <c r="L825" s="104">
        <v>5.1516999999999999</v>
      </c>
      <c r="M825" s="104">
        <v>0</v>
      </c>
      <c r="N825" s="104">
        <v>0</v>
      </c>
      <c r="P825" s="104" t="s">
        <v>67</v>
      </c>
      <c r="Q825" s="104">
        <v>1.1240000000000001</v>
      </c>
    </row>
    <row r="826" spans="1:17" x14ac:dyDescent="0.25">
      <c r="A826" s="104">
        <v>943</v>
      </c>
      <c r="B826" s="104" t="s">
        <v>19</v>
      </c>
      <c r="C826" s="104">
        <v>2009</v>
      </c>
      <c r="D826" s="104" t="s">
        <v>1600</v>
      </c>
      <c r="G826" s="105">
        <v>39928</v>
      </c>
      <c r="H826" s="105">
        <v>0.97777777777777797</v>
      </c>
      <c r="K826" s="104">
        <v>55.526699999999998</v>
      </c>
      <c r="L826" s="104">
        <v>5.1882999999999999</v>
      </c>
      <c r="M826" s="104">
        <v>0</v>
      </c>
      <c r="N826" s="104">
        <v>0</v>
      </c>
      <c r="P826" s="104" t="s">
        <v>67</v>
      </c>
    </row>
    <row r="827" spans="1:17" x14ac:dyDescent="0.25">
      <c r="A827" s="104">
        <v>944</v>
      </c>
      <c r="B827" s="104" t="s">
        <v>19</v>
      </c>
      <c r="C827" s="104">
        <v>2009</v>
      </c>
      <c r="D827" s="104" t="s">
        <v>1599</v>
      </c>
      <c r="G827" s="105">
        <v>39905</v>
      </c>
      <c r="H827" s="105">
        <v>0.34166666666666701</v>
      </c>
      <c r="K827" s="104">
        <v>55.591700000000003</v>
      </c>
      <c r="L827" s="104">
        <v>6.0632999999999999</v>
      </c>
      <c r="M827" s="104">
        <v>0</v>
      </c>
      <c r="N827" s="104">
        <v>0</v>
      </c>
      <c r="P827" s="104" t="s">
        <v>67</v>
      </c>
    </row>
    <row r="828" spans="1:17" x14ac:dyDescent="0.25">
      <c r="A828" s="104">
        <v>945</v>
      </c>
      <c r="B828" s="104" t="s">
        <v>19</v>
      </c>
      <c r="C828" s="104">
        <v>2009</v>
      </c>
      <c r="D828" s="104" t="s">
        <v>1598</v>
      </c>
      <c r="G828" s="105">
        <v>40028</v>
      </c>
      <c r="H828" s="105">
        <v>0.95069444444444395</v>
      </c>
      <c r="K828" s="104">
        <v>55.438299999999998</v>
      </c>
      <c r="L828" s="104">
        <v>6.08</v>
      </c>
      <c r="M828" s="104">
        <v>0</v>
      </c>
      <c r="N828" s="104">
        <v>0</v>
      </c>
      <c r="P828" s="104" t="s">
        <v>67</v>
      </c>
    </row>
    <row r="829" spans="1:17" x14ac:dyDescent="0.25">
      <c r="A829" s="104">
        <v>946</v>
      </c>
      <c r="B829" s="104" t="s">
        <v>19</v>
      </c>
      <c r="C829" s="104">
        <v>2009</v>
      </c>
      <c r="D829" s="104" t="s">
        <v>1597</v>
      </c>
      <c r="G829" s="105">
        <v>39917</v>
      </c>
      <c r="H829" s="105">
        <v>0.34583333333333299</v>
      </c>
      <c r="K829" s="104">
        <v>55.466700000000003</v>
      </c>
      <c r="L829" s="104">
        <v>6.3033000000000001</v>
      </c>
      <c r="M829" s="104">
        <v>0</v>
      </c>
      <c r="N829" s="104">
        <v>0</v>
      </c>
      <c r="P829" s="104" t="s">
        <v>67</v>
      </c>
    </row>
    <row r="830" spans="1:17" x14ac:dyDescent="0.25">
      <c r="A830" s="104">
        <v>947</v>
      </c>
      <c r="B830" s="104" t="s">
        <v>19</v>
      </c>
      <c r="C830" s="104">
        <v>2009</v>
      </c>
      <c r="D830" s="104" t="s">
        <v>1596</v>
      </c>
      <c r="G830" s="105">
        <v>40022</v>
      </c>
      <c r="H830" s="105">
        <v>0.52222222222222203</v>
      </c>
      <c r="K830" s="104">
        <v>55.825000000000003</v>
      </c>
      <c r="L830" s="104">
        <v>6.8682999999999996</v>
      </c>
      <c r="M830" s="104">
        <v>0</v>
      </c>
      <c r="N830" s="104">
        <v>0</v>
      </c>
      <c r="P830" s="104" t="s">
        <v>67</v>
      </c>
    </row>
    <row r="831" spans="1:17" x14ac:dyDescent="0.25">
      <c r="A831" s="104">
        <v>948</v>
      </c>
      <c r="B831" s="104" t="s">
        <v>19</v>
      </c>
      <c r="C831" s="104">
        <v>2009</v>
      </c>
      <c r="D831" s="104" t="s">
        <v>1639</v>
      </c>
      <c r="G831" s="105">
        <v>39871</v>
      </c>
      <c r="H831" s="105">
        <v>0.39444444444444399</v>
      </c>
      <c r="K831" s="104">
        <v>56.06</v>
      </c>
      <c r="L831" s="104">
        <v>7.22</v>
      </c>
      <c r="M831" s="104">
        <v>0</v>
      </c>
      <c r="N831" s="104">
        <v>0</v>
      </c>
      <c r="P831" s="104" t="s">
        <v>67</v>
      </c>
    </row>
    <row r="832" spans="1:17" x14ac:dyDescent="0.25">
      <c r="A832" s="104">
        <v>949</v>
      </c>
      <c r="B832" s="104" t="s">
        <v>19</v>
      </c>
      <c r="C832" s="104">
        <v>2009</v>
      </c>
      <c r="D832" s="104" t="s">
        <v>1638</v>
      </c>
      <c r="G832" s="105">
        <v>39871</v>
      </c>
      <c r="H832" s="105">
        <v>0.39583333333333298</v>
      </c>
      <c r="K832" s="104">
        <v>56.15</v>
      </c>
      <c r="L832" s="104">
        <v>7.3216999999999999</v>
      </c>
      <c r="M832" s="104">
        <v>0</v>
      </c>
      <c r="N832" s="104">
        <v>0</v>
      </c>
      <c r="P832" s="104" t="s">
        <v>67</v>
      </c>
    </row>
    <row r="833" spans="1:17" x14ac:dyDescent="0.25">
      <c r="A833" s="104">
        <v>950</v>
      </c>
      <c r="B833" s="104" t="s">
        <v>19</v>
      </c>
      <c r="C833" s="104">
        <v>2009</v>
      </c>
      <c r="D833" s="104" t="s">
        <v>1595</v>
      </c>
      <c r="G833" s="105">
        <v>39996</v>
      </c>
      <c r="H833" s="105">
        <v>0.327083333333333</v>
      </c>
      <c r="K833" s="104">
        <v>55.08</v>
      </c>
      <c r="L833" s="104">
        <v>7.95</v>
      </c>
      <c r="M833" s="104">
        <v>0</v>
      </c>
      <c r="N833" s="104">
        <v>0</v>
      </c>
      <c r="P833" s="104" t="s">
        <v>67</v>
      </c>
      <c r="Q833" s="104">
        <v>0.26200000000000001</v>
      </c>
    </row>
    <row r="834" spans="1:17" x14ac:dyDescent="0.25">
      <c r="A834" s="104">
        <v>951</v>
      </c>
      <c r="B834" s="104" t="s">
        <v>19</v>
      </c>
      <c r="C834" s="104">
        <v>2009</v>
      </c>
      <c r="D834" s="104" t="s">
        <v>1594</v>
      </c>
      <c r="G834" s="105">
        <v>40059</v>
      </c>
      <c r="H834" s="105">
        <v>0.65486111111111101</v>
      </c>
      <c r="K834" s="104">
        <v>55.533333333333303</v>
      </c>
      <c r="L834" s="104">
        <v>4.9000000000000004</v>
      </c>
      <c r="M834" s="104">
        <v>0</v>
      </c>
      <c r="N834" s="104">
        <v>0</v>
      </c>
      <c r="P834" s="104" t="s">
        <v>67</v>
      </c>
      <c r="Q834" s="104">
        <v>6.4000000000000005E-4</v>
      </c>
    </row>
    <row r="835" spans="1:17" x14ac:dyDescent="0.25">
      <c r="A835" s="104">
        <v>952</v>
      </c>
      <c r="B835" s="104" t="s">
        <v>19</v>
      </c>
      <c r="C835" s="104">
        <v>2009</v>
      </c>
      <c r="D835" s="104" t="s">
        <v>1593</v>
      </c>
      <c r="G835" s="105">
        <v>40059</v>
      </c>
      <c r="H835" s="105">
        <v>0.656944444444444</v>
      </c>
      <c r="K835" s="104">
        <v>55.516666666666701</v>
      </c>
      <c r="L835" s="104">
        <v>5</v>
      </c>
      <c r="M835" s="104">
        <v>0</v>
      </c>
      <c r="N835" s="104">
        <v>0</v>
      </c>
      <c r="P835" s="104" t="s">
        <v>67</v>
      </c>
      <c r="Q835" s="104">
        <v>7.1999999999999998E-3</v>
      </c>
    </row>
    <row r="836" spans="1:17" x14ac:dyDescent="0.25">
      <c r="A836" s="104">
        <v>953</v>
      </c>
      <c r="B836" s="104" t="s">
        <v>19</v>
      </c>
      <c r="C836" s="104">
        <v>2009</v>
      </c>
      <c r="D836" s="104" t="s">
        <v>1592</v>
      </c>
      <c r="G836" s="105">
        <v>39840</v>
      </c>
      <c r="H836" s="105">
        <v>0.74444444444444402</v>
      </c>
      <c r="K836" s="104">
        <v>56.741666666666703</v>
      </c>
      <c r="L836" s="104">
        <v>6.6150000000000002</v>
      </c>
      <c r="M836" s="104">
        <v>4.5999999999999996</v>
      </c>
      <c r="N836" s="104">
        <v>0.9</v>
      </c>
      <c r="P836" s="104" t="s">
        <v>67</v>
      </c>
    </row>
    <row r="837" spans="1:17" x14ac:dyDescent="0.25">
      <c r="A837" s="104">
        <v>954</v>
      </c>
      <c r="B837" s="104" t="s">
        <v>19</v>
      </c>
      <c r="C837" s="104">
        <v>2009</v>
      </c>
      <c r="D837" s="104" t="s">
        <v>1591</v>
      </c>
      <c r="G837" s="105">
        <v>39842</v>
      </c>
      <c r="H837" s="105">
        <v>0.64513888888888904</v>
      </c>
      <c r="K837" s="104">
        <v>57.780500000000004</v>
      </c>
      <c r="L837" s="104">
        <v>10.039666666666699</v>
      </c>
      <c r="M837" s="104">
        <v>2.4</v>
      </c>
      <c r="N837" s="104">
        <v>0.1</v>
      </c>
      <c r="P837" s="104" t="s">
        <v>67</v>
      </c>
    </row>
    <row r="838" spans="1:17" x14ac:dyDescent="0.25">
      <c r="A838" s="104">
        <v>955</v>
      </c>
      <c r="B838" s="104" t="s">
        <v>19</v>
      </c>
      <c r="C838" s="104">
        <v>2009</v>
      </c>
      <c r="D838" s="104" t="s">
        <v>1590</v>
      </c>
      <c r="G838" s="105">
        <v>39869</v>
      </c>
      <c r="H838" s="105">
        <v>0.42916666666666697</v>
      </c>
      <c r="K838" s="104">
        <v>55.956000000000003</v>
      </c>
      <c r="L838" s="104">
        <v>6.8466666666666702</v>
      </c>
      <c r="M838" s="104">
        <v>18</v>
      </c>
      <c r="N838" s="104">
        <v>0.1</v>
      </c>
      <c r="P838" s="104" t="s">
        <v>67</v>
      </c>
    </row>
    <row r="839" spans="1:17" x14ac:dyDescent="0.25">
      <c r="A839" s="104">
        <v>956</v>
      </c>
      <c r="B839" s="104" t="s">
        <v>19</v>
      </c>
      <c r="C839" s="104">
        <v>2009</v>
      </c>
      <c r="D839" s="104" t="s">
        <v>1589</v>
      </c>
      <c r="G839" s="105">
        <v>39945</v>
      </c>
      <c r="H839" s="105">
        <v>0.57986111111111105</v>
      </c>
      <c r="K839" s="104">
        <v>55.551666666666698</v>
      </c>
      <c r="L839" s="104">
        <v>5.9783333333333299</v>
      </c>
      <c r="M839" s="104">
        <v>23</v>
      </c>
      <c r="N839" s="104">
        <v>0.2</v>
      </c>
      <c r="P839" s="104" t="s">
        <v>67</v>
      </c>
    </row>
    <row r="840" spans="1:17" x14ac:dyDescent="0.25">
      <c r="A840" s="104">
        <v>957</v>
      </c>
      <c r="B840" s="104" t="s">
        <v>19</v>
      </c>
      <c r="C840" s="104">
        <v>2009</v>
      </c>
      <c r="D840" s="104" t="s">
        <v>1588</v>
      </c>
      <c r="G840" s="105">
        <v>39947</v>
      </c>
      <c r="H840" s="105">
        <v>0.75972222222222197</v>
      </c>
      <c r="K840" s="104">
        <v>55.492333333333299</v>
      </c>
      <c r="L840" s="104">
        <v>5.0876666666666699</v>
      </c>
      <c r="M840" s="104">
        <v>4.0999999999999996</v>
      </c>
      <c r="N840" s="104">
        <v>2.5</v>
      </c>
      <c r="P840" s="104" t="s">
        <v>67</v>
      </c>
    </row>
    <row r="841" spans="1:17" x14ac:dyDescent="0.25">
      <c r="A841" s="104">
        <v>958</v>
      </c>
      <c r="B841" s="104" t="s">
        <v>19</v>
      </c>
      <c r="C841" s="104">
        <v>2009</v>
      </c>
      <c r="D841" s="104" t="s">
        <v>1587</v>
      </c>
      <c r="G841" s="105">
        <v>40007</v>
      </c>
      <c r="H841" s="105">
        <v>0.35416666666666702</v>
      </c>
      <c r="K841" s="104">
        <v>56.0966666666667</v>
      </c>
      <c r="L841" s="104">
        <v>6.8866666666666703</v>
      </c>
      <c r="M841" s="104">
        <v>18.3</v>
      </c>
      <c r="N841" s="104">
        <v>2</v>
      </c>
      <c r="P841" s="104" t="s">
        <v>67</v>
      </c>
    </row>
    <row r="842" spans="1:17" x14ac:dyDescent="0.25">
      <c r="A842" s="104">
        <v>959</v>
      </c>
      <c r="B842" s="104" t="s">
        <v>19</v>
      </c>
      <c r="C842" s="104">
        <v>2009</v>
      </c>
      <c r="D842" s="104" t="s">
        <v>1586</v>
      </c>
      <c r="G842" s="105">
        <v>40007</v>
      </c>
      <c r="H842" s="105">
        <v>0.359722222222222</v>
      </c>
      <c r="K842" s="104">
        <v>56.393333333333302</v>
      </c>
      <c r="L842" s="104">
        <v>6.94</v>
      </c>
      <c r="M842" s="104">
        <v>0.9</v>
      </c>
      <c r="N842" s="104">
        <v>0.6</v>
      </c>
      <c r="P842" s="104" t="s">
        <v>67</v>
      </c>
    </row>
    <row r="843" spans="1:17" x14ac:dyDescent="0.25">
      <c r="A843" s="104">
        <v>960</v>
      </c>
      <c r="B843" s="104" t="s">
        <v>19</v>
      </c>
      <c r="C843" s="104">
        <v>2009</v>
      </c>
      <c r="D843" s="104" t="s">
        <v>1585</v>
      </c>
      <c r="G843" s="105">
        <v>40008</v>
      </c>
      <c r="H843" s="105">
        <v>0.47361111111111098</v>
      </c>
      <c r="K843" s="104">
        <v>55.747333333333302</v>
      </c>
      <c r="L843" s="104">
        <v>5.9218333333333302</v>
      </c>
      <c r="M843" s="104">
        <v>30.6</v>
      </c>
      <c r="N843" s="104">
        <v>0.6</v>
      </c>
      <c r="P843" s="104" t="s">
        <v>67</v>
      </c>
    </row>
    <row r="844" spans="1:17" x14ac:dyDescent="0.25">
      <c r="A844" s="104">
        <v>961</v>
      </c>
      <c r="B844" s="104" t="s">
        <v>19</v>
      </c>
      <c r="C844" s="104">
        <v>2009</v>
      </c>
      <c r="D844" s="104" t="s">
        <v>1584</v>
      </c>
      <c r="G844" s="105">
        <v>40021</v>
      </c>
      <c r="H844" s="105">
        <v>0.45972222222222198</v>
      </c>
      <c r="K844" s="104">
        <v>55.5416666666667</v>
      </c>
      <c r="L844" s="104">
        <v>5.0316666666666698</v>
      </c>
      <c r="M844" s="104">
        <v>1.7</v>
      </c>
      <c r="N844" s="104">
        <v>0.1</v>
      </c>
      <c r="P844" s="104" t="s">
        <v>67</v>
      </c>
    </row>
    <row r="845" spans="1:17" x14ac:dyDescent="0.25">
      <c r="A845" s="104">
        <v>962</v>
      </c>
      <c r="B845" s="104" t="s">
        <v>19</v>
      </c>
      <c r="C845" s="104">
        <v>2009</v>
      </c>
      <c r="D845" s="104" t="s">
        <v>1637</v>
      </c>
      <c r="G845" s="105">
        <v>40022</v>
      </c>
      <c r="H845" s="105">
        <v>0.37916666666666698</v>
      </c>
      <c r="K845" s="104">
        <v>55.48</v>
      </c>
      <c r="L845" s="104">
        <v>5.1116666666666699</v>
      </c>
      <c r="M845" s="104">
        <v>1</v>
      </c>
      <c r="N845" s="104">
        <v>0.1</v>
      </c>
      <c r="P845" s="104" t="s">
        <v>67</v>
      </c>
    </row>
    <row r="846" spans="1:17" x14ac:dyDescent="0.25">
      <c r="A846" s="104">
        <v>963</v>
      </c>
      <c r="B846" s="104" t="s">
        <v>19</v>
      </c>
      <c r="C846" s="104">
        <v>2009</v>
      </c>
      <c r="D846" s="104" t="s">
        <v>1583</v>
      </c>
      <c r="G846" s="105">
        <v>40022</v>
      </c>
      <c r="H846" s="105">
        <v>0.46319444444444402</v>
      </c>
      <c r="K846" s="104">
        <v>55.866666666666703</v>
      </c>
      <c r="L846" s="104">
        <v>6.9</v>
      </c>
      <c r="M846" s="104">
        <v>3.1</v>
      </c>
      <c r="N846" s="104">
        <v>1.3</v>
      </c>
      <c r="P846" s="104" t="s">
        <v>67</v>
      </c>
    </row>
    <row r="847" spans="1:17" x14ac:dyDescent="0.25">
      <c r="A847" s="104">
        <v>964</v>
      </c>
      <c r="B847" s="104" t="s">
        <v>19</v>
      </c>
      <c r="C847" s="104">
        <v>2009</v>
      </c>
      <c r="D847" s="104" t="s">
        <v>1582</v>
      </c>
      <c r="G847" s="105">
        <v>40022</v>
      </c>
      <c r="H847" s="105">
        <v>0.47291666666666698</v>
      </c>
      <c r="K847" s="104">
        <v>55.598333333333301</v>
      </c>
      <c r="L847" s="104">
        <v>6.6150000000000002</v>
      </c>
      <c r="M847" s="104">
        <v>7.3</v>
      </c>
      <c r="N847" s="104">
        <v>0.1</v>
      </c>
      <c r="P847" s="104" t="s">
        <v>67</v>
      </c>
    </row>
    <row r="848" spans="1:17" x14ac:dyDescent="0.25">
      <c r="A848" s="104">
        <v>965</v>
      </c>
      <c r="B848" s="104" t="s">
        <v>19</v>
      </c>
      <c r="C848" s="104">
        <v>2009</v>
      </c>
      <c r="D848" s="104" t="s">
        <v>1581</v>
      </c>
      <c r="G848" s="105">
        <v>40023</v>
      </c>
      <c r="H848" s="105">
        <v>0.80902777777777801</v>
      </c>
      <c r="K848" s="104">
        <v>56.585000000000001</v>
      </c>
      <c r="L848" s="104">
        <v>7.4846666666666701</v>
      </c>
      <c r="M848" s="104">
        <v>4.3</v>
      </c>
      <c r="N848" s="104">
        <v>0.1</v>
      </c>
      <c r="P848" s="104" t="s">
        <v>67</v>
      </c>
    </row>
    <row r="849" spans="1:16" x14ac:dyDescent="0.25">
      <c r="A849" s="104">
        <v>966</v>
      </c>
      <c r="B849" s="104" t="s">
        <v>19</v>
      </c>
      <c r="C849" s="104">
        <v>2009</v>
      </c>
      <c r="D849" s="104" t="s">
        <v>1580</v>
      </c>
      <c r="G849" s="105">
        <v>40028</v>
      </c>
      <c r="H849" s="105">
        <v>0.61736111111111103</v>
      </c>
      <c r="K849" s="104">
        <v>55.295000000000002</v>
      </c>
      <c r="L849" s="104">
        <v>7.6683333333333303</v>
      </c>
      <c r="M849" s="104">
        <v>0.2</v>
      </c>
      <c r="N849" s="104">
        <v>0.02</v>
      </c>
      <c r="P849" s="104" t="s">
        <v>67</v>
      </c>
    </row>
    <row r="850" spans="1:16" x14ac:dyDescent="0.25">
      <c r="A850" s="104">
        <v>967</v>
      </c>
      <c r="B850" s="104" t="s">
        <v>19</v>
      </c>
      <c r="C850" s="104">
        <v>2009</v>
      </c>
      <c r="D850" s="104" t="s">
        <v>1579</v>
      </c>
      <c r="G850" s="105">
        <v>40028</v>
      </c>
      <c r="H850" s="105">
        <v>0.62708333333333299</v>
      </c>
      <c r="K850" s="104">
        <v>55.706666666666699</v>
      </c>
      <c r="L850" s="104">
        <v>6.69</v>
      </c>
      <c r="M850" s="104">
        <v>0.4</v>
      </c>
      <c r="N850" s="104">
        <v>0.2</v>
      </c>
      <c r="P850" s="104" t="s">
        <v>67</v>
      </c>
    </row>
    <row r="851" spans="1:16" x14ac:dyDescent="0.25">
      <c r="A851" s="104">
        <v>968</v>
      </c>
      <c r="B851" s="104" t="s">
        <v>19</v>
      </c>
      <c r="C851" s="104">
        <v>2009</v>
      </c>
      <c r="D851" s="104" t="s">
        <v>1578</v>
      </c>
      <c r="G851" s="105">
        <v>40035</v>
      </c>
      <c r="H851" s="105">
        <v>0.58819444444444402</v>
      </c>
      <c r="K851" s="104">
        <v>56.5685</v>
      </c>
      <c r="L851" s="104">
        <v>5.0451666666666704</v>
      </c>
      <c r="M851" s="104">
        <v>4</v>
      </c>
      <c r="N851" s="104">
        <v>0.3</v>
      </c>
      <c r="P851" s="104" t="s">
        <v>67</v>
      </c>
    </row>
    <row r="852" spans="1:16" x14ac:dyDescent="0.25">
      <c r="A852" s="104">
        <v>969</v>
      </c>
      <c r="B852" s="104" t="s">
        <v>19</v>
      </c>
      <c r="C852" s="104">
        <v>2009</v>
      </c>
      <c r="D852" s="104" t="s">
        <v>1577</v>
      </c>
      <c r="G852" s="105">
        <v>40036</v>
      </c>
      <c r="H852" s="105">
        <v>0.63749999999999996</v>
      </c>
      <c r="K852" s="104">
        <v>55.902000000000001</v>
      </c>
      <c r="L852" s="104">
        <v>6.4156666666666702</v>
      </c>
      <c r="M852" s="104">
        <v>1.3</v>
      </c>
      <c r="N852" s="104">
        <v>0.2</v>
      </c>
      <c r="P852" s="104" t="s">
        <v>67</v>
      </c>
    </row>
    <row r="853" spans="1:16" x14ac:dyDescent="0.25">
      <c r="A853" s="104">
        <v>970</v>
      </c>
      <c r="B853" s="104" t="s">
        <v>19</v>
      </c>
      <c r="C853" s="104">
        <v>2009</v>
      </c>
      <c r="D853" s="104" t="s">
        <v>1576</v>
      </c>
      <c r="G853" s="105">
        <v>40036</v>
      </c>
      <c r="H853" s="105">
        <v>0.67291666666666705</v>
      </c>
      <c r="K853" s="104">
        <v>55.471333333333298</v>
      </c>
      <c r="L853" s="104">
        <v>5.1108333333333302</v>
      </c>
      <c r="M853" s="104">
        <v>1</v>
      </c>
      <c r="N853" s="104">
        <v>0.1</v>
      </c>
      <c r="P853" s="104" t="s">
        <v>67</v>
      </c>
    </row>
    <row r="854" spans="1:16" x14ac:dyDescent="0.25">
      <c r="A854" s="104">
        <v>971</v>
      </c>
      <c r="B854" s="104" t="s">
        <v>19</v>
      </c>
      <c r="C854" s="104">
        <v>2009</v>
      </c>
      <c r="D854" s="104" t="s">
        <v>1575</v>
      </c>
      <c r="G854" s="105">
        <v>40036</v>
      </c>
      <c r="H854" s="105">
        <v>0.71458333333333302</v>
      </c>
      <c r="K854" s="104">
        <v>57.8228333333333</v>
      </c>
      <c r="L854" s="104">
        <v>9.3698333333333306</v>
      </c>
      <c r="M854" s="104">
        <v>2.1</v>
      </c>
      <c r="N854" s="104">
        <v>0.1</v>
      </c>
      <c r="P854" s="104" t="s">
        <v>67</v>
      </c>
    </row>
    <row r="855" spans="1:16" x14ac:dyDescent="0.25">
      <c r="A855" s="104">
        <v>972</v>
      </c>
      <c r="B855" s="104" t="s">
        <v>19</v>
      </c>
      <c r="C855" s="104">
        <v>2009</v>
      </c>
      <c r="D855" s="104" t="s">
        <v>1574</v>
      </c>
      <c r="G855" s="105">
        <v>40036</v>
      </c>
      <c r="H855" s="105">
        <v>0.72083333333333299</v>
      </c>
      <c r="K855" s="104">
        <v>58.2216666666667</v>
      </c>
      <c r="L855" s="104">
        <v>10.4788333333333</v>
      </c>
      <c r="M855" s="104">
        <v>3.9</v>
      </c>
      <c r="N855" s="104">
        <v>1.4</v>
      </c>
      <c r="P855" s="104" t="s">
        <v>67</v>
      </c>
    </row>
    <row r="856" spans="1:16" x14ac:dyDescent="0.25">
      <c r="A856" s="104">
        <v>973</v>
      </c>
      <c r="B856" s="104" t="s">
        <v>19</v>
      </c>
      <c r="C856" s="104">
        <v>2009</v>
      </c>
      <c r="D856" s="104" t="s">
        <v>2445</v>
      </c>
      <c r="G856" s="105">
        <v>40044</v>
      </c>
      <c r="H856" s="105">
        <v>0.45833333333333298</v>
      </c>
      <c r="K856" s="104">
        <v>58.172333333333299</v>
      </c>
      <c r="L856" s="104">
        <v>10.280666666666701</v>
      </c>
      <c r="M856" s="104">
        <v>0.5</v>
      </c>
      <c r="N856" s="104">
        <v>7.3</v>
      </c>
      <c r="P856" s="104" t="s">
        <v>67</v>
      </c>
    </row>
    <row r="857" spans="1:16" x14ac:dyDescent="0.25">
      <c r="A857" s="104">
        <v>974</v>
      </c>
      <c r="B857" s="104" t="s">
        <v>19</v>
      </c>
      <c r="C857" s="104">
        <v>2009</v>
      </c>
      <c r="D857" s="104" t="s">
        <v>1573</v>
      </c>
      <c r="G857" s="105">
        <v>40099</v>
      </c>
      <c r="H857" s="105">
        <v>0.71111111111111103</v>
      </c>
      <c r="K857" s="104">
        <v>57.421666666666702</v>
      </c>
      <c r="L857" s="104">
        <v>7.4749999999999996</v>
      </c>
      <c r="M857" s="104">
        <v>0.7</v>
      </c>
      <c r="N857" s="104">
        <v>0.2</v>
      </c>
      <c r="P857" s="104" t="s">
        <v>67</v>
      </c>
    </row>
    <row r="858" spans="1:16" x14ac:dyDescent="0.25">
      <c r="A858" s="104">
        <v>975</v>
      </c>
      <c r="B858" s="104" t="s">
        <v>19</v>
      </c>
      <c r="C858" s="104">
        <v>2009</v>
      </c>
      <c r="D858" s="104" t="s">
        <v>1572</v>
      </c>
      <c r="G858" s="105">
        <v>40099</v>
      </c>
      <c r="H858" s="105">
        <v>0.74097222222222203</v>
      </c>
      <c r="K858" s="104">
        <v>63.854999999999997</v>
      </c>
      <c r="L858" s="104">
        <v>4.9883333333333297</v>
      </c>
      <c r="M858" s="104">
        <v>2.9</v>
      </c>
      <c r="N858" s="104">
        <v>0.2</v>
      </c>
      <c r="P858" s="104" t="s">
        <v>67</v>
      </c>
    </row>
    <row r="859" spans="1:16" x14ac:dyDescent="0.25">
      <c r="A859" s="104">
        <v>976</v>
      </c>
      <c r="B859" s="104" t="s">
        <v>19</v>
      </c>
      <c r="C859" s="104">
        <v>2009</v>
      </c>
      <c r="D859" s="104" t="s">
        <v>1571</v>
      </c>
      <c r="G859" s="105">
        <v>40099</v>
      </c>
      <c r="H859" s="105">
        <v>0.80486111111111103</v>
      </c>
      <c r="K859" s="104">
        <v>69.105000000000004</v>
      </c>
      <c r="L859" s="104">
        <v>8.9216666666666704</v>
      </c>
      <c r="M859" s="104">
        <v>1.3</v>
      </c>
      <c r="N859" s="104">
        <v>0.1</v>
      </c>
      <c r="P859" s="104" t="s">
        <v>67</v>
      </c>
    </row>
    <row r="860" spans="1:16" x14ac:dyDescent="0.25">
      <c r="A860" s="104">
        <v>977</v>
      </c>
      <c r="B860" s="104" t="s">
        <v>19</v>
      </c>
      <c r="C860" s="104">
        <v>2009</v>
      </c>
      <c r="D860" s="104" t="s">
        <v>1570</v>
      </c>
      <c r="G860" s="105">
        <v>40116</v>
      </c>
      <c r="H860" s="105">
        <v>0.60694444444444395</v>
      </c>
      <c r="K860" s="104">
        <v>58.08</v>
      </c>
      <c r="L860" s="104">
        <v>10.516666666666699</v>
      </c>
      <c r="M860" s="104">
        <v>0.7</v>
      </c>
      <c r="N860" s="104">
        <v>0.2</v>
      </c>
      <c r="P860" s="104" t="s">
        <v>67</v>
      </c>
    </row>
    <row r="861" spans="1:16" x14ac:dyDescent="0.25">
      <c r="A861" s="104">
        <v>978</v>
      </c>
      <c r="B861" s="104" t="s">
        <v>19</v>
      </c>
      <c r="C861" s="104">
        <v>2009</v>
      </c>
      <c r="D861" s="104" t="s">
        <v>1569</v>
      </c>
      <c r="G861" s="105">
        <v>40127</v>
      </c>
      <c r="H861" s="105">
        <v>0.73541666666666705</v>
      </c>
      <c r="K861" s="104">
        <v>55.47</v>
      </c>
      <c r="L861" s="104">
        <v>5.0866666666666696</v>
      </c>
      <c r="M861" s="104">
        <v>2.7</v>
      </c>
      <c r="N861" s="104">
        <v>0.2</v>
      </c>
      <c r="P861" s="104" t="s">
        <v>67</v>
      </c>
    </row>
    <row r="862" spans="1:16" x14ac:dyDescent="0.25">
      <c r="A862" s="104">
        <v>979</v>
      </c>
      <c r="B862" s="104" t="s">
        <v>19</v>
      </c>
      <c r="C862" s="104">
        <v>2009</v>
      </c>
      <c r="D862" s="104" t="s">
        <v>1568</v>
      </c>
      <c r="G862" s="105">
        <v>40129</v>
      </c>
      <c r="H862" s="105">
        <v>0.74791666666666701</v>
      </c>
      <c r="K862" s="104">
        <v>55.485999999999997</v>
      </c>
      <c r="L862" s="104">
        <v>5.1245000000000003</v>
      </c>
      <c r="M862" s="104">
        <v>2.5</v>
      </c>
      <c r="N862" s="104">
        <v>0.6</v>
      </c>
      <c r="P862" s="104" t="s">
        <v>67</v>
      </c>
    </row>
    <row r="863" spans="1:16" x14ac:dyDescent="0.25">
      <c r="A863" s="104">
        <v>980</v>
      </c>
      <c r="B863" s="104" t="s">
        <v>19</v>
      </c>
      <c r="C863" s="104">
        <v>2009</v>
      </c>
      <c r="D863" s="104" t="s">
        <v>2444</v>
      </c>
      <c r="G863" s="105">
        <v>40149</v>
      </c>
      <c r="H863" s="105">
        <v>0.61875000000000002</v>
      </c>
      <c r="K863" s="104">
        <v>57.106000000000002</v>
      </c>
      <c r="L863" s="104">
        <v>8.5205000000000002</v>
      </c>
      <c r="M863" s="104">
        <v>8.6</v>
      </c>
      <c r="N863" s="104">
        <v>0.4</v>
      </c>
      <c r="P863" s="104" t="s">
        <v>67</v>
      </c>
    </row>
    <row r="864" spans="1:16" x14ac:dyDescent="0.25">
      <c r="A864" s="104">
        <v>981</v>
      </c>
      <c r="B864" s="104" t="s">
        <v>19</v>
      </c>
      <c r="C864" s="104">
        <v>2009</v>
      </c>
      <c r="D864" s="104" t="s">
        <v>2443</v>
      </c>
      <c r="G864" s="105">
        <v>40149</v>
      </c>
      <c r="H864" s="105">
        <v>0.64097222222222205</v>
      </c>
      <c r="K864" s="104">
        <v>55.631666666666703</v>
      </c>
      <c r="L864" s="104">
        <v>7.5955000000000004</v>
      </c>
      <c r="M864" s="104">
        <v>0</v>
      </c>
      <c r="N864" s="104">
        <v>0</v>
      </c>
      <c r="P864" s="104" t="s">
        <v>67</v>
      </c>
    </row>
    <row r="865" spans="1:16" x14ac:dyDescent="0.25">
      <c r="A865" s="104">
        <v>982</v>
      </c>
      <c r="B865" s="104" t="s">
        <v>19</v>
      </c>
      <c r="C865" s="104">
        <v>2009</v>
      </c>
      <c r="D865" s="104" t="s">
        <v>2442</v>
      </c>
      <c r="G865" s="105">
        <v>40155</v>
      </c>
      <c r="H865" s="105">
        <v>0.73819444444444404</v>
      </c>
      <c r="K865" s="104">
        <v>58.248666666666701</v>
      </c>
      <c r="L865" s="104">
        <v>9.9796666666666702</v>
      </c>
      <c r="M865" s="104">
        <v>68.900000000000006</v>
      </c>
      <c r="N865" s="104">
        <v>0.5</v>
      </c>
      <c r="P865" s="104" t="s">
        <v>67</v>
      </c>
    </row>
    <row r="866" spans="1:16" x14ac:dyDescent="0.25">
      <c r="A866" s="104">
        <v>983</v>
      </c>
      <c r="B866" s="104" t="s">
        <v>19</v>
      </c>
      <c r="C866" s="104">
        <v>2009</v>
      </c>
      <c r="D866" s="104" t="s">
        <v>2441</v>
      </c>
      <c r="G866" s="105">
        <v>40155</v>
      </c>
      <c r="H866" s="105">
        <v>0.79236111111111096</v>
      </c>
      <c r="K866" s="104">
        <v>55.7336666666667</v>
      </c>
      <c r="L866" s="104">
        <v>4.7885</v>
      </c>
      <c r="M866" s="104">
        <v>4.2</v>
      </c>
      <c r="N866" s="104">
        <v>0.2</v>
      </c>
      <c r="P866" s="104" t="s">
        <v>67</v>
      </c>
    </row>
    <row r="867" spans="1:16" x14ac:dyDescent="0.25">
      <c r="A867" s="104">
        <v>984</v>
      </c>
      <c r="B867" s="104" t="s">
        <v>19</v>
      </c>
      <c r="C867" s="104">
        <v>2009</v>
      </c>
      <c r="D867" s="104" t="s">
        <v>1567</v>
      </c>
      <c r="G867" s="105">
        <v>40155</v>
      </c>
      <c r="H867" s="105">
        <v>0.79374999999999996</v>
      </c>
      <c r="K867" s="104">
        <v>55.543500000000002</v>
      </c>
      <c r="L867" s="104">
        <v>4.9874999999999998</v>
      </c>
      <c r="M867" s="104">
        <v>3.2</v>
      </c>
      <c r="N867" s="104">
        <v>0.2</v>
      </c>
      <c r="P867" s="104" t="s">
        <v>67</v>
      </c>
    </row>
    <row r="868" spans="1:16" x14ac:dyDescent="0.25">
      <c r="A868" s="104">
        <v>985</v>
      </c>
      <c r="B868" s="104" t="s">
        <v>19</v>
      </c>
      <c r="C868" s="104">
        <v>2009</v>
      </c>
      <c r="D868" s="104" t="s">
        <v>1566</v>
      </c>
      <c r="G868" s="105">
        <v>40155</v>
      </c>
      <c r="H868" s="105">
        <v>0.79444444444444395</v>
      </c>
      <c r="K868" s="104">
        <v>55.489833333333301</v>
      </c>
      <c r="L868" s="104">
        <v>5.0866666666666696</v>
      </c>
      <c r="M868" s="104">
        <v>6.5</v>
      </c>
      <c r="N868" s="104">
        <v>0.2</v>
      </c>
      <c r="P868" s="104" t="s">
        <v>67</v>
      </c>
    </row>
    <row r="869" spans="1:16" x14ac:dyDescent="0.25">
      <c r="A869" s="104">
        <v>986</v>
      </c>
      <c r="B869" s="104" t="s">
        <v>19</v>
      </c>
      <c r="C869" s="104">
        <v>2009</v>
      </c>
      <c r="D869" s="104" t="s">
        <v>2440</v>
      </c>
      <c r="G869" s="105">
        <v>40157</v>
      </c>
      <c r="H869" s="105">
        <v>0.66388888888888897</v>
      </c>
      <c r="K869" s="104">
        <v>55.4583333333333</v>
      </c>
      <c r="L869" s="104">
        <v>5.1233333333333304</v>
      </c>
      <c r="M869" s="104">
        <v>4.4000000000000004</v>
      </c>
      <c r="N869" s="104">
        <v>0.2</v>
      </c>
      <c r="P869" s="104" t="s">
        <v>67</v>
      </c>
    </row>
    <row r="870" spans="1:16" x14ac:dyDescent="0.25">
      <c r="A870" s="104">
        <v>987</v>
      </c>
      <c r="B870" s="104" t="s">
        <v>19</v>
      </c>
      <c r="C870" s="104">
        <v>2009</v>
      </c>
      <c r="D870" s="104" t="s">
        <v>1565</v>
      </c>
      <c r="G870" s="105">
        <v>40157</v>
      </c>
      <c r="H870" s="105">
        <v>0.66458333333333297</v>
      </c>
      <c r="K870" s="104">
        <v>55.523333333333298</v>
      </c>
      <c r="L870" s="104">
        <v>5.0083333333333302</v>
      </c>
      <c r="M870" s="104">
        <v>1.9</v>
      </c>
      <c r="N870" s="104">
        <v>0.1</v>
      </c>
      <c r="P870" s="104" t="s">
        <v>67</v>
      </c>
    </row>
    <row r="871" spans="1:16" x14ac:dyDescent="0.25">
      <c r="A871" s="104">
        <v>988</v>
      </c>
      <c r="B871" s="104" t="s">
        <v>19</v>
      </c>
      <c r="C871" s="104">
        <v>2009</v>
      </c>
      <c r="D871" s="104" t="s">
        <v>1564</v>
      </c>
      <c r="G871" s="105">
        <v>40157</v>
      </c>
      <c r="H871" s="105">
        <v>0.66458333333333297</v>
      </c>
      <c r="K871" s="104">
        <v>55.531666666666702</v>
      </c>
      <c r="L871" s="104">
        <v>5.0316666666666698</v>
      </c>
      <c r="M871" s="104">
        <v>1.3</v>
      </c>
      <c r="N871" s="104">
        <v>0.1</v>
      </c>
      <c r="P871" s="104" t="s">
        <v>67</v>
      </c>
    </row>
    <row r="872" spans="1:16" x14ac:dyDescent="0.25">
      <c r="A872" s="104">
        <v>989</v>
      </c>
      <c r="B872" s="104" t="s">
        <v>19</v>
      </c>
      <c r="C872" s="104">
        <v>2009</v>
      </c>
      <c r="D872" s="104" t="s">
        <v>1563</v>
      </c>
      <c r="G872" s="105">
        <v>40157</v>
      </c>
      <c r="H872" s="105">
        <v>0.66597222222222197</v>
      </c>
      <c r="K872" s="104">
        <v>64.043333333333294</v>
      </c>
      <c r="L872" s="104">
        <v>4.8066666666666702</v>
      </c>
      <c r="M872" s="104">
        <v>1.3</v>
      </c>
      <c r="N872" s="104">
        <v>0.1</v>
      </c>
      <c r="P872" s="104" t="s">
        <v>67</v>
      </c>
    </row>
    <row r="873" spans="1:16" x14ac:dyDescent="0.25">
      <c r="A873" s="104">
        <v>990</v>
      </c>
      <c r="B873" s="104" t="s">
        <v>21</v>
      </c>
      <c r="C873" s="104">
        <v>2009</v>
      </c>
      <c r="D873" s="104" t="s">
        <v>1534</v>
      </c>
      <c r="G873" s="105">
        <v>39883</v>
      </c>
      <c r="H873" s="105">
        <v>0.82986111111111105</v>
      </c>
      <c r="K873" s="104">
        <v>55.506700000000002</v>
      </c>
      <c r="L873" s="104">
        <v>4.0266999999999999</v>
      </c>
      <c r="P873" s="104" t="s">
        <v>67</v>
      </c>
    </row>
    <row r="874" spans="1:16" x14ac:dyDescent="0.25">
      <c r="A874" s="104">
        <v>991</v>
      </c>
      <c r="B874" s="104" t="s">
        <v>21</v>
      </c>
      <c r="C874" s="104">
        <v>2009</v>
      </c>
      <c r="D874" s="104" t="s">
        <v>1533</v>
      </c>
      <c r="G874" s="105">
        <v>40071</v>
      </c>
      <c r="H874" s="105">
        <v>0.999305555555556</v>
      </c>
      <c r="K874" s="104">
        <v>55.098300000000002</v>
      </c>
      <c r="L874" s="104">
        <v>5.0933000000000002</v>
      </c>
      <c r="P874" s="104" t="s">
        <v>67</v>
      </c>
    </row>
    <row r="875" spans="1:16" x14ac:dyDescent="0.25">
      <c r="A875" s="104">
        <v>992</v>
      </c>
      <c r="B875" s="104" t="s">
        <v>21</v>
      </c>
      <c r="C875" s="104">
        <v>2009</v>
      </c>
      <c r="D875" s="104" t="s">
        <v>1532</v>
      </c>
      <c r="G875" s="105">
        <v>39994</v>
      </c>
      <c r="H875" s="105">
        <v>2.7777777777777801E-3</v>
      </c>
      <c r="K875" s="104">
        <v>54.82</v>
      </c>
      <c r="L875" s="104">
        <v>5.5217000000000001</v>
      </c>
      <c r="P875" s="104" t="s">
        <v>67</v>
      </c>
    </row>
    <row r="876" spans="1:16" x14ac:dyDescent="0.25">
      <c r="A876" s="104">
        <v>993</v>
      </c>
      <c r="B876" s="104" t="s">
        <v>21</v>
      </c>
      <c r="C876" s="104">
        <v>2009</v>
      </c>
      <c r="D876" s="104" t="s">
        <v>1531</v>
      </c>
      <c r="G876" s="105">
        <v>40052</v>
      </c>
      <c r="H876" s="105">
        <v>1.7361111111111101E-2</v>
      </c>
      <c r="K876" s="104">
        <v>54.731699999999996</v>
      </c>
      <c r="L876" s="104">
        <v>5.6783000000000001</v>
      </c>
      <c r="P876" s="104" t="s">
        <v>67</v>
      </c>
    </row>
    <row r="877" spans="1:16" x14ac:dyDescent="0.25">
      <c r="A877" s="104">
        <v>994</v>
      </c>
      <c r="B877" s="104" t="s">
        <v>21</v>
      </c>
      <c r="C877" s="104">
        <v>2009</v>
      </c>
      <c r="D877" s="104" t="s">
        <v>1530</v>
      </c>
      <c r="G877" s="105">
        <v>40156</v>
      </c>
      <c r="H877" s="105">
        <v>0.97361111111111098</v>
      </c>
      <c r="K877" s="104">
        <v>55.2883</v>
      </c>
      <c r="L877" s="104">
        <v>5.8383000000000003</v>
      </c>
      <c r="P877" s="104" t="s">
        <v>67</v>
      </c>
    </row>
    <row r="878" spans="1:16" x14ac:dyDescent="0.25">
      <c r="A878" s="104">
        <v>995</v>
      </c>
      <c r="B878" s="104" t="s">
        <v>21</v>
      </c>
      <c r="C878" s="104">
        <v>2009</v>
      </c>
      <c r="D878" s="104" t="s">
        <v>1529</v>
      </c>
      <c r="G878" s="105">
        <v>40071</v>
      </c>
      <c r="H878" s="105">
        <v>9.0277777777777804E-3</v>
      </c>
      <c r="K878" s="104">
        <v>54.781700000000001</v>
      </c>
      <c r="L878" s="104">
        <v>5.8483000000000001</v>
      </c>
      <c r="P878" s="104" t="s">
        <v>67</v>
      </c>
    </row>
    <row r="879" spans="1:16" x14ac:dyDescent="0.25">
      <c r="A879" s="104">
        <v>996</v>
      </c>
      <c r="B879" s="104" t="s">
        <v>21</v>
      </c>
      <c r="C879" s="104">
        <v>2009</v>
      </c>
      <c r="D879" s="104" t="s">
        <v>1528</v>
      </c>
      <c r="G879" s="105">
        <v>39931</v>
      </c>
      <c r="H879" s="105">
        <v>0.98055555555555596</v>
      </c>
      <c r="K879" s="104">
        <v>55.104999999999997</v>
      </c>
      <c r="L879" s="104">
        <v>5.8532999999999999</v>
      </c>
      <c r="P879" s="104" t="s">
        <v>67</v>
      </c>
    </row>
    <row r="880" spans="1:16" x14ac:dyDescent="0.25">
      <c r="A880" s="104">
        <v>997</v>
      </c>
      <c r="B880" s="104" t="s">
        <v>21</v>
      </c>
      <c r="C880" s="104">
        <v>2009</v>
      </c>
      <c r="D880" s="104" t="s">
        <v>1527</v>
      </c>
      <c r="G880" s="105">
        <v>39883</v>
      </c>
      <c r="H880" s="105">
        <v>0.85416666666666696</v>
      </c>
      <c r="K880" s="104">
        <v>54.363300000000002</v>
      </c>
      <c r="L880" s="104">
        <v>6.0732999999999997</v>
      </c>
      <c r="P880" s="104" t="s">
        <v>67</v>
      </c>
    </row>
    <row r="881" spans="1:17" x14ac:dyDescent="0.25">
      <c r="A881" s="104">
        <v>998</v>
      </c>
      <c r="B881" s="104" t="s">
        <v>21</v>
      </c>
      <c r="C881" s="104">
        <v>2009</v>
      </c>
      <c r="D881" s="104" t="s">
        <v>1526</v>
      </c>
      <c r="G881" s="105">
        <v>39815</v>
      </c>
      <c r="H881" s="105">
        <v>0.54305555555555596</v>
      </c>
      <c r="K881" s="104">
        <v>53.875</v>
      </c>
      <c r="L881" s="104">
        <v>6.3150000000000004</v>
      </c>
      <c r="P881" s="104" t="s">
        <v>67</v>
      </c>
    </row>
    <row r="882" spans="1:17" x14ac:dyDescent="0.25">
      <c r="A882" s="104">
        <v>999</v>
      </c>
      <c r="B882" s="104" t="s">
        <v>21</v>
      </c>
      <c r="C882" s="104">
        <v>2009</v>
      </c>
      <c r="D882" s="104" t="s">
        <v>1525</v>
      </c>
      <c r="G882" s="105">
        <v>39970</v>
      </c>
      <c r="H882" s="105">
        <v>0.44930555555555601</v>
      </c>
      <c r="K882" s="104">
        <v>53.896700000000003</v>
      </c>
      <c r="L882" s="104">
        <v>6.4817</v>
      </c>
      <c r="P882" s="104" t="s">
        <v>67</v>
      </c>
    </row>
    <row r="883" spans="1:17" x14ac:dyDescent="0.25">
      <c r="A883" s="104">
        <v>1000</v>
      </c>
      <c r="B883" s="104" t="s">
        <v>21</v>
      </c>
      <c r="C883" s="104">
        <v>2009</v>
      </c>
      <c r="D883" s="104" t="s">
        <v>1524</v>
      </c>
      <c r="G883" s="105">
        <v>39972</v>
      </c>
      <c r="H883" s="105">
        <v>0.35416666666666702</v>
      </c>
      <c r="K883" s="104">
        <v>54.024999999999999</v>
      </c>
      <c r="L883" s="104">
        <v>6.5282999999999998</v>
      </c>
      <c r="P883" s="104" t="s">
        <v>67</v>
      </c>
      <c r="Q883" s="104">
        <v>7.0000000000000001E-3</v>
      </c>
    </row>
    <row r="884" spans="1:17" x14ac:dyDescent="0.25">
      <c r="A884" s="104">
        <v>1001</v>
      </c>
      <c r="B884" s="104" t="s">
        <v>21</v>
      </c>
      <c r="C884" s="104">
        <v>2009</v>
      </c>
      <c r="D884" s="104" t="s">
        <v>1523</v>
      </c>
      <c r="G884" s="105">
        <v>39882</v>
      </c>
      <c r="H884" s="105">
        <v>0.59375</v>
      </c>
      <c r="K884" s="104">
        <v>54.708300000000001</v>
      </c>
      <c r="L884" s="104">
        <v>6.53</v>
      </c>
      <c r="P884" s="104" t="s">
        <v>67</v>
      </c>
      <c r="Q884" s="104">
        <v>0.36</v>
      </c>
    </row>
    <row r="885" spans="1:17" x14ac:dyDescent="0.25">
      <c r="A885" s="104">
        <v>1002</v>
      </c>
      <c r="B885" s="104" t="s">
        <v>21</v>
      </c>
      <c r="C885" s="104">
        <v>2009</v>
      </c>
      <c r="D885" s="104" t="s">
        <v>1522</v>
      </c>
      <c r="G885" s="105">
        <v>39970</v>
      </c>
      <c r="H885" s="105">
        <v>0.45</v>
      </c>
      <c r="K885" s="104">
        <v>53.916699999999999</v>
      </c>
      <c r="L885" s="104">
        <v>6.5933000000000002</v>
      </c>
      <c r="P885" s="104" t="s">
        <v>67</v>
      </c>
    </row>
    <row r="886" spans="1:17" x14ac:dyDescent="0.25">
      <c r="A886" s="104">
        <v>1003</v>
      </c>
      <c r="B886" s="104" t="s">
        <v>21</v>
      </c>
      <c r="C886" s="104">
        <v>2009</v>
      </c>
      <c r="D886" s="104" t="s">
        <v>1521</v>
      </c>
      <c r="G886" s="105">
        <v>40022</v>
      </c>
      <c r="H886" s="105">
        <v>0.50486111111111098</v>
      </c>
      <c r="K886" s="104">
        <v>55.0867</v>
      </c>
      <c r="L886" s="104">
        <v>6.8333000000000004</v>
      </c>
      <c r="P886" s="104" t="s">
        <v>67</v>
      </c>
    </row>
    <row r="887" spans="1:17" x14ac:dyDescent="0.25">
      <c r="A887" s="104">
        <v>1004</v>
      </c>
      <c r="B887" s="104" t="s">
        <v>21</v>
      </c>
      <c r="C887" s="104">
        <v>2009</v>
      </c>
      <c r="D887" s="104" t="s">
        <v>1520</v>
      </c>
      <c r="G887" s="105">
        <v>39970</v>
      </c>
      <c r="H887" s="105">
        <v>0.452083333333333</v>
      </c>
      <c r="K887" s="104">
        <v>53.9467</v>
      </c>
      <c r="L887" s="104">
        <v>6.85</v>
      </c>
      <c r="P887" s="104" t="s">
        <v>67</v>
      </c>
    </row>
    <row r="888" spans="1:17" x14ac:dyDescent="0.25">
      <c r="A888" s="104">
        <v>1005</v>
      </c>
      <c r="B888" s="104" t="s">
        <v>21</v>
      </c>
      <c r="C888" s="104">
        <v>2009</v>
      </c>
      <c r="D888" s="104" t="s">
        <v>1519</v>
      </c>
      <c r="G888" s="105">
        <v>40028</v>
      </c>
      <c r="H888" s="105">
        <v>0.235416666666667</v>
      </c>
      <c r="K888" s="104">
        <v>54.176699999999997</v>
      </c>
      <c r="L888" s="104">
        <v>6.9132999999999996</v>
      </c>
      <c r="P888" s="104" t="s">
        <v>67</v>
      </c>
    </row>
    <row r="889" spans="1:17" x14ac:dyDescent="0.25">
      <c r="A889" s="104">
        <v>1006</v>
      </c>
      <c r="B889" s="104" t="s">
        <v>21</v>
      </c>
      <c r="C889" s="104">
        <v>2009</v>
      </c>
      <c r="D889" s="104" t="s">
        <v>1518</v>
      </c>
      <c r="G889" s="105">
        <v>39970</v>
      </c>
      <c r="H889" s="105">
        <v>0.454166666666667</v>
      </c>
      <c r="K889" s="104">
        <v>53.966700000000003</v>
      </c>
      <c r="L889" s="104">
        <v>7.0183</v>
      </c>
      <c r="P889" s="104" t="s">
        <v>67</v>
      </c>
    </row>
    <row r="890" spans="1:17" x14ac:dyDescent="0.25">
      <c r="A890" s="104">
        <v>1007</v>
      </c>
      <c r="B890" s="104" t="s">
        <v>21</v>
      </c>
      <c r="C890" s="104">
        <v>2009</v>
      </c>
      <c r="D890" s="104" t="s">
        <v>1517</v>
      </c>
      <c r="G890" s="105">
        <v>40001</v>
      </c>
      <c r="H890" s="105">
        <v>0.95902777777777803</v>
      </c>
      <c r="K890" s="104">
        <v>54.825000000000003</v>
      </c>
      <c r="L890" s="104">
        <v>7.0433000000000003</v>
      </c>
      <c r="P890" s="104" t="s">
        <v>67</v>
      </c>
    </row>
    <row r="891" spans="1:17" x14ac:dyDescent="0.25">
      <c r="A891" s="104">
        <v>1008</v>
      </c>
      <c r="B891" s="104" t="s">
        <v>21</v>
      </c>
      <c r="C891" s="104">
        <v>2009</v>
      </c>
      <c r="D891" s="104" t="s">
        <v>1516</v>
      </c>
      <c r="G891" s="105">
        <v>39868</v>
      </c>
      <c r="H891" s="105">
        <v>0.73472222222222205</v>
      </c>
      <c r="K891" s="104">
        <v>54.488300000000002</v>
      </c>
      <c r="L891" s="104">
        <v>7.1266999999999996</v>
      </c>
      <c r="P891" s="104" t="s">
        <v>67</v>
      </c>
    </row>
    <row r="892" spans="1:17" x14ac:dyDescent="0.25">
      <c r="A892" s="104">
        <v>1009</v>
      </c>
      <c r="B892" s="104" t="s">
        <v>21</v>
      </c>
      <c r="C892" s="104">
        <v>2009</v>
      </c>
      <c r="D892" s="104" t="s">
        <v>1515</v>
      </c>
      <c r="G892" s="105">
        <v>39868</v>
      </c>
      <c r="H892" s="105">
        <v>0.85277777777777797</v>
      </c>
      <c r="K892" s="104">
        <v>54.258299999999998</v>
      </c>
      <c r="L892" s="104">
        <v>7.37</v>
      </c>
      <c r="P892" s="104" t="s">
        <v>67</v>
      </c>
    </row>
    <row r="893" spans="1:17" x14ac:dyDescent="0.25">
      <c r="A893" s="104">
        <v>1010</v>
      </c>
      <c r="B893" s="104" t="s">
        <v>21</v>
      </c>
      <c r="C893" s="104">
        <v>2009</v>
      </c>
      <c r="D893" s="104" t="s">
        <v>1514</v>
      </c>
      <c r="G893" s="105">
        <v>39970</v>
      </c>
      <c r="H893" s="105">
        <v>0.45763888888888898</v>
      </c>
      <c r="K893" s="104">
        <v>54.011699999999998</v>
      </c>
      <c r="L893" s="104">
        <v>7.41</v>
      </c>
      <c r="P893" s="104" t="s">
        <v>67</v>
      </c>
    </row>
    <row r="894" spans="1:17" x14ac:dyDescent="0.25">
      <c r="A894" s="104">
        <v>1011</v>
      </c>
      <c r="B894" s="104" t="s">
        <v>21</v>
      </c>
      <c r="C894" s="104">
        <v>2009</v>
      </c>
      <c r="D894" s="104" t="s">
        <v>1513</v>
      </c>
      <c r="G894" s="105">
        <v>40052</v>
      </c>
      <c r="H894" s="105">
        <v>7.6388888888888895E-2</v>
      </c>
      <c r="K894" s="104">
        <v>54.048299999999998</v>
      </c>
      <c r="L894" s="104">
        <v>7.54</v>
      </c>
      <c r="P894" s="104" t="s">
        <v>67</v>
      </c>
    </row>
    <row r="895" spans="1:17" x14ac:dyDescent="0.25">
      <c r="A895" s="104">
        <v>1012</v>
      </c>
      <c r="B895" s="104" t="s">
        <v>21</v>
      </c>
      <c r="C895" s="104">
        <v>2009</v>
      </c>
      <c r="D895" s="104" t="s">
        <v>1512</v>
      </c>
      <c r="G895" s="105">
        <v>39822</v>
      </c>
      <c r="H895" s="105">
        <v>0.95069444444444395</v>
      </c>
      <c r="K895" s="104">
        <v>54.575000000000003</v>
      </c>
      <c r="L895" s="104">
        <v>7.56</v>
      </c>
      <c r="P895" s="104" t="s">
        <v>67</v>
      </c>
    </row>
    <row r="896" spans="1:17" x14ac:dyDescent="0.25">
      <c r="A896" s="104">
        <v>1013</v>
      </c>
      <c r="B896" s="104" t="s">
        <v>21</v>
      </c>
      <c r="C896" s="104">
        <v>2009</v>
      </c>
      <c r="D896" s="104" t="s">
        <v>1511</v>
      </c>
      <c r="G896" s="105">
        <v>40029</v>
      </c>
      <c r="H896" s="105">
        <v>0.37638888888888899</v>
      </c>
      <c r="K896" s="104">
        <v>54.133299999999998</v>
      </c>
      <c r="L896" s="104">
        <v>7.6917</v>
      </c>
      <c r="P896" s="104" t="s">
        <v>67</v>
      </c>
      <c r="Q896" s="104">
        <v>0.312</v>
      </c>
    </row>
    <row r="897" spans="1:17" x14ac:dyDescent="0.25">
      <c r="A897" s="104">
        <v>1014</v>
      </c>
      <c r="B897" s="104" t="s">
        <v>21</v>
      </c>
      <c r="C897" s="104">
        <v>2009</v>
      </c>
      <c r="D897" s="104" t="s">
        <v>1510</v>
      </c>
      <c r="G897" s="105">
        <v>39907</v>
      </c>
      <c r="H897" s="105">
        <v>0.45</v>
      </c>
      <c r="K897" s="104">
        <v>55.055</v>
      </c>
      <c r="L897" s="104">
        <v>7.7450000000000001</v>
      </c>
      <c r="P897" s="104" t="s">
        <v>67</v>
      </c>
    </row>
    <row r="898" spans="1:17" x14ac:dyDescent="0.25">
      <c r="A898" s="104">
        <v>1015</v>
      </c>
      <c r="B898" s="104" t="s">
        <v>21</v>
      </c>
      <c r="C898" s="104">
        <v>2009</v>
      </c>
      <c r="D898" s="104" t="s">
        <v>1509</v>
      </c>
      <c r="G898" s="105">
        <v>40029</v>
      </c>
      <c r="H898" s="105">
        <v>0.484722222222222</v>
      </c>
      <c r="K898" s="104">
        <v>53.87</v>
      </c>
      <c r="L898" s="104">
        <v>8</v>
      </c>
      <c r="P898" s="104" t="s">
        <v>67</v>
      </c>
      <c r="Q898" s="104">
        <v>0.04</v>
      </c>
    </row>
    <row r="899" spans="1:17" x14ac:dyDescent="0.25">
      <c r="A899" s="104">
        <v>1016</v>
      </c>
      <c r="B899" s="104" t="s">
        <v>21</v>
      </c>
      <c r="C899" s="104">
        <v>2009</v>
      </c>
      <c r="D899" s="104" t="s">
        <v>1508</v>
      </c>
      <c r="G899" s="105">
        <v>39970</v>
      </c>
      <c r="H899" s="105">
        <v>0.30416666666666697</v>
      </c>
      <c r="K899" s="104">
        <v>53.963299999999997</v>
      </c>
      <c r="L899" s="104">
        <v>8.4083000000000006</v>
      </c>
      <c r="P899" s="104" t="s">
        <v>67</v>
      </c>
      <c r="Q899" s="104">
        <v>0.14299999999999999</v>
      </c>
    </row>
    <row r="900" spans="1:17" x14ac:dyDescent="0.25">
      <c r="A900" s="104">
        <v>1017</v>
      </c>
      <c r="B900" s="104" t="s">
        <v>21</v>
      </c>
      <c r="C900" s="104">
        <v>2009</v>
      </c>
      <c r="D900" s="104" t="s">
        <v>1507</v>
      </c>
      <c r="G900" s="105">
        <v>39944</v>
      </c>
      <c r="H900" s="105">
        <v>0.45138888888888901</v>
      </c>
      <c r="K900" s="104">
        <v>55.776670000000003</v>
      </c>
      <c r="L900" s="104">
        <v>3.9925000000000002</v>
      </c>
      <c r="P900" s="104" t="s">
        <v>87</v>
      </c>
      <c r="Q900" s="104">
        <v>0.01</v>
      </c>
    </row>
    <row r="901" spans="1:17" x14ac:dyDescent="0.25">
      <c r="A901" s="104">
        <v>1018</v>
      </c>
      <c r="B901" s="104" t="s">
        <v>21</v>
      </c>
      <c r="C901" s="104">
        <v>2009</v>
      </c>
      <c r="D901" s="104" t="s">
        <v>1506</v>
      </c>
      <c r="G901" s="105">
        <v>39947</v>
      </c>
      <c r="H901" s="105">
        <v>0.71875</v>
      </c>
      <c r="K901" s="104">
        <v>55.166330000000002</v>
      </c>
      <c r="L901" s="104">
        <v>5.3656670000000002</v>
      </c>
      <c r="P901" s="104" t="s">
        <v>87</v>
      </c>
      <c r="Q901" s="104">
        <v>3.6999999999999998E-2</v>
      </c>
    </row>
    <row r="902" spans="1:17" x14ac:dyDescent="0.25">
      <c r="A902" s="104">
        <v>1019</v>
      </c>
      <c r="B902" s="104" t="s">
        <v>23</v>
      </c>
      <c r="C902" s="104">
        <v>2009</v>
      </c>
      <c r="D902" s="104" t="s">
        <v>1209</v>
      </c>
      <c r="G902" s="105">
        <v>39884</v>
      </c>
      <c r="H902" s="105">
        <v>0.40277777777777801</v>
      </c>
      <c r="I902" s="104">
        <v>14</v>
      </c>
      <c r="J902" s="104">
        <v>270</v>
      </c>
      <c r="K902" s="104">
        <v>56.5167</v>
      </c>
      <c r="L902" s="104">
        <v>3.26</v>
      </c>
      <c r="M902" s="104">
        <v>2.38</v>
      </c>
      <c r="N902" s="104">
        <v>0.03</v>
      </c>
      <c r="O902" s="104">
        <v>7.0000000000000007E-2</v>
      </c>
      <c r="P902" s="104" t="s">
        <v>87</v>
      </c>
      <c r="Q902" s="104">
        <v>0.28000000000000003</v>
      </c>
    </row>
    <row r="903" spans="1:17" x14ac:dyDescent="0.25">
      <c r="A903" s="104">
        <v>1020</v>
      </c>
      <c r="B903" s="104" t="s">
        <v>23</v>
      </c>
      <c r="C903" s="104">
        <v>2009</v>
      </c>
      <c r="D903" s="104" t="s">
        <v>1208</v>
      </c>
      <c r="G903" s="105">
        <v>39909</v>
      </c>
      <c r="H903" s="105">
        <v>0.4375</v>
      </c>
      <c r="I903" s="104">
        <v>5</v>
      </c>
      <c r="J903" s="104">
        <v>240</v>
      </c>
      <c r="K903" s="104">
        <v>59.316699999999997</v>
      </c>
      <c r="L903" s="104">
        <v>4.633</v>
      </c>
      <c r="M903" s="104">
        <v>1.52</v>
      </c>
      <c r="N903" s="104">
        <v>0.35</v>
      </c>
      <c r="O903" s="104">
        <v>0.436</v>
      </c>
      <c r="P903" s="104" t="s">
        <v>87</v>
      </c>
      <c r="Q903" s="104">
        <v>0.218</v>
      </c>
    </row>
    <row r="904" spans="1:17" x14ac:dyDescent="0.25">
      <c r="A904" s="104">
        <v>1021</v>
      </c>
      <c r="B904" s="104" t="s">
        <v>23</v>
      </c>
      <c r="C904" s="104">
        <v>2009</v>
      </c>
      <c r="D904" s="104" t="s">
        <v>1207</v>
      </c>
      <c r="G904" s="105">
        <v>39910</v>
      </c>
      <c r="H904" s="105">
        <v>0.4375</v>
      </c>
      <c r="I904" s="104">
        <v>12</v>
      </c>
      <c r="J904" s="104">
        <v>110</v>
      </c>
      <c r="K904" s="104">
        <v>58.982999999999997</v>
      </c>
      <c r="L904" s="104">
        <v>5.0830000000000002</v>
      </c>
      <c r="M904" s="104">
        <v>3</v>
      </c>
      <c r="N904" s="104">
        <v>0.1</v>
      </c>
      <c r="O904" s="104">
        <v>0.3</v>
      </c>
      <c r="P904" s="104" t="s">
        <v>87</v>
      </c>
      <c r="Q904" s="104">
        <v>1.4999999999999999E-2</v>
      </c>
    </row>
    <row r="905" spans="1:17" x14ac:dyDescent="0.25">
      <c r="A905" s="104">
        <v>1022</v>
      </c>
      <c r="B905" s="104" t="s">
        <v>23</v>
      </c>
      <c r="C905" s="104">
        <v>2009</v>
      </c>
      <c r="D905" s="104" t="s">
        <v>1206</v>
      </c>
      <c r="G905" s="105">
        <v>39910</v>
      </c>
      <c r="H905" s="105">
        <v>0.44444444444444398</v>
      </c>
      <c r="I905" s="104">
        <v>12</v>
      </c>
      <c r="J905" s="104">
        <v>110</v>
      </c>
      <c r="K905" s="104">
        <v>59</v>
      </c>
      <c r="L905" s="104">
        <v>5.1666999999999996</v>
      </c>
      <c r="M905" s="104">
        <v>11.8</v>
      </c>
      <c r="N905" s="104">
        <v>0.1</v>
      </c>
      <c r="O905" s="104">
        <v>0.94</v>
      </c>
      <c r="P905" s="104" t="s">
        <v>87</v>
      </c>
      <c r="Q905" s="104">
        <v>4.7199999999999999E-2</v>
      </c>
    </row>
    <row r="906" spans="1:17" x14ac:dyDescent="0.25">
      <c r="A906" s="104">
        <v>1023</v>
      </c>
      <c r="B906" s="104" t="s">
        <v>23</v>
      </c>
      <c r="C906" s="104">
        <v>2009</v>
      </c>
      <c r="D906" s="104" t="s">
        <v>1205</v>
      </c>
      <c r="G906" s="105">
        <v>39919</v>
      </c>
      <c r="H906" s="105">
        <v>0.65277777777777801</v>
      </c>
      <c r="I906" s="104">
        <v>5</v>
      </c>
      <c r="J906" s="104">
        <v>330</v>
      </c>
      <c r="K906" s="104">
        <v>60.4</v>
      </c>
      <c r="L906" s="104">
        <v>4.5999999999999996</v>
      </c>
      <c r="M906" s="104">
        <v>7.14</v>
      </c>
      <c r="N906" s="104">
        <v>2.75</v>
      </c>
      <c r="O906" s="104">
        <v>3.5</v>
      </c>
      <c r="P906" s="104" t="s">
        <v>87</v>
      </c>
      <c r="Q906" s="104">
        <v>0.47</v>
      </c>
    </row>
    <row r="907" spans="1:17" x14ac:dyDescent="0.25">
      <c r="A907" s="104">
        <v>1024</v>
      </c>
      <c r="B907" s="104" t="s">
        <v>23</v>
      </c>
      <c r="C907" s="104">
        <v>2009</v>
      </c>
      <c r="D907" s="104" t="s">
        <v>1204</v>
      </c>
      <c r="G907" s="105">
        <v>39924</v>
      </c>
      <c r="H907" s="105">
        <v>0.36805555555555602</v>
      </c>
      <c r="I907" s="104">
        <v>7</v>
      </c>
      <c r="J907" s="104">
        <v>110</v>
      </c>
      <c r="K907" s="104">
        <v>60.73</v>
      </c>
      <c r="L907" s="104">
        <v>4.6669999999999998</v>
      </c>
      <c r="M907" s="104">
        <v>1.85</v>
      </c>
      <c r="N907" s="104">
        <v>0.45</v>
      </c>
      <c r="O907" s="104">
        <v>0.83199999999999996</v>
      </c>
      <c r="P907" s="104" t="s">
        <v>87</v>
      </c>
      <c r="Q907" s="104">
        <v>1.1599999999999999</v>
      </c>
    </row>
    <row r="908" spans="1:17" x14ac:dyDescent="0.25">
      <c r="A908" s="104">
        <v>1025</v>
      </c>
      <c r="B908" s="104" t="s">
        <v>23</v>
      </c>
      <c r="C908" s="104">
        <v>2009</v>
      </c>
      <c r="D908" s="104" t="s">
        <v>1203</v>
      </c>
      <c r="G908" s="105">
        <v>39931</v>
      </c>
      <c r="H908" s="105">
        <v>0.36875000000000002</v>
      </c>
      <c r="K908" s="104">
        <v>59.183</v>
      </c>
      <c r="L908" s="104">
        <v>2.4</v>
      </c>
      <c r="M908" s="104">
        <v>0.1</v>
      </c>
      <c r="N908" s="104">
        <v>0.1</v>
      </c>
      <c r="O908" s="104">
        <v>0.01</v>
      </c>
      <c r="P908" s="104" t="s">
        <v>87</v>
      </c>
      <c r="Q908" s="104">
        <v>0.1</v>
      </c>
    </row>
    <row r="909" spans="1:17" x14ac:dyDescent="0.25">
      <c r="A909" s="104">
        <v>1026</v>
      </c>
      <c r="B909" s="104" t="s">
        <v>23</v>
      </c>
      <c r="C909" s="104">
        <v>2009</v>
      </c>
      <c r="D909" s="104" t="s">
        <v>1202</v>
      </c>
      <c r="G909" s="105">
        <v>39952</v>
      </c>
      <c r="H909" s="105">
        <v>0.41666666666666702</v>
      </c>
      <c r="K909" s="104">
        <v>60.732999999999997</v>
      </c>
      <c r="L909" s="104">
        <v>4.7329999999999997</v>
      </c>
      <c r="P909" s="104" t="s">
        <v>87</v>
      </c>
      <c r="Q909" s="104">
        <v>0.01</v>
      </c>
    </row>
    <row r="910" spans="1:17" x14ac:dyDescent="0.25">
      <c r="A910" s="104">
        <v>1027</v>
      </c>
      <c r="B910" s="104" t="s">
        <v>23</v>
      </c>
      <c r="C910" s="104">
        <v>2009</v>
      </c>
      <c r="D910" s="104" t="s">
        <v>1201</v>
      </c>
      <c r="G910" s="105">
        <v>39975</v>
      </c>
      <c r="H910" s="105">
        <v>0.27083333333333298</v>
      </c>
      <c r="K910" s="104">
        <v>60.1</v>
      </c>
      <c r="L910" s="104">
        <v>2.4329999999999998</v>
      </c>
      <c r="M910" s="104">
        <v>0.8</v>
      </c>
      <c r="N910" s="104">
        <v>0.1</v>
      </c>
      <c r="O910" s="104">
        <v>0.08</v>
      </c>
      <c r="P910" s="104" t="s">
        <v>87</v>
      </c>
      <c r="Q910" s="104">
        <v>4</v>
      </c>
    </row>
    <row r="911" spans="1:17" x14ac:dyDescent="0.25">
      <c r="A911" s="104">
        <v>1028</v>
      </c>
      <c r="B911" s="104" t="s">
        <v>23</v>
      </c>
      <c r="C911" s="104">
        <v>2009</v>
      </c>
      <c r="D911" s="104" t="s">
        <v>1200</v>
      </c>
      <c r="G911" s="105">
        <v>39975</v>
      </c>
      <c r="H911" s="105">
        <v>0.57638888888888895</v>
      </c>
      <c r="K911" s="104">
        <v>60.116</v>
      </c>
      <c r="L911" s="104">
        <v>2.4500000000000002</v>
      </c>
      <c r="M911" s="104">
        <v>0.3</v>
      </c>
      <c r="N911" s="104">
        <v>0.1</v>
      </c>
      <c r="O911" s="104">
        <v>0.03</v>
      </c>
      <c r="P911" s="104" t="s">
        <v>87</v>
      </c>
      <c r="Q911" s="104">
        <v>1.5</v>
      </c>
    </row>
    <row r="912" spans="1:17" x14ac:dyDescent="0.25">
      <c r="A912" s="104">
        <v>1029</v>
      </c>
      <c r="B912" s="104" t="s">
        <v>23</v>
      </c>
      <c r="C912" s="104">
        <v>2009</v>
      </c>
      <c r="D912" s="104" t="s">
        <v>1199</v>
      </c>
      <c r="G912" s="105">
        <v>39976</v>
      </c>
      <c r="H912" s="105">
        <v>0.33333333333333298</v>
      </c>
      <c r="K912" s="104">
        <v>60.067999999999998</v>
      </c>
      <c r="L912" s="104">
        <v>2.35</v>
      </c>
      <c r="M912" s="104">
        <v>3.6</v>
      </c>
      <c r="N912" s="104">
        <v>0.5</v>
      </c>
      <c r="O912" s="104">
        <v>0.97</v>
      </c>
      <c r="P912" s="104" t="s">
        <v>87</v>
      </c>
      <c r="Q912" s="104">
        <v>0.28000000000000003</v>
      </c>
    </row>
    <row r="913" spans="1:17" x14ac:dyDescent="0.25">
      <c r="A913" s="104">
        <v>1030</v>
      </c>
      <c r="B913" s="104" t="s">
        <v>23</v>
      </c>
      <c r="C913" s="104">
        <v>2009</v>
      </c>
      <c r="D913" s="104" t="s">
        <v>1198</v>
      </c>
      <c r="G913" s="105">
        <v>39989</v>
      </c>
      <c r="H913" s="105">
        <v>0.359027777777778</v>
      </c>
      <c r="I913" s="104">
        <v>5</v>
      </c>
      <c r="J913" s="104">
        <v>130</v>
      </c>
      <c r="K913" s="104">
        <v>60.1</v>
      </c>
      <c r="L913" s="104">
        <v>2.4500000000000002</v>
      </c>
      <c r="M913" s="104">
        <v>2</v>
      </c>
      <c r="N913" s="104">
        <v>0.02</v>
      </c>
      <c r="O913" s="104">
        <v>0.02</v>
      </c>
      <c r="P913" s="104" t="s">
        <v>87</v>
      </c>
      <c r="Q913" s="104">
        <v>0.4</v>
      </c>
    </row>
    <row r="914" spans="1:17" x14ac:dyDescent="0.25">
      <c r="A914" s="104">
        <v>1031</v>
      </c>
      <c r="B914" s="104" t="s">
        <v>23</v>
      </c>
      <c r="C914" s="104">
        <v>2009</v>
      </c>
      <c r="D914" s="104" t="s">
        <v>1197</v>
      </c>
      <c r="G914" s="105">
        <v>39990</v>
      </c>
      <c r="H914" s="105">
        <v>0.40069444444444402</v>
      </c>
      <c r="I914" s="104">
        <v>6</v>
      </c>
      <c r="J914" s="104">
        <v>120</v>
      </c>
      <c r="K914" s="104">
        <v>58.216000000000001</v>
      </c>
      <c r="L914" s="104">
        <v>6.03</v>
      </c>
      <c r="O914" s="104">
        <v>2.4</v>
      </c>
      <c r="P914" s="104" t="s">
        <v>87</v>
      </c>
      <c r="Q914" s="104">
        <v>2.6</v>
      </c>
    </row>
    <row r="915" spans="1:17" x14ac:dyDescent="0.25">
      <c r="A915" s="104">
        <v>1032</v>
      </c>
      <c r="B915" s="104" t="s">
        <v>23</v>
      </c>
      <c r="C915" s="104">
        <v>2009</v>
      </c>
      <c r="D915" s="104" t="s">
        <v>1196</v>
      </c>
      <c r="G915" s="105">
        <v>39990</v>
      </c>
      <c r="H915" s="105">
        <v>0.40416666666666701</v>
      </c>
      <c r="I915" s="104">
        <v>6</v>
      </c>
      <c r="J915" s="104">
        <v>120</v>
      </c>
      <c r="K915" s="104">
        <v>58.082999999999998</v>
      </c>
      <c r="L915" s="104">
        <v>6.3159999999999998</v>
      </c>
      <c r="O915" s="104">
        <v>0.4</v>
      </c>
      <c r="P915" s="104" t="s">
        <v>87</v>
      </c>
      <c r="Q915" s="104">
        <v>0.45</v>
      </c>
    </row>
    <row r="916" spans="1:17" x14ac:dyDescent="0.25">
      <c r="A916" s="104">
        <v>1033</v>
      </c>
      <c r="B916" s="104" t="s">
        <v>23</v>
      </c>
      <c r="C916" s="104">
        <v>2009</v>
      </c>
      <c r="D916" s="104" t="s">
        <v>1195</v>
      </c>
      <c r="G916" s="105">
        <v>39990</v>
      </c>
      <c r="H916" s="105">
        <v>0.40486111111111101</v>
      </c>
      <c r="I916" s="104">
        <v>6</v>
      </c>
      <c r="J916" s="104">
        <v>120</v>
      </c>
      <c r="K916" s="104">
        <v>58.082999999999998</v>
      </c>
      <c r="L916" s="104">
        <v>6.3330000000000002</v>
      </c>
      <c r="O916" s="104">
        <v>0.5</v>
      </c>
      <c r="P916" s="104" t="s">
        <v>87</v>
      </c>
      <c r="Q916" s="104">
        <v>0.5</v>
      </c>
    </row>
    <row r="917" spans="1:17" x14ac:dyDescent="0.25">
      <c r="A917" s="104">
        <v>1034</v>
      </c>
      <c r="B917" s="104" t="s">
        <v>23</v>
      </c>
      <c r="C917" s="104">
        <v>2009</v>
      </c>
      <c r="D917" s="104" t="s">
        <v>1194</v>
      </c>
      <c r="G917" s="105">
        <v>40016</v>
      </c>
      <c r="H917" s="105">
        <v>0.40625</v>
      </c>
      <c r="K917" s="104">
        <v>60.4</v>
      </c>
      <c r="L917" s="104">
        <v>5.2667000000000002</v>
      </c>
      <c r="M917" s="104">
        <v>1</v>
      </c>
      <c r="N917" s="104">
        <v>0.5</v>
      </c>
      <c r="O917" s="104">
        <v>0.3</v>
      </c>
      <c r="P917" s="104" t="s">
        <v>87</v>
      </c>
      <c r="Q917" s="104">
        <v>0.05</v>
      </c>
    </row>
    <row r="918" spans="1:17" x14ac:dyDescent="0.25">
      <c r="A918" s="104">
        <v>1035</v>
      </c>
      <c r="B918" s="104" t="s">
        <v>23</v>
      </c>
      <c r="C918" s="104">
        <v>2009</v>
      </c>
      <c r="D918" s="104" t="s">
        <v>1193</v>
      </c>
      <c r="G918" s="105">
        <v>40025</v>
      </c>
      <c r="H918" s="105">
        <v>0.25</v>
      </c>
      <c r="P918" s="104" t="s">
        <v>67</v>
      </c>
      <c r="Q918" s="104">
        <v>200</v>
      </c>
    </row>
    <row r="919" spans="1:17" x14ac:dyDescent="0.25">
      <c r="A919" s="104">
        <v>1036</v>
      </c>
      <c r="B919" s="104" t="s">
        <v>23</v>
      </c>
      <c r="C919" s="104">
        <v>2009</v>
      </c>
      <c r="D919" s="104" t="s">
        <v>1192</v>
      </c>
      <c r="G919" s="105">
        <v>40081</v>
      </c>
      <c r="H919" s="105">
        <v>0.41666666666666702</v>
      </c>
      <c r="K919" s="104">
        <v>58.083300000000001</v>
      </c>
      <c r="L919" s="104">
        <v>6.9166999999999996</v>
      </c>
      <c r="P919" s="104" t="s">
        <v>67</v>
      </c>
      <c r="Q919" s="104">
        <v>0.01</v>
      </c>
    </row>
    <row r="920" spans="1:17" x14ac:dyDescent="0.25">
      <c r="A920" s="104">
        <v>1037</v>
      </c>
      <c r="B920" s="104" t="s">
        <v>23</v>
      </c>
      <c r="C920" s="104">
        <v>2009</v>
      </c>
      <c r="D920" s="104" t="s">
        <v>1190</v>
      </c>
      <c r="G920" s="105">
        <v>40161</v>
      </c>
      <c r="H920" s="105">
        <v>0.45694444444444399</v>
      </c>
      <c r="I920" s="104">
        <v>3</v>
      </c>
      <c r="J920" s="104">
        <v>110</v>
      </c>
      <c r="K920" s="104">
        <v>61.15</v>
      </c>
      <c r="L920" s="104">
        <v>2.1659999999999999</v>
      </c>
      <c r="M920" s="104">
        <v>8.5</v>
      </c>
      <c r="N920" s="104">
        <v>0.05</v>
      </c>
      <c r="O920" s="104">
        <v>0.42</v>
      </c>
      <c r="P920" s="104" t="s">
        <v>87</v>
      </c>
      <c r="Q920" s="104">
        <v>0.13</v>
      </c>
    </row>
    <row r="921" spans="1:17" x14ac:dyDescent="0.25">
      <c r="A921" s="104">
        <v>1038</v>
      </c>
      <c r="B921" s="104" t="s">
        <v>3</v>
      </c>
      <c r="C921" s="104">
        <v>2009</v>
      </c>
      <c r="D921" s="104" t="s">
        <v>762</v>
      </c>
      <c r="G921" s="105">
        <v>39829</v>
      </c>
      <c r="H921" s="105">
        <v>0.40625</v>
      </c>
      <c r="I921" s="104">
        <v>13</v>
      </c>
      <c r="J921" s="104">
        <v>170</v>
      </c>
      <c r="K921" s="104">
        <v>51.75</v>
      </c>
      <c r="L921" s="104">
        <v>2.0333333333333301</v>
      </c>
      <c r="M921" s="104">
        <v>6</v>
      </c>
      <c r="N921" s="104">
        <v>0.5</v>
      </c>
      <c r="O921" s="104">
        <v>2.7</v>
      </c>
      <c r="P921" s="104" t="s">
        <v>87</v>
      </c>
      <c r="Q921" s="104">
        <v>0.11</v>
      </c>
    </row>
    <row r="922" spans="1:17" x14ac:dyDescent="0.25">
      <c r="A922" s="104">
        <v>1039</v>
      </c>
      <c r="B922" s="104" t="s">
        <v>3</v>
      </c>
      <c r="C922" s="104">
        <v>2009</v>
      </c>
      <c r="D922" s="104" t="s">
        <v>761</v>
      </c>
      <c r="G922" s="105">
        <v>39847</v>
      </c>
      <c r="H922" s="105">
        <v>0.67361111111111105</v>
      </c>
      <c r="I922" s="104">
        <v>15</v>
      </c>
      <c r="J922" s="104">
        <v>180</v>
      </c>
      <c r="K922" s="104">
        <v>51.831388888888902</v>
      </c>
      <c r="L922" s="104">
        <v>2.01833333333333</v>
      </c>
      <c r="M922" s="104">
        <v>15</v>
      </c>
      <c r="N922" s="104">
        <v>0.2</v>
      </c>
      <c r="O922" s="104">
        <v>0.99</v>
      </c>
      <c r="P922" s="104" t="s">
        <v>87</v>
      </c>
    </row>
    <row r="923" spans="1:17" x14ac:dyDescent="0.25">
      <c r="A923" s="104">
        <v>1040</v>
      </c>
      <c r="B923" s="104" t="s">
        <v>3</v>
      </c>
      <c r="C923" s="104">
        <v>2009</v>
      </c>
      <c r="D923" s="104" t="s">
        <v>760</v>
      </c>
      <c r="G923" s="105">
        <v>39852</v>
      </c>
      <c r="H923" s="105">
        <v>0.65277777777777801</v>
      </c>
      <c r="I923" s="104">
        <v>20</v>
      </c>
      <c r="J923" s="104">
        <v>245</v>
      </c>
      <c r="K923" s="104">
        <v>50.679722222222203</v>
      </c>
      <c r="L923" s="104">
        <v>0.72638888888888897</v>
      </c>
      <c r="M923" s="104">
        <v>29</v>
      </c>
      <c r="N923" s="104">
        <v>0.8</v>
      </c>
      <c r="O923" s="104">
        <v>8.2940000000000005</v>
      </c>
      <c r="P923" s="104" t="s">
        <v>87</v>
      </c>
      <c r="Q923" s="104">
        <v>2.4964</v>
      </c>
    </row>
    <row r="924" spans="1:17" x14ac:dyDescent="0.25">
      <c r="A924" s="104">
        <v>1041</v>
      </c>
      <c r="B924" s="104" t="s">
        <v>3</v>
      </c>
      <c r="C924" s="104">
        <v>2009</v>
      </c>
      <c r="D924" s="104" t="s">
        <v>759</v>
      </c>
      <c r="G924" s="105">
        <v>39853</v>
      </c>
      <c r="H924" s="105">
        <v>0.48958333333333298</v>
      </c>
      <c r="I924" s="104">
        <v>5</v>
      </c>
      <c r="K924" s="104">
        <v>57.466666666666697</v>
      </c>
      <c r="L924" s="104">
        <v>0.51944444444444404</v>
      </c>
      <c r="M924" s="104">
        <v>8</v>
      </c>
      <c r="N924" s="104">
        <v>0.05</v>
      </c>
      <c r="O924" s="104">
        <v>0.24</v>
      </c>
      <c r="P924" s="104" t="s">
        <v>87</v>
      </c>
      <c r="Q924" s="104">
        <v>9.5999999999999992E-3</v>
      </c>
    </row>
    <row r="925" spans="1:17" x14ac:dyDescent="0.25">
      <c r="A925" s="104">
        <v>1042</v>
      </c>
      <c r="B925" s="104" t="s">
        <v>3</v>
      </c>
      <c r="C925" s="104">
        <v>2009</v>
      </c>
      <c r="D925" s="104" t="s">
        <v>758</v>
      </c>
      <c r="G925" s="105">
        <v>39854</v>
      </c>
      <c r="H925" s="105">
        <v>0.47986111111111102</v>
      </c>
      <c r="I925" s="104">
        <v>5</v>
      </c>
      <c r="J925" s="104">
        <v>315</v>
      </c>
      <c r="K925" s="104">
        <v>61.3611111111111</v>
      </c>
      <c r="L925" s="104">
        <v>1.1694444444444401</v>
      </c>
      <c r="M925" s="104">
        <v>15</v>
      </c>
      <c r="N925" s="104">
        <v>0.05</v>
      </c>
      <c r="O925" s="104">
        <v>0.45</v>
      </c>
      <c r="P925" s="104" t="s">
        <v>87</v>
      </c>
      <c r="Q925" s="104">
        <v>0.27</v>
      </c>
    </row>
    <row r="926" spans="1:17" x14ac:dyDescent="0.25">
      <c r="A926" s="104">
        <v>1043</v>
      </c>
      <c r="B926" s="104" t="s">
        <v>3</v>
      </c>
      <c r="C926" s="104">
        <v>2009</v>
      </c>
      <c r="D926" s="104" t="s">
        <v>757</v>
      </c>
      <c r="G926" s="105">
        <v>39858</v>
      </c>
      <c r="H926" s="105">
        <v>0.80208333333333304</v>
      </c>
      <c r="I926" s="104">
        <v>10</v>
      </c>
      <c r="J926" s="104">
        <v>220</v>
      </c>
      <c r="K926" s="104">
        <v>50.749722222222204</v>
      </c>
      <c r="L926" s="104">
        <v>-8.81527777777778</v>
      </c>
      <c r="O926" s="104">
        <v>36</v>
      </c>
      <c r="P926" s="104" t="s">
        <v>87</v>
      </c>
      <c r="Q926" s="104">
        <v>956</v>
      </c>
    </row>
    <row r="927" spans="1:17" x14ac:dyDescent="0.25">
      <c r="A927" s="104">
        <v>1044</v>
      </c>
      <c r="B927" s="104" t="s">
        <v>3</v>
      </c>
      <c r="C927" s="104">
        <v>2009</v>
      </c>
      <c r="D927" s="104" t="s">
        <v>749</v>
      </c>
      <c r="G927" s="105">
        <v>39867</v>
      </c>
      <c r="H927" s="105">
        <v>0.49513888888888902</v>
      </c>
      <c r="I927" s="104">
        <v>5</v>
      </c>
      <c r="J927" s="104">
        <v>10</v>
      </c>
      <c r="K927" s="104">
        <v>61.282499999999999</v>
      </c>
      <c r="L927" s="104">
        <v>0.92222222222222205</v>
      </c>
      <c r="M927" s="104">
        <v>9</v>
      </c>
      <c r="N927" s="104">
        <v>0.05</v>
      </c>
      <c r="O927" s="104">
        <v>0.18</v>
      </c>
      <c r="P927" s="104" t="s">
        <v>87</v>
      </c>
      <c r="Q927" s="104">
        <v>9.4999999999999998E-3</v>
      </c>
    </row>
    <row r="928" spans="1:17" x14ac:dyDescent="0.25">
      <c r="A928" s="104">
        <v>1045</v>
      </c>
      <c r="B928" s="104" t="s">
        <v>3</v>
      </c>
      <c r="C928" s="104">
        <v>2009</v>
      </c>
      <c r="D928" s="104" t="s">
        <v>748</v>
      </c>
      <c r="G928" s="105">
        <v>39885</v>
      </c>
      <c r="H928" s="105">
        <v>0.47916666666666702</v>
      </c>
      <c r="I928" s="104">
        <v>15</v>
      </c>
      <c r="J928" s="104">
        <v>180</v>
      </c>
      <c r="K928" s="104">
        <v>50.3611111111111</v>
      </c>
      <c r="L928" s="104">
        <v>-6.0472222222222198</v>
      </c>
      <c r="M928" s="104">
        <v>3.08</v>
      </c>
      <c r="N928" s="104">
        <v>0.15</v>
      </c>
      <c r="O928" s="104">
        <v>0.46200000000000002</v>
      </c>
      <c r="P928" s="104" t="s">
        <v>87</v>
      </c>
      <c r="Q928" s="104">
        <v>1.7999999999999999E-2</v>
      </c>
    </row>
    <row r="929" spans="1:17" x14ac:dyDescent="0.25">
      <c r="A929" s="104">
        <v>1046</v>
      </c>
      <c r="B929" s="104" t="s">
        <v>3</v>
      </c>
      <c r="C929" s="104">
        <v>2009</v>
      </c>
      <c r="D929" s="104" t="s">
        <v>747</v>
      </c>
      <c r="G929" s="105">
        <v>39897</v>
      </c>
      <c r="H929" s="105">
        <v>0.75763888888888897</v>
      </c>
      <c r="K929" s="104">
        <v>52.466666666666697</v>
      </c>
      <c r="L929" s="104">
        <v>2.4666666666666699</v>
      </c>
      <c r="M929" s="104">
        <v>1</v>
      </c>
      <c r="N929" s="104">
        <v>1</v>
      </c>
      <c r="O929" s="104">
        <v>0.5</v>
      </c>
      <c r="P929" s="104" t="s">
        <v>87</v>
      </c>
      <c r="Q929" s="104">
        <v>0.02</v>
      </c>
    </row>
    <row r="930" spans="1:17" x14ac:dyDescent="0.25">
      <c r="A930" s="104">
        <v>1047</v>
      </c>
      <c r="B930" s="104" t="s">
        <v>3</v>
      </c>
      <c r="C930" s="104">
        <v>2009</v>
      </c>
      <c r="D930" s="104" t="s">
        <v>746</v>
      </c>
      <c r="G930" s="105">
        <v>39968</v>
      </c>
      <c r="H930" s="105">
        <v>0.41249999999999998</v>
      </c>
      <c r="I930" s="104">
        <v>10</v>
      </c>
      <c r="J930" s="104">
        <v>360</v>
      </c>
      <c r="K930" s="104">
        <v>52.0833333333333</v>
      </c>
      <c r="L930" s="104">
        <v>2.6333333333333302</v>
      </c>
      <c r="M930" s="104">
        <v>5</v>
      </c>
      <c r="N930" s="104">
        <v>0.5</v>
      </c>
      <c r="O930" s="104">
        <v>1.5</v>
      </c>
      <c r="P930" s="104" t="s">
        <v>87</v>
      </c>
      <c r="Q930" s="104">
        <v>0.06</v>
      </c>
    </row>
    <row r="931" spans="1:17" x14ac:dyDescent="0.25">
      <c r="A931" s="104">
        <v>1048</v>
      </c>
      <c r="B931" s="104" t="s">
        <v>3</v>
      </c>
      <c r="C931" s="104">
        <v>2009</v>
      </c>
      <c r="D931" s="104" t="s">
        <v>745</v>
      </c>
      <c r="G931" s="105">
        <v>39969</v>
      </c>
      <c r="H931" s="105">
        <v>0.35416666666666702</v>
      </c>
      <c r="I931" s="104">
        <v>10</v>
      </c>
      <c r="J931" s="104">
        <v>360</v>
      </c>
      <c r="K931" s="104">
        <v>52.071111111111101</v>
      </c>
      <c r="L931" s="104">
        <v>2.4141666666666701</v>
      </c>
      <c r="M931" s="104">
        <v>2.9</v>
      </c>
      <c r="N931" s="104">
        <v>0.44</v>
      </c>
      <c r="O931" s="104">
        <v>1.1399999999999999</v>
      </c>
      <c r="P931" s="104" t="s">
        <v>87</v>
      </c>
      <c r="Q931" s="104">
        <v>4.2999999999999997E-2</v>
      </c>
    </row>
    <row r="932" spans="1:17" x14ac:dyDescent="0.25">
      <c r="A932" s="104">
        <v>1049</v>
      </c>
      <c r="B932" s="104" t="s">
        <v>3</v>
      </c>
      <c r="C932" s="104">
        <v>2009</v>
      </c>
      <c r="D932" s="104" t="s">
        <v>744</v>
      </c>
      <c r="G932" s="105">
        <v>39969</v>
      </c>
      <c r="H932" s="105">
        <v>0.36805555555555602</v>
      </c>
      <c r="I932" s="104">
        <v>10</v>
      </c>
      <c r="J932" s="104">
        <v>360</v>
      </c>
      <c r="K932" s="104">
        <v>52.065833333333302</v>
      </c>
      <c r="L932" s="104">
        <v>2.4166666666666701</v>
      </c>
      <c r="M932" s="104">
        <v>0.6</v>
      </c>
      <c r="N932" s="104">
        <v>0.5</v>
      </c>
      <c r="O932" s="104">
        <v>0.3</v>
      </c>
      <c r="P932" s="104" t="s">
        <v>87</v>
      </c>
      <c r="Q932" s="104">
        <v>1.2E-2</v>
      </c>
    </row>
    <row r="933" spans="1:17" x14ac:dyDescent="0.25">
      <c r="A933" s="104">
        <v>1050</v>
      </c>
      <c r="B933" s="104" t="s">
        <v>3</v>
      </c>
      <c r="C933" s="104">
        <v>2009</v>
      </c>
      <c r="D933" s="104" t="s">
        <v>743</v>
      </c>
      <c r="G933" s="105">
        <v>39973</v>
      </c>
      <c r="H933" s="105">
        <v>0.48194444444444401</v>
      </c>
      <c r="I933" s="104">
        <v>10</v>
      </c>
      <c r="J933" s="104">
        <v>90</v>
      </c>
      <c r="K933" s="104">
        <v>57.258888888888897</v>
      </c>
      <c r="L933" s="104">
        <v>0.82138888888888895</v>
      </c>
      <c r="O933" s="104">
        <v>2.1</v>
      </c>
      <c r="P933" s="104" t="s">
        <v>87</v>
      </c>
      <c r="Q933" s="104">
        <v>6.4260000000000002</v>
      </c>
    </row>
    <row r="934" spans="1:17" x14ac:dyDescent="0.25">
      <c r="A934" s="104">
        <v>1051</v>
      </c>
      <c r="B934" s="104" t="s">
        <v>3</v>
      </c>
      <c r="C934" s="104">
        <v>2009</v>
      </c>
      <c r="D934" s="104" t="s">
        <v>742</v>
      </c>
      <c r="G934" s="105">
        <v>39974</v>
      </c>
      <c r="H934" s="105">
        <v>0.27500000000000002</v>
      </c>
      <c r="I934" s="104">
        <v>14</v>
      </c>
      <c r="J934" s="104">
        <v>305</v>
      </c>
      <c r="K934" s="104">
        <v>57.076666666666704</v>
      </c>
      <c r="L934" s="104">
        <v>0.68138888888888904</v>
      </c>
      <c r="O934" s="104">
        <v>0.5</v>
      </c>
      <c r="P934" s="104" t="s">
        <v>87</v>
      </c>
      <c r="Q934" s="104">
        <v>2.95</v>
      </c>
    </row>
    <row r="935" spans="1:17" x14ac:dyDescent="0.25">
      <c r="A935" s="104">
        <v>1052</v>
      </c>
      <c r="B935" s="104" t="s">
        <v>3</v>
      </c>
      <c r="C935" s="104">
        <v>2009</v>
      </c>
      <c r="D935" s="104" t="s">
        <v>741</v>
      </c>
      <c r="G935" s="105">
        <v>39975</v>
      </c>
      <c r="H935" s="105">
        <v>0.375</v>
      </c>
      <c r="I935" s="104">
        <v>10</v>
      </c>
      <c r="J935" s="104">
        <v>260</v>
      </c>
      <c r="K935" s="104">
        <v>59.983333333333299</v>
      </c>
      <c r="L935" s="104">
        <v>2.4500000000000002</v>
      </c>
      <c r="O935" s="104">
        <v>2.7</v>
      </c>
      <c r="P935" s="104" t="s">
        <v>87</v>
      </c>
      <c r="Q935" s="104">
        <v>7.5923999999999996</v>
      </c>
    </row>
    <row r="936" spans="1:17" x14ac:dyDescent="0.25">
      <c r="A936" s="104">
        <v>1053</v>
      </c>
      <c r="B936" s="104" t="s">
        <v>3</v>
      </c>
      <c r="C936" s="104">
        <v>2009</v>
      </c>
      <c r="D936" s="104" t="s">
        <v>740</v>
      </c>
      <c r="G936" s="105">
        <v>39979</v>
      </c>
      <c r="H936" s="105">
        <v>0.52083333333333304</v>
      </c>
      <c r="I936" s="104">
        <v>5</v>
      </c>
      <c r="J936" s="104">
        <v>200</v>
      </c>
      <c r="K936" s="104">
        <v>50.2</v>
      </c>
      <c r="L936" s="104">
        <v>-3.95</v>
      </c>
      <c r="M936" s="104">
        <v>3.8582999999999998</v>
      </c>
      <c r="N936" s="104">
        <v>0.02</v>
      </c>
      <c r="O936" s="104">
        <v>7.7170000000000002E-2</v>
      </c>
      <c r="P936" s="104" t="s">
        <v>87</v>
      </c>
      <c r="Q936" s="104">
        <v>3.0899999999999999E-3</v>
      </c>
    </row>
    <row r="937" spans="1:17" x14ac:dyDescent="0.25">
      <c r="A937" s="104">
        <v>1054</v>
      </c>
      <c r="B937" s="104" t="s">
        <v>3</v>
      </c>
      <c r="C937" s="104">
        <v>2009</v>
      </c>
      <c r="D937" s="104" t="s">
        <v>739</v>
      </c>
      <c r="G937" s="105">
        <v>39981</v>
      </c>
      <c r="H937" s="105">
        <v>0.67361111111111105</v>
      </c>
      <c r="I937" s="104">
        <v>10</v>
      </c>
      <c r="J937" s="104">
        <v>190</v>
      </c>
      <c r="K937" s="104">
        <v>51.7847222222222</v>
      </c>
      <c r="L937" s="104">
        <v>2.50166666666667</v>
      </c>
      <c r="M937" s="104">
        <v>25.928000000000001</v>
      </c>
      <c r="N937" s="104">
        <v>0.02</v>
      </c>
      <c r="O937" s="104">
        <v>0.51849999999999996</v>
      </c>
      <c r="P937" s="104" t="s">
        <v>87</v>
      </c>
      <c r="Q937" s="104">
        <v>2.0000000000000001E-4</v>
      </c>
    </row>
    <row r="938" spans="1:17" x14ac:dyDescent="0.25">
      <c r="A938" s="104">
        <v>1055</v>
      </c>
      <c r="B938" s="104" t="s">
        <v>3</v>
      </c>
      <c r="C938" s="104">
        <v>2009</v>
      </c>
      <c r="D938" s="104" t="s">
        <v>738</v>
      </c>
      <c r="G938" s="105">
        <v>39981</v>
      </c>
      <c r="H938" s="105">
        <v>0.77916666666666701</v>
      </c>
      <c r="I938" s="104">
        <v>6</v>
      </c>
      <c r="J938" s="104">
        <v>190</v>
      </c>
      <c r="K938" s="104">
        <v>52.039166666666702</v>
      </c>
      <c r="L938" s="104">
        <v>3.4752777777777801</v>
      </c>
      <c r="M938" s="104">
        <v>1.8905000000000001</v>
      </c>
      <c r="N938" s="104">
        <v>0.05</v>
      </c>
      <c r="O938" s="104">
        <v>2.3599999999999999E-2</v>
      </c>
      <c r="P938" s="104" t="s">
        <v>87</v>
      </c>
      <c r="Q938" s="104">
        <v>9.4399999999999996E-4</v>
      </c>
    </row>
    <row r="939" spans="1:17" x14ac:dyDescent="0.25">
      <c r="A939" s="104">
        <v>1056</v>
      </c>
      <c r="B939" s="104" t="s">
        <v>3</v>
      </c>
      <c r="C939" s="104">
        <v>2009</v>
      </c>
      <c r="D939" s="104" t="s">
        <v>737</v>
      </c>
      <c r="G939" s="105">
        <v>39982</v>
      </c>
      <c r="H939" s="105">
        <v>0.22222222222222199</v>
      </c>
      <c r="I939" s="104">
        <v>10</v>
      </c>
      <c r="J939" s="104">
        <v>270</v>
      </c>
      <c r="K939" s="104">
        <v>52.026666666666699</v>
      </c>
      <c r="L939" s="104">
        <v>2.9011111111111099</v>
      </c>
      <c r="P939" s="104" t="s">
        <v>87</v>
      </c>
      <c r="Q939" s="104">
        <v>8.0000000000000004E-4</v>
      </c>
    </row>
    <row r="940" spans="1:17" x14ac:dyDescent="0.25">
      <c r="A940" s="104">
        <v>1057</v>
      </c>
      <c r="B940" s="104" t="s">
        <v>3</v>
      </c>
      <c r="C940" s="104">
        <v>2009</v>
      </c>
      <c r="D940" s="104" t="s">
        <v>734</v>
      </c>
      <c r="G940" s="105">
        <v>39991</v>
      </c>
      <c r="H940" s="105">
        <v>0.48055555555555601</v>
      </c>
      <c r="I940" s="104">
        <v>15</v>
      </c>
      <c r="J940" s="104">
        <v>100</v>
      </c>
      <c r="K940" s="104">
        <v>57.174999999999997</v>
      </c>
      <c r="L940" s="104">
        <v>0.86916666666666698</v>
      </c>
      <c r="M940" s="104">
        <v>2</v>
      </c>
      <c r="N940" s="104">
        <v>1</v>
      </c>
      <c r="O940" s="104">
        <v>1.6</v>
      </c>
      <c r="P940" s="104" t="s">
        <v>87</v>
      </c>
      <c r="Q940" s="104">
        <v>5.1200000000000002E-2</v>
      </c>
    </row>
    <row r="941" spans="1:17" x14ac:dyDescent="0.25">
      <c r="A941" s="104">
        <v>1058</v>
      </c>
      <c r="B941" s="104" t="s">
        <v>3</v>
      </c>
      <c r="C941" s="104">
        <v>2009</v>
      </c>
      <c r="D941" s="104" t="s">
        <v>733</v>
      </c>
      <c r="G941" s="105">
        <v>39996</v>
      </c>
      <c r="H941" s="105">
        <v>0.40972222222222199</v>
      </c>
      <c r="I941" s="104">
        <v>10</v>
      </c>
      <c r="J941" s="104">
        <v>180</v>
      </c>
      <c r="K941" s="104">
        <v>58.461111111111101</v>
      </c>
      <c r="L941" s="104">
        <v>-0.25</v>
      </c>
      <c r="M941" s="104">
        <v>3.3</v>
      </c>
      <c r="N941" s="104">
        <v>0.2</v>
      </c>
      <c r="O941" s="104">
        <v>0.39600000000000002</v>
      </c>
      <c r="P941" s="104" t="s">
        <v>87</v>
      </c>
      <c r="Q941" s="104">
        <v>6.7000000000000004E-2</v>
      </c>
    </row>
    <row r="942" spans="1:17" x14ac:dyDescent="0.25">
      <c r="A942" s="104">
        <v>1059</v>
      </c>
      <c r="B942" s="104" t="s">
        <v>3</v>
      </c>
      <c r="C942" s="104">
        <v>2009</v>
      </c>
      <c r="D942" s="104" t="s">
        <v>732</v>
      </c>
      <c r="G942" s="105">
        <v>40000</v>
      </c>
      <c r="H942" s="105">
        <v>0.43472222222222201</v>
      </c>
      <c r="I942" s="104">
        <v>23</v>
      </c>
      <c r="J942" s="104">
        <v>36</v>
      </c>
      <c r="K942" s="104">
        <v>61.405555555555601</v>
      </c>
      <c r="L942" s="104">
        <v>1.7447222222222201</v>
      </c>
      <c r="M942" s="104">
        <v>1.8</v>
      </c>
      <c r="N942" s="104">
        <v>0.5</v>
      </c>
      <c r="O942" s="104">
        <v>0.48599999999999999</v>
      </c>
      <c r="P942" s="104" t="s">
        <v>87</v>
      </c>
      <c r="Q942" s="104">
        <v>0.59</v>
      </c>
    </row>
    <row r="943" spans="1:17" x14ac:dyDescent="0.25">
      <c r="A943" s="104">
        <v>1060</v>
      </c>
      <c r="B943" s="104" t="s">
        <v>3</v>
      </c>
      <c r="C943" s="104">
        <v>2009</v>
      </c>
      <c r="D943" s="104" t="s">
        <v>731</v>
      </c>
      <c r="G943" s="105">
        <v>40016</v>
      </c>
      <c r="H943" s="105">
        <v>0.453472222222222</v>
      </c>
      <c r="I943" s="104">
        <v>15</v>
      </c>
      <c r="J943" s="104">
        <v>140</v>
      </c>
      <c r="K943" s="104">
        <v>56.813888888888897</v>
      </c>
      <c r="L943" s="104">
        <v>-6.1166666666666698</v>
      </c>
      <c r="M943" s="104">
        <v>3.7</v>
      </c>
      <c r="N943" s="104">
        <v>0.02</v>
      </c>
      <c r="O943" s="104">
        <v>0.3367</v>
      </c>
      <c r="P943" s="104" t="s">
        <v>87</v>
      </c>
      <c r="Q943" s="104">
        <v>0.17130000000000001</v>
      </c>
    </row>
    <row r="944" spans="1:17" x14ac:dyDescent="0.25">
      <c r="A944" s="104">
        <v>1061</v>
      </c>
      <c r="B944" s="104" t="s">
        <v>3</v>
      </c>
      <c r="C944" s="104">
        <v>2009</v>
      </c>
      <c r="D944" s="104" t="s">
        <v>730</v>
      </c>
      <c r="G944" s="105">
        <v>40020</v>
      </c>
      <c r="H944" s="105">
        <v>0.70833333333333304</v>
      </c>
      <c r="I944" s="104">
        <v>15</v>
      </c>
      <c r="J944" s="104">
        <v>180</v>
      </c>
      <c r="K944" s="104">
        <v>56.766666666666701</v>
      </c>
      <c r="L944" s="104">
        <v>-6.0333333333333297</v>
      </c>
      <c r="M944" s="104">
        <v>0.5</v>
      </c>
      <c r="N944" s="104">
        <v>0.02</v>
      </c>
      <c r="O944" s="104">
        <v>4.4000000000000003E-3</v>
      </c>
      <c r="P944" s="104" t="s">
        <v>87</v>
      </c>
      <c r="Q944" s="104">
        <v>1.2999999999999999E-3</v>
      </c>
    </row>
    <row r="945" spans="1:17" x14ac:dyDescent="0.25">
      <c r="A945" s="104">
        <v>1062</v>
      </c>
      <c r="B945" s="104" t="s">
        <v>3</v>
      </c>
      <c r="C945" s="104">
        <v>2009</v>
      </c>
      <c r="D945" s="104" t="s">
        <v>728</v>
      </c>
      <c r="G945" s="105">
        <v>40028</v>
      </c>
      <c r="H945" s="105">
        <v>0.389583333333333</v>
      </c>
      <c r="I945" s="104">
        <v>5</v>
      </c>
      <c r="K945" s="104">
        <v>58.125277777777796</v>
      </c>
      <c r="L945" s="104">
        <v>-0.51416666666666699</v>
      </c>
      <c r="M945" s="104">
        <v>7.41</v>
      </c>
      <c r="N945" s="104">
        <v>0.5</v>
      </c>
      <c r="O945" s="104">
        <v>2.2229999999999999</v>
      </c>
      <c r="P945" s="104" t="s">
        <v>87</v>
      </c>
      <c r="Q945" s="104">
        <v>0.1004</v>
      </c>
    </row>
    <row r="946" spans="1:17" x14ac:dyDescent="0.25">
      <c r="A946" s="104">
        <v>1063</v>
      </c>
      <c r="B946" s="104" t="s">
        <v>3</v>
      </c>
      <c r="C946" s="104">
        <v>2009</v>
      </c>
      <c r="D946" s="104" t="s">
        <v>727</v>
      </c>
      <c r="G946" s="105">
        <v>40028</v>
      </c>
      <c r="H946" s="105">
        <v>0.43125000000000002</v>
      </c>
      <c r="I946" s="104">
        <v>15</v>
      </c>
      <c r="J946" s="104">
        <v>135</v>
      </c>
      <c r="K946" s="104">
        <v>58.776111111111099</v>
      </c>
      <c r="L946" s="104">
        <v>-0.50722222222222202</v>
      </c>
      <c r="M946" s="104">
        <v>12.96</v>
      </c>
      <c r="N946" s="104">
        <v>1.85</v>
      </c>
      <c r="O946" s="104">
        <v>16.783200000000001</v>
      </c>
      <c r="P946" s="104" t="s">
        <v>87</v>
      </c>
      <c r="Q946" s="104">
        <v>4.8834999999999997</v>
      </c>
    </row>
    <row r="947" spans="1:17" x14ac:dyDescent="0.25">
      <c r="A947" s="104">
        <v>1064</v>
      </c>
      <c r="B947" s="104" t="s">
        <v>3</v>
      </c>
      <c r="C947" s="104">
        <v>2009</v>
      </c>
      <c r="D947" s="104" t="s">
        <v>726</v>
      </c>
      <c r="G947" s="105">
        <v>40038</v>
      </c>
      <c r="H947" s="105">
        <v>0.73611111111111105</v>
      </c>
      <c r="I947" s="104">
        <v>25</v>
      </c>
      <c r="J947" s="104">
        <v>190</v>
      </c>
      <c r="K947" s="104">
        <v>61.383333333333297</v>
      </c>
      <c r="L947" s="104">
        <v>1.7333333333333301</v>
      </c>
      <c r="M947" s="104">
        <v>2.2000000000000002</v>
      </c>
      <c r="N947" s="104">
        <v>1.9</v>
      </c>
      <c r="O947" s="104">
        <v>2.09</v>
      </c>
      <c r="P947" s="104" t="s">
        <v>87</v>
      </c>
      <c r="Q947" s="104">
        <v>26.843900000000001</v>
      </c>
    </row>
    <row r="948" spans="1:17" x14ac:dyDescent="0.25">
      <c r="A948" s="104">
        <v>1065</v>
      </c>
      <c r="B948" s="104" t="s">
        <v>3</v>
      </c>
      <c r="C948" s="104">
        <v>2009</v>
      </c>
      <c r="D948" s="104" t="s">
        <v>725</v>
      </c>
      <c r="G948" s="105">
        <v>40058</v>
      </c>
      <c r="H948" s="105">
        <v>0.40902777777777799</v>
      </c>
      <c r="I948" s="104">
        <v>12</v>
      </c>
      <c r="J948" s="104">
        <v>250</v>
      </c>
      <c r="K948" s="104">
        <v>59.616666666666703</v>
      </c>
      <c r="L948" s="104">
        <v>1.9666666666666699</v>
      </c>
      <c r="M948" s="104">
        <v>1</v>
      </c>
      <c r="N948" s="104">
        <v>0.05</v>
      </c>
      <c r="O948" s="104">
        <v>0.02</v>
      </c>
      <c r="P948" s="104" t="s">
        <v>87</v>
      </c>
    </row>
    <row r="949" spans="1:17" x14ac:dyDescent="0.25">
      <c r="A949" s="104">
        <v>1066</v>
      </c>
      <c r="B949" s="104" t="s">
        <v>3</v>
      </c>
      <c r="C949" s="104">
        <v>2009</v>
      </c>
      <c r="D949" s="104" t="s">
        <v>724</v>
      </c>
      <c r="G949" s="105">
        <v>40073</v>
      </c>
      <c r="H949" s="105">
        <v>0.83333333333333304</v>
      </c>
      <c r="I949" s="104">
        <v>5</v>
      </c>
      <c r="J949" s="104">
        <v>120</v>
      </c>
      <c r="K949" s="104">
        <v>51.43</v>
      </c>
      <c r="L949" s="104">
        <v>-5.9955555555555602</v>
      </c>
      <c r="M949" s="104">
        <v>6.2</v>
      </c>
      <c r="N949" s="104">
        <v>1.5</v>
      </c>
      <c r="O949" s="104">
        <v>7.44</v>
      </c>
      <c r="P949" s="104" t="s">
        <v>87</v>
      </c>
    </row>
    <row r="950" spans="1:17" x14ac:dyDescent="0.25">
      <c r="A950" s="104">
        <v>1067</v>
      </c>
      <c r="B950" s="104" t="s">
        <v>3</v>
      </c>
      <c r="C950" s="104">
        <v>2009</v>
      </c>
      <c r="D950" s="104" t="s">
        <v>723</v>
      </c>
      <c r="G950" s="105">
        <v>40085</v>
      </c>
      <c r="H950" s="105">
        <v>0.59861111111111098</v>
      </c>
      <c r="I950" s="104">
        <v>10</v>
      </c>
      <c r="J950" s="104">
        <v>300</v>
      </c>
      <c r="K950" s="104">
        <v>53.216666666666697</v>
      </c>
      <c r="L950" s="104">
        <v>3.3</v>
      </c>
      <c r="M950" s="104">
        <v>10</v>
      </c>
      <c r="N950" s="104">
        <v>0.05</v>
      </c>
      <c r="O950" s="104">
        <v>0.03</v>
      </c>
      <c r="P950" s="104" t="s">
        <v>87</v>
      </c>
    </row>
    <row r="951" spans="1:17" x14ac:dyDescent="0.25">
      <c r="A951" s="104">
        <v>1068</v>
      </c>
      <c r="B951" s="104" t="s">
        <v>3</v>
      </c>
      <c r="C951" s="104">
        <v>2009</v>
      </c>
      <c r="D951" s="104" t="s">
        <v>722</v>
      </c>
      <c r="G951" s="105">
        <v>40101</v>
      </c>
      <c r="H951" s="105">
        <v>0.66666666666666696</v>
      </c>
      <c r="I951" s="104">
        <v>5</v>
      </c>
      <c r="J951" s="104">
        <v>210</v>
      </c>
      <c r="K951" s="104">
        <v>54.758333333333297</v>
      </c>
      <c r="L951" s="104">
        <v>-1.06666666666667</v>
      </c>
      <c r="M951" s="104">
        <v>1</v>
      </c>
      <c r="N951" s="104">
        <v>0.02</v>
      </c>
      <c r="O951" s="104">
        <v>0.01</v>
      </c>
      <c r="P951" s="104" t="s">
        <v>87</v>
      </c>
      <c r="Q951" s="104">
        <v>1E-3</v>
      </c>
    </row>
    <row r="952" spans="1:17" x14ac:dyDescent="0.25">
      <c r="A952" s="104">
        <v>1069</v>
      </c>
      <c r="B952" s="104" t="s">
        <v>3</v>
      </c>
      <c r="C952" s="104">
        <v>2009</v>
      </c>
      <c r="D952" s="104" t="s">
        <v>721</v>
      </c>
      <c r="G952" s="105">
        <v>40113</v>
      </c>
      <c r="H952" s="105">
        <v>0.54722222222222205</v>
      </c>
      <c r="I952" s="104">
        <v>4</v>
      </c>
      <c r="J952" s="104">
        <v>166</v>
      </c>
      <c r="K952" s="104">
        <v>56.85</v>
      </c>
      <c r="L952" s="104">
        <v>2.2591666666666699</v>
      </c>
      <c r="M952" s="104">
        <v>8</v>
      </c>
      <c r="N952" s="104">
        <v>1</v>
      </c>
      <c r="O952" s="104">
        <v>5.4675000000000002</v>
      </c>
      <c r="P952" s="104" t="s">
        <v>87</v>
      </c>
      <c r="Q952" s="104">
        <v>10.29</v>
      </c>
    </row>
    <row r="953" spans="1:17" x14ac:dyDescent="0.25">
      <c r="A953" s="104">
        <v>1070</v>
      </c>
      <c r="B953" s="104" t="s">
        <v>3</v>
      </c>
      <c r="C953" s="104">
        <v>2009</v>
      </c>
      <c r="D953" s="104" t="s">
        <v>720</v>
      </c>
      <c r="G953" s="105">
        <v>40115</v>
      </c>
      <c r="H953" s="105">
        <v>0.64236111111111105</v>
      </c>
      <c r="I953" s="104">
        <v>7</v>
      </c>
      <c r="J953" s="104">
        <v>160</v>
      </c>
      <c r="K953" s="104">
        <v>50.2</v>
      </c>
      <c r="L953" s="104">
        <v>0.266666666666667</v>
      </c>
      <c r="M953" s="104">
        <v>7.2</v>
      </c>
      <c r="N953" s="104">
        <v>0.3</v>
      </c>
      <c r="O953" s="104">
        <v>0.14399999999999999</v>
      </c>
      <c r="P953" s="104" t="s">
        <v>87</v>
      </c>
      <c r="Q953" s="104">
        <v>5.7600000000000004E-3</v>
      </c>
    </row>
    <row r="954" spans="1:17" x14ac:dyDescent="0.25">
      <c r="A954" s="104">
        <v>1071</v>
      </c>
      <c r="B954" s="104" t="s">
        <v>3</v>
      </c>
      <c r="C954" s="104">
        <v>2009</v>
      </c>
      <c r="D954" s="104" t="s">
        <v>719</v>
      </c>
      <c r="G954" s="105">
        <v>40136</v>
      </c>
      <c r="H954" s="105">
        <v>0.43402777777777801</v>
      </c>
      <c r="K954" s="104">
        <v>61.294166666666698</v>
      </c>
      <c r="L954" s="104">
        <v>0.93416666666666703</v>
      </c>
      <c r="M954" s="104">
        <v>2.5</v>
      </c>
      <c r="N954" s="104">
        <v>0.1</v>
      </c>
      <c r="P954" s="104" t="s">
        <v>67</v>
      </c>
      <c r="Q954" s="104">
        <v>6.7919999999999994E-2</v>
      </c>
    </row>
    <row r="955" spans="1:17" x14ac:dyDescent="0.25">
      <c r="A955" s="104">
        <v>1072</v>
      </c>
      <c r="B955" s="104" t="s">
        <v>3</v>
      </c>
      <c r="C955" s="104">
        <v>2009</v>
      </c>
      <c r="D955" s="104" t="s">
        <v>718</v>
      </c>
      <c r="G955" s="105">
        <v>40136</v>
      </c>
      <c r="H955" s="105">
        <v>0.625</v>
      </c>
      <c r="I955" s="104">
        <v>12</v>
      </c>
      <c r="J955" s="104">
        <v>180</v>
      </c>
      <c r="K955" s="104">
        <v>58.108611111111102</v>
      </c>
      <c r="L955" s="104">
        <v>-3.0872222222222199</v>
      </c>
      <c r="M955" s="104">
        <v>4.3</v>
      </c>
      <c r="N955" s="104">
        <v>0.3</v>
      </c>
      <c r="O955" s="104">
        <v>0.64500000000000002</v>
      </c>
      <c r="P955" s="104" t="s">
        <v>87</v>
      </c>
      <c r="Q955" s="104">
        <v>0.74939999999999996</v>
      </c>
    </row>
    <row r="956" spans="1:17" x14ac:dyDescent="0.25">
      <c r="A956" s="104">
        <v>1073</v>
      </c>
      <c r="B956" s="104" t="s">
        <v>3</v>
      </c>
      <c r="C956" s="104">
        <v>2009</v>
      </c>
      <c r="D956" s="104" t="s">
        <v>717</v>
      </c>
      <c r="G956" s="105">
        <v>40143</v>
      </c>
      <c r="H956" s="105">
        <v>0.48263888888888901</v>
      </c>
      <c r="I956" s="104">
        <v>8</v>
      </c>
      <c r="J956" s="104">
        <v>60</v>
      </c>
      <c r="K956" s="104">
        <v>60.329166666666701</v>
      </c>
      <c r="L956" s="104">
        <v>-4.2552777777777804</v>
      </c>
      <c r="M956" s="104">
        <v>3.3</v>
      </c>
      <c r="N956" s="104">
        <v>0.01</v>
      </c>
      <c r="O956" s="104">
        <v>8.2500000000000004E-3</v>
      </c>
      <c r="P956" s="104" t="s">
        <v>87</v>
      </c>
      <c r="Q956" s="104">
        <v>5.9999999999999995E-4</v>
      </c>
    </row>
    <row r="957" spans="1:17" x14ac:dyDescent="0.25">
      <c r="A957" s="104">
        <v>1074</v>
      </c>
      <c r="B957" s="104" t="s">
        <v>3</v>
      </c>
      <c r="C957" s="104">
        <v>2009</v>
      </c>
      <c r="D957" s="104" t="s">
        <v>716</v>
      </c>
      <c r="G957" s="105">
        <v>40143</v>
      </c>
      <c r="H957" s="105">
        <v>0.61875000000000002</v>
      </c>
      <c r="I957" s="104">
        <v>8</v>
      </c>
      <c r="J957" s="104">
        <v>200</v>
      </c>
      <c r="K957" s="104">
        <v>61.287500000000001</v>
      </c>
      <c r="L957" s="104">
        <v>1.5927777777777801</v>
      </c>
      <c r="M957" s="104">
        <v>1.2</v>
      </c>
      <c r="N957" s="104">
        <v>0.6</v>
      </c>
      <c r="O957" s="104">
        <v>0.14399999999999999</v>
      </c>
      <c r="P957" s="104" t="s">
        <v>87</v>
      </c>
      <c r="Q957" s="104">
        <v>2.8199999999999999E-2</v>
      </c>
    </row>
    <row r="958" spans="1:17" x14ac:dyDescent="0.25">
      <c r="A958" s="104">
        <v>1075</v>
      </c>
      <c r="B958" s="104" t="s">
        <v>3</v>
      </c>
      <c r="C958" s="104">
        <v>2009</v>
      </c>
      <c r="D958" s="104" t="s">
        <v>715</v>
      </c>
      <c r="G958" s="105">
        <v>40143</v>
      </c>
      <c r="H958" s="105">
        <v>0.63958333333333295</v>
      </c>
      <c r="I958" s="104">
        <v>8</v>
      </c>
      <c r="J958" s="104">
        <v>200</v>
      </c>
      <c r="K958" s="104">
        <v>60.853055555555599</v>
      </c>
      <c r="L958" s="104">
        <v>1.46722222222222</v>
      </c>
      <c r="M958" s="104">
        <v>1.8</v>
      </c>
      <c r="N958" s="104">
        <v>1.4</v>
      </c>
      <c r="O958" s="104">
        <v>0.252</v>
      </c>
      <c r="P958" s="104" t="s">
        <v>87</v>
      </c>
      <c r="Q958" s="104">
        <v>0.01</v>
      </c>
    </row>
    <row r="959" spans="1:17" x14ac:dyDescent="0.25">
      <c r="A959" s="104">
        <v>1076</v>
      </c>
      <c r="B959" s="104" t="s">
        <v>3</v>
      </c>
      <c r="C959" s="104">
        <v>2009</v>
      </c>
      <c r="D959" s="104" t="s">
        <v>714</v>
      </c>
      <c r="G959" s="105">
        <v>40145</v>
      </c>
      <c r="H959" s="105">
        <v>0.61111111111111105</v>
      </c>
      <c r="I959" s="104">
        <v>20</v>
      </c>
      <c r="J959" s="104">
        <v>260</v>
      </c>
      <c r="K959" s="104">
        <v>50.185555555555602</v>
      </c>
      <c r="L959" s="104">
        <v>-1.80083333333333</v>
      </c>
      <c r="M959" s="104">
        <v>13.4</v>
      </c>
      <c r="N959" s="104">
        <v>0.01</v>
      </c>
      <c r="O959" s="104">
        <v>0.13400000000000001</v>
      </c>
      <c r="P959" s="104" t="s">
        <v>87</v>
      </c>
      <c r="Q959" s="104">
        <v>5.3600000000000002E-3</v>
      </c>
    </row>
    <row r="960" spans="1:17" x14ac:dyDescent="0.25">
      <c r="A960" s="104">
        <v>1077</v>
      </c>
      <c r="B960" s="104" t="s">
        <v>3</v>
      </c>
      <c r="C960" s="104">
        <v>2009</v>
      </c>
      <c r="D960" s="104" t="s">
        <v>713</v>
      </c>
      <c r="G960" s="105">
        <v>40169</v>
      </c>
      <c r="H960" s="105">
        <v>0.58333333333333304</v>
      </c>
      <c r="I960" s="104">
        <v>5</v>
      </c>
      <c r="J960" s="104">
        <v>260</v>
      </c>
      <c r="K960" s="104">
        <v>51.2772222222222</v>
      </c>
      <c r="L960" s="104">
        <v>1.9127777777777799</v>
      </c>
      <c r="M960" s="104">
        <v>17.899999999999999</v>
      </c>
      <c r="N960" s="104">
        <v>0.02</v>
      </c>
      <c r="O960" s="104">
        <v>0.35799999999999998</v>
      </c>
      <c r="P960" s="104" t="s">
        <v>87</v>
      </c>
      <c r="Q960" s="104">
        <v>1.43E-2</v>
      </c>
    </row>
    <row r="961" spans="1:17" x14ac:dyDescent="0.25">
      <c r="A961" s="104">
        <v>1078</v>
      </c>
      <c r="B961" s="104" t="s">
        <v>3</v>
      </c>
      <c r="C961" s="104">
        <v>2009</v>
      </c>
      <c r="D961" s="104" t="s">
        <v>712</v>
      </c>
      <c r="G961" s="105">
        <v>40177</v>
      </c>
      <c r="H961" s="105">
        <v>0.63888888888888895</v>
      </c>
      <c r="I961" s="104">
        <v>4</v>
      </c>
      <c r="J961" s="104">
        <v>40</v>
      </c>
      <c r="K961" s="104">
        <v>49.941111111111098</v>
      </c>
      <c r="L961" s="104">
        <v>-0.663333333333333</v>
      </c>
      <c r="P961" s="104" t="s">
        <v>67</v>
      </c>
      <c r="Q961" s="104">
        <v>0.11600000000000001</v>
      </c>
    </row>
    <row r="962" spans="1:17" x14ac:dyDescent="0.25">
      <c r="A962" s="104">
        <v>1079</v>
      </c>
      <c r="B962" s="104" t="s">
        <v>22</v>
      </c>
      <c r="C962" s="104">
        <v>2009</v>
      </c>
      <c r="D962" s="104" t="s">
        <v>2439</v>
      </c>
      <c r="G962" s="105">
        <v>39814</v>
      </c>
      <c r="H962" s="105">
        <v>0.594444444444444</v>
      </c>
      <c r="K962" s="104">
        <v>52.839300000000001</v>
      </c>
      <c r="L962" s="104">
        <v>3.3542000000000001</v>
      </c>
      <c r="O962" s="104">
        <v>0.24</v>
      </c>
      <c r="P962" s="104" t="s">
        <v>87</v>
      </c>
      <c r="Q962" s="104">
        <v>0.62</v>
      </c>
    </row>
    <row r="963" spans="1:17" x14ac:dyDescent="0.25">
      <c r="A963" s="104">
        <v>1080</v>
      </c>
      <c r="B963" s="104" t="s">
        <v>22</v>
      </c>
      <c r="C963" s="104">
        <v>2009</v>
      </c>
      <c r="D963" s="104" t="s">
        <v>2438</v>
      </c>
      <c r="G963" s="105">
        <v>39814</v>
      </c>
      <c r="H963" s="105">
        <v>0.64930555555555602</v>
      </c>
      <c r="K963" s="104">
        <v>53.259</v>
      </c>
      <c r="L963" s="104">
        <v>4.8227000000000002</v>
      </c>
      <c r="O963" s="104">
        <v>0.06</v>
      </c>
      <c r="P963" s="104" t="s">
        <v>87</v>
      </c>
    </row>
    <row r="964" spans="1:17" x14ac:dyDescent="0.25">
      <c r="A964" s="104">
        <v>1081</v>
      </c>
      <c r="B964" s="104" t="s">
        <v>22</v>
      </c>
      <c r="C964" s="104">
        <v>2009</v>
      </c>
      <c r="D964" s="104" t="s">
        <v>2437</v>
      </c>
      <c r="G964" s="105">
        <v>39822</v>
      </c>
      <c r="H964" s="105">
        <v>0.45138888888888901</v>
      </c>
      <c r="K964" s="104">
        <v>53.673699999999997</v>
      </c>
      <c r="L964" s="104">
        <v>4.1257000000000001</v>
      </c>
      <c r="O964" s="104">
        <v>0.42</v>
      </c>
      <c r="P964" s="104" t="s">
        <v>67</v>
      </c>
    </row>
    <row r="965" spans="1:17" x14ac:dyDescent="0.25">
      <c r="A965" s="104">
        <v>1082</v>
      </c>
      <c r="B965" s="104" t="s">
        <v>22</v>
      </c>
      <c r="C965" s="104">
        <v>2009</v>
      </c>
      <c r="D965" s="104" t="s">
        <v>2436</v>
      </c>
      <c r="G965" s="105">
        <v>39822</v>
      </c>
      <c r="H965" s="105">
        <v>0.42986111111111103</v>
      </c>
      <c r="K965" s="104">
        <v>52.606999999999999</v>
      </c>
      <c r="L965" s="104">
        <v>3.3412999999999999</v>
      </c>
      <c r="O965" s="104">
        <v>0.01</v>
      </c>
      <c r="P965" s="104" t="s">
        <v>67</v>
      </c>
    </row>
    <row r="966" spans="1:17" x14ac:dyDescent="0.25">
      <c r="A966" s="104">
        <v>1083</v>
      </c>
      <c r="B966" s="104" t="s">
        <v>22</v>
      </c>
      <c r="C966" s="104">
        <v>2009</v>
      </c>
      <c r="D966" s="104" t="s">
        <v>2435</v>
      </c>
      <c r="G966" s="105">
        <v>39834</v>
      </c>
      <c r="H966" s="105">
        <v>0.39861111111111103</v>
      </c>
      <c r="K966" s="104">
        <v>54.066699999999997</v>
      </c>
      <c r="L966" s="104">
        <v>4.6393000000000004</v>
      </c>
      <c r="O966" s="104">
        <v>0.08</v>
      </c>
      <c r="P966" s="104" t="s">
        <v>66</v>
      </c>
    </row>
    <row r="967" spans="1:17" x14ac:dyDescent="0.25">
      <c r="A967" s="104">
        <v>1084</v>
      </c>
      <c r="B967" s="104" t="s">
        <v>22</v>
      </c>
      <c r="C967" s="104">
        <v>2009</v>
      </c>
      <c r="D967" s="104" t="s">
        <v>2434</v>
      </c>
      <c r="G967" s="105">
        <v>39846</v>
      </c>
      <c r="H967" s="105">
        <v>0.48958333333333298</v>
      </c>
      <c r="K967" s="104">
        <v>52.5227</v>
      </c>
      <c r="L967" s="104">
        <v>4.2912999999999997</v>
      </c>
      <c r="O967" s="104">
        <v>0.01</v>
      </c>
      <c r="P967" s="104" t="s">
        <v>66</v>
      </c>
    </row>
    <row r="968" spans="1:17" x14ac:dyDescent="0.25">
      <c r="A968" s="104">
        <v>1085</v>
      </c>
      <c r="B968" s="104" t="s">
        <v>22</v>
      </c>
      <c r="C968" s="104">
        <v>2009</v>
      </c>
      <c r="D968" s="104" t="s">
        <v>2433</v>
      </c>
      <c r="G968" s="105">
        <v>39850</v>
      </c>
      <c r="H968" s="105">
        <v>0.41944444444444401</v>
      </c>
      <c r="K968" s="104">
        <v>51.453000000000003</v>
      </c>
      <c r="L968" s="104">
        <v>3.4382999999999999</v>
      </c>
      <c r="O968" s="104">
        <v>0.05</v>
      </c>
      <c r="P968" s="104" t="s">
        <v>67</v>
      </c>
    </row>
    <row r="969" spans="1:17" x14ac:dyDescent="0.25">
      <c r="A969" s="104">
        <v>1086</v>
      </c>
      <c r="B969" s="104" t="s">
        <v>22</v>
      </c>
      <c r="C969" s="104">
        <v>2009</v>
      </c>
      <c r="D969" s="104" t="s">
        <v>2432</v>
      </c>
      <c r="G969" s="105">
        <v>39850</v>
      </c>
      <c r="H969" s="105">
        <v>0.24722222222222201</v>
      </c>
      <c r="K969" s="104">
        <v>54.057000000000002</v>
      </c>
      <c r="L969" s="104">
        <v>4.8197000000000001</v>
      </c>
      <c r="O969" s="104">
        <v>0.48</v>
      </c>
      <c r="P969" s="104" t="s">
        <v>67</v>
      </c>
    </row>
    <row r="970" spans="1:17" x14ac:dyDescent="0.25">
      <c r="A970" s="104">
        <v>1087</v>
      </c>
      <c r="B970" s="104" t="s">
        <v>22</v>
      </c>
      <c r="C970" s="104">
        <v>2009</v>
      </c>
      <c r="D970" s="104" t="s">
        <v>2431</v>
      </c>
      <c r="G970" s="105">
        <v>39857</v>
      </c>
      <c r="H970" s="105">
        <v>0.37222222222222201</v>
      </c>
      <c r="K970" s="104">
        <v>52.753</v>
      </c>
      <c r="L970" s="104">
        <v>3.7667000000000002</v>
      </c>
      <c r="O970" s="104">
        <v>0.14000000000000001</v>
      </c>
      <c r="P970" s="104" t="s">
        <v>87</v>
      </c>
      <c r="Q970" s="104">
        <v>0.57999999999999996</v>
      </c>
    </row>
    <row r="971" spans="1:17" x14ac:dyDescent="0.25">
      <c r="A971" s="104">
        <v>1088</v>
      </c>
      <c r="B971" s="104" t="s">
        <v>22</v>
      </c>
      <c r="C971" s="104">
        <v>2009</v>
      </c>
      <c r="D971" s="104" t="s">
        <v>2430</v>
      </c>
      <c r="G971" s="105">
        <v>39860</v>
      </c>
      <c r="H971" s="105">
        <v>0.297916666666667</v>
      </c>
      <c r="K971" s="104">
        <v>52.424700000000001</v>
      </c>
      <c r="L971" s="104">
        <v>4.05</v>
      </c>
      <c r="O971" s="104">
        <v>0.12</v>
      </c>
      <c r="P971" s="104" t="s">
        <v>87</v>
      </c>
      <c r="Q971" s="104">
        <v>0.09</v>
      </c>
    </row>
    <row r="972" spans="1:17" x14ac:dyDescent="0.25">
      <c r="A972" s="104">
        <v>1089</v>
      </c>
      <c r="B972" s="104" t="s">
        <v>22</v>
      </c>
      <c r="C972" s="104">
        <v>2009</v>
      </c>
      <c r="D972" s="104" t="s">
        <v>2429</v>
      </c>
      <c r="G972" s="105">
        <v>39861</v>
      </c>
      <c r="H972" s="105">
        <v>0.67013888888888895</v>
      </c>
      <c r="K972" s="104">
        <v>52.509</v>
      </c>
      <c r="L972" s="104">
        <v>3.601</v>
      </c>
      <c r="O972" s="104">
        <v>0.12</v>
      </c>
      <c r="P972" s="104" t="s">
        <v>87</v>
      </c>
      <c r="Q972" s="104">
        <v>0.01</v>
      </c>
    </row>
    <row r="973" spans="1:17" x14ac:dyDescent="0.25">
      <c r="A973" s="104">
        <v>1090</v>
      </c>
      <c r="B973" s="104" t="s">
        <v>22</v>
      </c>
      <c r="C973" s="104">
        <v>2009</v>
      </c>
      <c r="D973" s="104" t="s">
        <v>2428</v>
      </c>
      <c r="G973" s="105">
        <v>39862</v>
      </c>
      <c r="H973" s="105">
        <v>0.57430555555555596</v>
      </c>
      <c r="K973" s="104">
        <v>53.1877</v>
      </c>
      <c r="L973" s="104">
        <v>4.2912999999999997</v>
      </c>
      <c r="O973" s="104">
        <v>0.01</v>
      </c>
      <c r="P973" s="104" t="s">
        <v>67</v>
      </c>
    </row>
    <row r="974" spans="1:17" x14ac:dyDescent="0.25">
      <c r="A974" s="104">
        <v>1091</v>
      </c>
      <c r="B974" s="104" t="s">
        <v>22</v>
      </c>
      <c r="C974" s="104">
        <v>2009</v>
      </c>
      <c r="D974" s="104" t="s">
        <v>2427</v>
      </c>
      <c r="G974" s="105">
        <v>39862</v>
      </c>
      <c r="H974" s="105">
        <v>0.60138888888888897</v>
      </c>
      <c r="K974" s="104">
        <v>53.657499999999999</v>
      </c>
      <c r="L974" s="104">
        <v>4.0069999999999997</v>
      </c>
      <c r="O974" s="104">
        <v>0.14000000000000001</v>
      </c>
      <c r="P974" s="104" t="s">
        <v>67</v>
      </c>
    </row>
    <row r="975" spans="1:17" x14ac:dyDescent="0.25">
      <c r="A975" s="104">
        <v>1092</v>
      </c>
      <c r="B975" s="104" t="s">
        <v>22</v>
      </c>
      <c r="C975" s="104">
        <v>2009</v>
      </c>
      <c r="D975" s="104" t="s">
        <v>2426</v>
      </c>
      <c r="G975" s="105">
        <v>39867</v>
      </c>
      <c r="H975" s="105">
        <v>0.76736111111111105</v>
      </c>
      <c r="K975" s="104">
        <v>51.807000000000002</v>
      </c>
      <c r="L975" s="104">
        <v>2.6030000000000002</v>
      </c>
      <c r="P975" s="104" t="s">
        <v>67</v>
      </c>
    </row>
    <row r="976" spans="1:17" x14ac:dyDescent="0.25">
      <c r="A976" s="104">
        <v>1093</v>
      </c>
      <c r="B976" s="104" t="s">
        <v>22</v>
      </c>
      <c r="C976" s="104">
        <v>2009</v>
      </c>
      <c r="D976" s="104" t="s">
        <v>2425</v>
      </c>
      <c r="G976" s="105">
        <v>39867</v>
      </c>
      <c r="H976" s="105">
        <v>0.95416666666666705</v>
      </c>
      <c r="K976" s="104">
        <v>53.500999999999998</v>
      </c>
      <c r="L976" s="104">
        <v>3.5579999999999998</v>
      </c>
      <c r="P976" s="104" t="s">
        <v>67</v>
      </c>
    </row>
    <row r="977" spans="1:17" x14ac:dyDescent="0.25">
      <c r="A977" s="104">
        <v>1094</v>
      </c>
      <c r="B977" s="104" t="s">
        <v>22</v>
      </c>
      <c r="C977" s="104">
        <v>2009</v>
      </c>
      <c r="D977" s="104" t="s">
        <v>2424</v>
      </c>
      <c r="G977" s="105">
        <v>39867</v>
      </c>
      <c r="H977" s="105">
        <v>0.97638888888888897</v>
      </c>
      <c r="K977" s="104">
        <v>51.951000000000001</v>
      </c>
      <c r="L977" s="104">
        <v>3.3393000000000002</v>
      </c>
      <c r="P977" s="104" t="s">
        <v>67</v>
      </c>
    </row>
    <row r="978" spans="1:17" x14ac:dyDescent="0.25">
      <c r="A978" s="104">
        <v>1095</v>
      </c>
      <c r="B978" s="104" t="s">
        <v>22</v>
      </c>
      <c r="C978" s="104">
        <v>2009</v>
      </c>
      <c r="D978" s="104" t="s">
        <v>2423</v>
      </c>
      <c r="G978" s="105">
        <v>39868</v>
      </c>
      <c r="H978" s="105">
        <v>0.63194444444444398</v>
      </c>
      <c r="K978" s="104">
        <v>52.872700000000002</v>
      </c>
      <c r="L978" s="104">
        <v>3.5207000000000002</v>
      </c>
      <c r="O978" s="104">
        <v>0.88</v>
      </c>
      <c r="P978" s="104" t="s">
        <v>87</v>
      </c>
      <c r="Q978" s="104">
        <v>0.15</v>
      </c>
    </row>
    <row r="979" spans="1:17" x14ac:dyDescent="0.25">
      <c r="A979" s="104">
        <v>1096</v>
      </c>
      <c r="B979" s="104" t="s">
        <v>22</v>
      </c>
      <c r="C979" s="104">
        <v>2009</v>
      </c>
      <c r="D979" s="104" t="s">
        <v>2422</v>
      </c>
      <c r="G979" s="105">
        <v>39868</v>
      </c>
      <c r="H979" s="105">
        <v>0.6875</v>
      </c>
      <c r="K979" s="104">
        <v>53.668700000000001</v>
      </c>
      <c r="L979" s="104">
        <v>6.0332999999999997</v>
      </c>
      <c r="O979" s="104">
        <v>0.01</v>
      </c>
      <c r="P979" s="104" t="s">
        <v>67</v>
      </c>
    </row>
    <row r="980" spans="1:17" x14ac:dyDescent="0.25">
      <c r="A980" s="104">
        <v>1097</v>
      </c>
      <c r="B980" s="104" t="s">
        <v>22</v>
      </c>
      <c r="C980" s="104">
        <v>2009</v>
      </c>
      <c r="D980" s="104" t="s">
        <v>2421</v>
      </c>
      <c r="G980" s="105">
        <v>39868</v>
      </c>
      <c r="H980" s="105">
        <v>0.70763888888888904</v>
      </c>
      <c r="K980" s="104">
        <v>53.402999999999999</v>
      </c>
      <c r="L980" s="104">
        <v>4.7756999999999996</v>
      </c>
      <c r="P980" s="104" t="s">
        <v>67</v>
      </c>
    </row>
    <row r="981" spans="1:17" x14ac:dyDescent="0.25">
      <c r="A981" s="104">
        <v>1098</v>
      </c>
      <c r="B981" s="104" t="s">
        <v>22</v>
      </c>
      <c r="C981" s="104">
        <v>2009</v>
      </c>
      <c r="D981" s="104" t="s">
        <v>2420</v>
      </c>
      <c r="G981" s="105">
        <v>39868</v>
      </c>
      <c r="H981" s="105">
        <v>0.70972222222222203</v>
      </c>
      <c r="K981" s="104">
        <v>53.383299999999998</v>
      </c>
      <c r="L981" s="104">
        <v>4.6687000000000003</v>
      </c>
      <c r="P981" s="104" t="s">
        <v>67</v>
      </c>
    </row>
    <row r="982" spans="1:17" x14ac:dyDescent="0.25">
      <c r="A982" s="104">
        <v>1099</v>
      </c>
      <c r="B982" s="104" t="s">
        <v>22</v>
      </c>
      <c r="C982" s="104">
        <v>2009</v>
      </c>
      <c r="D982" s="104" t="s">
        <v>2419</v>
      </c>
      <c r="G982" s="105">
        <v>39868</v>
      </c>
      <c r="H982" s="105">
        <v>0.71527777777777801</v>
      </c>
      <c r="K982" s="104">
        <v>53.083300000000001</v>
      </c>
      <c r="L982" s="104">
        <v>4.3070000000000004</v>
      </c>
      <c r="P982" s="104" t="s">
        <v>67</v>
      </c>
    </row>
    <row r="983" spans="1:17" x14ac:dyDescent="0.25">
      <c r="A983" s="104">
        <v>1100</v>
      </c>
      <c r="B983" s="104" t="s">
        <v>22</v>
      </c>
      <c r="C983" s="104">
        <v>2009</v>
      </c>
      <c r="D983" s="104" t="s">
        <v>2418</v>
      </c>
      <c r="G983" s="105">
        <v>39870</v>
      </c>
      <c r="H983" s="105">
        <v>0.99166666666666703</v>
      </c>
      <c r="K983" s="104">
        <v>52.003500000000003</v>
      </c>
      <c r="L983" s="104">
        <v>2.9586999999999999</v>
      </c>
      <c r="P983" s="104" t="s">
        <v>67</v>
      </c>
    </row>
    <row r="984" spans="1:17" x14ac:dyDescent="0.25">
      <c r="A984" s="104">
        <v>1101</v>
      </c>
      <c r="B984" s="104" t="s">
        <v>22</v>
      </c>
      <c r="C984" s="104">
        <v>2009</v>
      </c>
      <c r="D984" s="104" t="s">
        <v>2417</v>
      </c>
      <c r="G984" s="105">
        <v>39871</v>
      </c>
      <c r="H984" s="105">
        <v>0.78749999999999998</v>
      </c>
      <c r="K984" s="104">
        <v>53.642299999999999</v>
      </c>
      <c r="L984" s="104">
        <v>5.7256999999999998</v>
      </c>
      <c r="O984" s="104">
        <v>0.24</v>
      </c>
      <c r="P984" s="104" t="s">
        <v>67</v>
      </c>
    </row>
    <row r="985" spans="1:17" x14ac:dyDescent="0.25">
      <c r="A985" s="104">
        <v>1102</v>
      </c>
      <c r="B985" s="104" t="s">
        <v>22</v>
      </c>
      <c r="C985" s="104">
        <v>2009</v>
      </c>
      <c r="D985" s="104" t="s">
        <v>2416</v>
      </c>
      <c r="G985" s="105">
        <v>39873</v>
      </c>
      <c r="H985" s="105">
        <v>0.62777777777777799</v>
      </c>
      <c r="K985" s="104">
        <v>54.123699999999999</v>
      </c>
      <c r="L985" s="104">
        <v>5.2393000000000001</v>
      </c>
      <c r="O985" s="104">
        <v>0.5</v>
      </c>
      <c r="P985" s="104" t="s">
        <v>87</v>
      </c>
      <c r="Q985" s="104">
        <v>2</v>
      </c>
    </row>
    <row r="986" spans="1:17" x14ac:dyDescent="0.25">
      <c r="A986" s="104">
        <v>1103</v>
      </c>
      <c r="B986" s="104" t="s">
        <v>22</v>
      </c>
      <c r="C986" s="104">
        <v>2009</v>
      </c>
      <c r="D986" s="104" t="s">
        <v>2415</v>
      </c>
      <c r="G986" s="105">
        <v>39874</v>
      </c>
      <c r="H986" s="105">
        <v>0.24722222222222201</v>
      </c>
      <c r="K986" s="104">
        <v>53.073700000000002</v>
      </c>
      <c r="L986" s="104">
        <v>3.1383000000000001</v>
      </c>
      <c r="P986" s="104" t="s">
        <v>67</v>
      </c>
    </row>
    <row r="987" spans="1:17" x14ac:dyDescent="0.25">
      <c r="A987" s="104">
        <v>1104</v>
      </c>
      <c r="B987" s="104" t="s">
        <v>22</v>
      </c>
      <c r="C987" s="104">
        <v>2009</v>
      </c>
      <c r="D987" s="104" t="s">
        <v>2414</v>
      </c>
      <c r="G987" s="105">
        <v>39874</v>
      </c>
      <c r="H987" s="105">
        <v>0.24722222222222201</v>
      </c>
      <c r="K987" s="104">
        <v>53.756999999999998</v>
      </c>
      <c r="L987" s="104">
        <v>4.3520000000000003</v>
      </c>
      <c r="O987" s="104">
        <v>6.73</v>
      </c>
      <c r="P987" s="104" t="s">
        <v>67</v>
      </c>
    </row>
    <row r="988" spans="1:17" x14ac:dyDescent="0.25">
      <c r="A988" s="104">
        <v>1105</v>
      </c>
      <c r="B988" s="104" t="s">
        <v>22</v>
      </c>
      <c r="C988" s="104">
        <v>2009</v>
      </c>
      <c r="D988" s="104" t="s">
        <v>2413</v>
      </c>
      <c r="G988" s="105">
        <v>39874</v>
      </c>
      <c r="H988" s="105">
        <v>0.68402777777777801</v>
      </c>
      <c r="K988" s="104">
        <v>53.55</v>
      </c>
      <c r="L988" s="104">
        <v>3.9883000000000002</v>
      </c>
      <c r="O988" s="104">
        <v>1.86</v>
      </c>
      <c r="P988" s="104" t="s">
        <v>67</v>
      </c>
    </row>
    <row r="989" spans="1:17" x14ac:dyDescent="0.25">
      <c r="A989" s="104">
        <v>1106</v>
      </c>
      <c r="B989" s="104" t="s">
        <v>22</v>
      </c>
      <c r="C989" s="104">
        <v>2009</v>
      </c>
      <c r="D989" s="104" t="s">
        <v>2412</v>
      </c>
      <c r="G989" s="105">
        <v>39874</v>
      </c>
      <c r="H989" s="105">
        <v>0.688194444444444</v>
      </c>
      <c r="K989" s="104">
        <v>53.2883</v>
      </c>
      <c r="L989" s="104">
        <v>3.7902999999999998</v>
      </c>
      <c r="O989" s="104">
        <v>1.67</v>
      </c>
      <c r="P989" s="104" t="s">
        <v>67</v>
      </c>
    </row>
    <row r="990" spans="1:17" x14ac:dyDescent="0.25">
      <c r="A990" s="104">
        <v>1107</v>
      </c>
      <c r="B990" s="104" t="s">
        <v>22</v>
      </c>
      <c r="C990" s="104">
        <v>2009</v>
      </c>
      <c r="D990" s="104" t="s">
        <v>2411</v>
      </c>
      <c r="G990" s="105">
        <v>39874</v>
      </c>
      <c r="H990" s="105">
        <v>0.72291666666666698</v>
      </c>
      <c r="K990" s="104">
        <v>53.069699999999997</v>
      </c>
      <c r="L990" s="104">
        <v>3.0059999999999998</v>
      </c>
      <c r="P990" s="104" t="s">
        <v>67</v>
      </c>
    </row>
    <row r="991" spans="1:17" x14ac:dyDescent="0.25">
      <c r="A991" s="104">
        <v>1108</v>
      </c>
      <c r="B991" s="104" t="s">
        <v>22</v>
      </c>
      <c r="C991" s="104">
        <v>2009</v>
      </c>
      <c r="D991" s="104" t="s">
        <v>2410</v>
      </c>
      <c r="G991" s="105">
        <v>39874</v>
      </c>
      <c r="H991" s="105">
        <v>0.82361111111111096</v>
      </c>
      <c r="K991" s="104">
        <v>53.069699999999997</v>
      </c>
      <c r="L991" s="104">
        <v>3.1227</v>
      </c>
      <c r="P991" s="104" t="s">
        <v>67</v>
      </c>
    </row>
    <row r="992" spans="1:17" x14ac:dyDescent="0.25">
      <c r="A992" s="104">
        <v>1109</v>
      </c>
      <c r="B992" s="104" t="s">
        <v>22</v>
      </c>
      <c r="C992" s="104">
        <v>2009</v>
      </c>
      <c r="D992" s="104" t="s">
        <v>2409</v>
      </c>
      <c r="G992" s="105">
        <v>39874</v>
      </c>
      <c r="H992" s="105">
        <v>0.24722222222222201</v>
      </c>
      <c r="K992" s="104">
        <v>54.033299999999997</v>
      </c>
      <c r="L992" s="104">
        <v>4.5922999999999998</v>
      </c>
      <c r="O992" s="104">
        <v>10.37</v>
      </c>
      <c r="P992" s="104" t="s">
        <v>67</v>
      </c>
    </row>
    <row r="993" spans="1:17" x14ac:dyDescent="0.25">
      <c r="A993" s="104">
        <v>1110</v>
      </c>
      <c r="B993" s="104" t="s">
        <v>22</v>
      </c>
      <c r="C993" s="104">
        <v>2009</v>
      </c>
      <c r="D993" s="104" t="s">
        <v>2408</v>
      </c>
      <c r="G993" s="105">
        <v>39874</v>
      </c>
      <c r="H993" s="105">
        <v>0.69722222222222197</v>
      </c>
      <c r="K993" s="104">
        <v>52.685299999999998</v>
      </c>
      <c r="L993" s="104">
        <v>3.7166999999999999</v>
      </c>
      <c r="O993" s="104">
        <v>4.08</v>
      </c>
      <c r="P993" s="104" t="s">
        <v>67</v>
      </c>
    </row>
    <row r="994" spans="1:17" x14ac:dyDescent="0.25">
      <c r="A994" s="104">
        <v>1111</v>
      </c>
      <c r="B994" s="104" t="s">
        <v>22</v>
      </c>
      <c r="C994" s="104">
        <v>2009</v>
      </c>
      <c r="D994" s="104" t="s">
        <v>2407</v>
      </c>
      <c r="G994" s="105">
        <v>39877</v>
      </c>
      <c r="H994" s="105">
        <v>0.52083333333333304</v>
      </c>
      <c r="K994" s="104">
        <v>54.388199999999998</v>
      </c>
      <c r="L994" s="104">
        <v>4.2042999999999999</v>
      </c>
      <c r="O994" s="104">
        <v>5.82</v>
      </c>
      <c r="P994" s="104" t="s">
        <v>67</v>
      </c>
    </row>
    <row r="995" spans="1:17" x14ac:dyDescent="0.25">
      <c r="A995" s="104">
        <v>1112</v>
      </c>
      <c r="B995" s="104" t="s">
        <v>22</v>
      </c>
      <c r="C995" s="104">
        <v>2009</v>
      </c>
      <c r="D995" s="104" t="s">
        <v>2406</v>
      </c>
      <c r="G995" s="105">
        <v>39877</v>
      </c>
      <c r="H995" s="105">
        <v>0.45902777777777798</v>
      </c>
      <c r="K995" s="104">
        <v>53.721200000000003</v>
      </c>
      <c r="L995" s="104">
        <v>5.8426999999999998</v>
      </c>
      <c r="P995" s="104" t="s">
        <v>67</v>
      </c>
    </row>
    <row r="996" spans="1:17" x14ac:dyDescent="0.25">
      <c r="A996" s="104">
        <v>1113</v>
      </c>
      <c r="B996" s="104" t="s">
        <v>22</v>
      </c>
      <c r="C996" s="104">
        <v>2009</v>
      </c>
      <c r="D996" s="104" t="s">
        <v>2405</v>
      </c>
      <c r="G996" s="105">
        <v>39880</v>
      </c>
      <c r="H996" s="105">
        <v>0.57986111111111105</v>
      </c>
      <c r="K996" s="104">
        <v>53.225700000000003</v>
      </c>
      <c r="L996" s="104">
        <v>4.5707000000000004</v>
      </c>
      <c r="O996" s="104">
        <v>0.03</v>
      </c>
      <c r="P996" s="104" t="s">
        <v>67</v>
      </c>
    </row>
    <row r="997" spans="1:17" x14ac:dyDescent="0.25">
      <c r="A997" s="104">
        <v>1114</v>
      </c>
      <c r="B997" s="104" t="s">
        <v>22</v>
      </c>
      <c r="C997" s="104">
        <v>2009</v>
      </c>
      <c r="D997" s="104" t="s">
        <v>2404</v>
      </c>
      <c r="G997" s="105">
        <v>39880</v>
      </c>
      <c r="H997" s="105">
        <v>0.52916666666666701</v>
      </c>
      <c r="K997" s="104">
        <v>52.4343</v>
      </c>
      <c r="L997" s="104">
        <v>3.6922999999999999</v>
      </c>
      <c r="O997" s="104">
        <v>0.54</v>
      </c>
      <c r="P997" s="104" t="s">
        <v>67</v>
      </c>
    </row>
    <row r="998" spans="1:17" x14ac:dyDescent="0.25">
      <c r="A998" s="104">
        <v>1115</v>
      </c>
      <c r="B998" s="104" t="s">
        <v>22</v>
      </c>
      <c r="C998" s="104">
        <v>2009</v>
      </c>
      <c r="D998" s="104" t="s">
        <v>2403</v>
      </c>
      <c r="G998" s="105">
        <v>39884</v>
      </c>
      <c r="H998" s="105">
        <v>0.34722222222222199</v>
      </c>
      <c r="K998" s="104">
        <v>53.971499999999999</v>
      </c>
      <c r="L998" s="104">
        <v>4.7069999999999999</v>
      </c>
      <c r="P998" s="104" t="s">
        <v>67</v>
      </c>
    </row>
    <row r="999" spans="1:17" x14ac:dyDescent="0.25">
      <c r="A999" s="104">
        <v>1116</v>
      </c>
      <c r="B999" s="104" t="s">
        <v>22</v>
      </c>
      <c r="C999" s="104">
        <v>2009</v>
      </c>
      <c r="D999" s="104" t="s">
        <v>2402</v>
      </c>
      <c r="G999" s="105">
        <v>39890</v>
      </c>
      <c r="H999" s="105">
        <v>0.38541666666666702</v>
      </c>
      <c r="K999" s="104">
        <v>53.750999999999998</v>
      </c>
      <c r="L999" s="104">
        <v>3.4186999999999999</v>
      </c>
      <c r="O999" s="104">
        <v>0.04</v>
      </c>
      <c r="P999" s="104" t="s">
        <v>67</v>
      </c>
    </row>
    <row r="1000" spans="1:17" x14ac:dyDescent="0.25">
      <c r="A1000" s="104">
        <v>1117</v>
      </c>
      <c r="B1000" s="104" t="s">
        <v>22</v>
      </c>
      <c r="C1000" s="104">
        <v>2009</v>
      </c>
      <c r="D1000" s="104" t="s">
        <v>2401</v>
      </c>
      <c r="G1000" s="105">
        <v>39890</v>
      </c>
      <c r="H1000" s="105">
        <v>0.30972222222222201</v>
      </c>
      <c r="K1000" s="104">
        <v>54.416699999999999</v>
      </c>
      <c r="L1000" s="104">
        <v>5.1550000000000002</v>
      </c>
      <c r="O1000" s="104">
        <v>5.0999999999999996</v>
      </c>
      <c r="P1000" s="104" t="s">
        <v>87</v>
      </c>
      <c r="Q1000" s="104">
        <v>0.2</v>
      </c>
    </row>
    <row r="1001" spans="1:17" x14ac:dyDescent="0.25">
      <c r="A1001" s="104">
        <v>1118</v>
      </c>
      <c r="B1001" s="104" t="s">
        <v>22</v>
      </c>
      <c r="C1001" s="104">
        <v>2009</v>
      </c>
      <c r="D1001" s="104" t="s">
        <v>2400</v>
      </c>
      <c r="G1001" s="105">
        <v>39890</v>
      </c>
      <c r="H1001" s="105">
        <v>0.45972222222222198</v>
      </c>
      <c r="K1001" s="104">
        <v>52.971699999999998</v>
      </c>
      <c r="L1001" s="104">
        <v>4.2736999999999998</v>
      </c>
      <c r="O1001" s="104">
        <v>0.11</v>
      </c>
      <c r="P1001" s="104" t="s">
        <v>87</v>
      </c>
      <c r="Q1001" s="104">
        <v>0.12</v>
      </c>
    </row>
    <row r="1002" spans="1:17" x14ac:dyDescent="0.25">
      <c r="A1002" s="104">
        <v>1119</v>
      </c>
      <c r="B1002" s="104" t="s">
        <v>22</v>
      </c>
      <c r="C1002" s="104">
        <v>2009</v>
      </c>
      <c r="D1002" s="104" t="s">
        <v>2399</v>
      </c>
      <c r="G1002" s="105">
        <v>39890</v>
      </c>
      <c r="H1002" s="105">
        <v>0.38611111111111102</v>
      </c>
      <c r="K1002" s="104">
        <v>53.670699999999997</v>
      </c>
      <c r="L1002" s="104">
        <v>3.3079999999999998</v>
      </c>
      <c r="O1002" s="104">
        <v>0.04</v>
      </c>
      <c r="P1002" s="104" t="s">
        <v>67</v>
      </c>
    </row>
    <row r="1003" spans="1:17" x14ac:dyDescent="0.25">
      <c r="A1003" s="104">
        <v>1120</v>
      </c>
      <c r="B1003" s="104" t="s">
        <v>22</v>
      </c>
      <c r="C1003" s="104">
        <v>2009</v>
      </c>
      <c r="D1003" s="104" t="s">
        <v>2398</v>
      </c>
      <c r="G1003" s="105">
        <v>39890</v>
      </c>
      <c r="H1003" s="105">
        <v>0.59722222222222199</v>
      </c>
      <c r="K1003" s="104">
        <v>53.419699999999999</v>
      </c>
      <c r="L1003" s="104">
        <v>4.5747</v>
      </c>
      <c r="O1003" s="104">
        <v>0.2</v>
      </c>
      <c r="P1003" s="104" t="s">
        <v>67</v>
      </c>
    </row>
    <row r="1004" spans="1:17" x14ac:dyDescent="0.25">
      <c r="A1004" s="104">
        <v>1121</v>
      </c>
      <c r="B1004" s="104" t="s">
        <v>22</v>
      </c>
      <c r="C1004" s="104">
        <v>2009</v>
      </c>
      <c r="D1004" s="104" t="s">
        <v>2397</v>
      </c>
      <c r="G1004" s="105">
        <v>39892</v>
      </c>
      <c r="H1004" s="105">
        <v>0.52430555555555602</v>
      </c>
      <c r="K1004" s="104">
        <v>51.954000000000001</v>
      </c>
      <c r="L1004" s="104">
        <v>2.706</v>
      </c>
      <c r="O1004" s="104">
        <v>0.06</v>
      </c>
      <c r="P1004" s="104" t="s">
        <v>87</v>
      </c>
      <c r="Q1004" s="104">
        <v>0.01</v>
      </c>
    </row>
    <row r="1005" spans="1:17" x14ac:dyDescent="0.25">
      <c r="A1005" s="104">
        <v>1122</v>
      </c>
      <c r="B1005" s="104" t="s">
        <v>22</v>
      </c>
      <c r="C1005" s="104">
        <v>2009</v>
      </c>
      <c r="D1005" s="104" t="s">
        <v>2396</v>
      </c>
      <c r="G1005" s="105">
        <v>39892</v>
      </c>
      <c r="H1005" s="105">
        <v>0.51944444444444404</v>
      </c>
      <c r="K1005" s="104">
        <v>51.620699999999999</v>
      </c>
      <c r="L1005" s="104">
        <v>3.004</v>
      </c>
      <c r="O1005" s="104">
        <v>0.02</v>
      </c>
      <c r="P1005" s="104" t="s">
        <v>67</v>
      </c>
    </row>
    <row r="1006" spans="1:17" x14ac:dyDescent="0.25">
      <c r="A1006" s="104">
        <v>1123</v>
      </c>
      <c r="B1006" s="104" t="s">
        <v>22</v>
      </c>
      <c r="C1006" s="104">
        <v>2009</v>
      </c>
      <c r="D1006" s="104" t="s">
        <v>2395</v>
      </c>
      <c r="G1006" s="105">
        <v>39893</v>
      </c>
      <c r="H1006" s="105">
        <v>0.79166666666666696</v>
      </c>
      <c r="K1006" s="104">
        <v>52.502000000000002</v>
      </c>
      <c r="L1006" s="104">
        <v>3.3570000000000002</v>
      </c>
      <c r="O1006" s="104">
        <v>5.94</v>
      </c>
      <c r="P1006" s="104" t="s">
        <v>67</v>
      </c>
    </row>
    <row r="1007" spans="1:17" x14ac:dyDescent="0.25">
      <c r="A1007" s="104">
        <v>1124</v>
      </c>
      <c r="B1007" s="104" t="s">
        <v>22</v>
      </c>
      <c r="C1007" s="104">
        <v>2009</v>
      </c>
      <c r="D1007" s="104" t="s">
        <v>2394</v>
      </c>
      <c r="G1007" s="105">
        <v>39900</v>
      </c>
      <c r="H1007" s="105">
        <v>0.86041666666666705</v>
      </c>
      <c r="K1007" s="104">
        <v>54.172699999999999</v>
      </c>
      <c r="L1007" s="104">
        <v>6.2069999999999999</v>
      </c>
      <c r="P1007" s="104" t="s">
        <v>66</v>
      </c>
    </row>
    <row r="1008" spans="1:17" x14ac:dyDescent="0.25">
      <c r="A1008" s="104">
        <v>1125</v>
      </c>
      <c r="B1008" s="104" t="s">
        <v>22</v>
      </c>
      <c r="C1008" s="104">
        <v>2009</v>
      </c>
      <c r="D1008" s="104" t="s">
        <v>2393</v>
      </c>
      <c r="G1008" s="105">
        <v>39904</v>
      </c>
      <c r="H1008" s="105">
        <v>0.40486111111111101</v>
      </c>
      <c r="K1008" s="104">
        <v>52.240299999999998</v>
      </c>
      <c r="L1008" s="104">
        <v>3.0257000000000001</v>
      </c>
      <c r="O1008" s="104">
        <v>0.03</v>
      </c>
      <c r="P1008" s="104" t="s">
        <v>87</v>
      </c>
    </row>
    <row r="1009" spans="1:17" x14ac:dyDescent="0.25">
      <c r="A1009" s="104">
        <v>1126</v>
      </c>
      <c r="B1009" s="104" t="s">
        <v>22</v>
      </c>
      <c r="C1009" s="104">
        <v>2009</v>
      </c>
      <c r="D1009" s="104" t="s">
        <v>2392</v>
      </c>
      <c r="G1009" s="105">
        <v>39905</v>
      </c>
      <c r="H1009" s="105">
        <v>0.61527777777777803</v>
      </c>
      <c r="K1009" s="104">
        <v>52.520299999999999</v>
      </c>
      <c r="L1009" s="104">
        <v>4.3228</v>
      </c>
      <c r="O1009" s="104">
        <v>0.02</v>
      </c>
      <c r="P1009" s="104" t="s">
        <v>87</v>
      </c>
    </row>
    <row r="1010" spans="1:17" x14ac:dyDescent="0.25">
      <c r="A1010" s="104">
        <v>1127</v>
      </c>
      <c r="B1010" s="104" t="s">
        <v>22</v>
      </c>
      <c r="C1010" s="104">
        <v>2009</v>
      </c>
      <c r="D1010" s="104" t="s">
        <v>2391</v>
      </c>
      <c r="G1010" s="105">
        <v>39908</v>
      </c>
      <c r="H1010" s="105">
        <v>0.25347222222222199</v>
      </c>
      <c r="K1010" s="104">
        <v>53.158000000000001</v>
      </c>
      <c r="L1010" s="104">
        <v>3.2256999999999998</v>
      </c>
      <c r="O1010" s="104">
        <v>2.8</v>
      </c>
      <c r="P1010" s="104" t="s">
        <v>67</v>
      </c>
    </row>
    <row r="1011" spans="1:17" x14ac:dyDescent="0.25">
      <c r="A1011" s="104">
        <v>1128</v>
      </c>
      <c r="B1011" s="104" t="s">
        <v>22</v>
      </c>
      <c r="C1011" s="104">
        <v>2009</v>
      </c>
      <c r="D1011" s="104" t="s">
        <v>2390</v>
      </c>
      <c r="G1011" s="105">
        <v>39908</v>
      </c>
      <c r="H1011" s="105">
        <v>0.25347222222222199</v>
      </c>
      <c r="K1011" s="104">
        <v>52.905000000000001</v>
      </c>
      <c r="L1011" s="104">
        <v>3.1737000000000002</v>
      </c>
      <c r="O1011" s="104">
        <v>1.26</v>
      </c>
      <c r="P1011" s="104" t="s">
        <v>87</v>
      </c>
      <c r="Q1011" s="104">
        <v>0.05</v>
      </c>
    </row>
    <row r="1012" spans="1:17" x14ac:dyDescent="0.25">
      <c r="A1012" s="104">
        <v>1129</v>
      </c>
      <c r="B1012" s="104" t="s">
        <v>22</v>
      </c>
      <c r="C1012" s="104">
        <v>2009</v>
      </c>
      <c r="D1012" s="104" t="s">
        <v>2389</v>
      </c>
      <c r="G1012" s="105">
        <v>39908</v>
      </c>
      <c r="H1012" s="105">
        <v>0.39305555555555599</v>
      </c>
      <c r="K1012" s="104">
        <v>55.003999999999998</v>
      </c>
      <c r="L1012" s="104">
        <v>3.4</v>
      </c>
      <c r="O1012" s="104">
        <v>0.08</v>
      </c>
      <c r="P1012" s="104" t="s">
        <v>67</v>
      </c>
    </row>
    <row r="1013" spans="1:17" x14ac:dyDescent="0.25">
      <c r="A1013" s="104">
        <v>1130</v>
      </c>
      <c r="B1013" s="104" t="s">
        <v>22</v>
      </c>
      <c r="C1013" s="104">
        <v>2009</v>
      </c>
      <c r="D1013" s="104" t="s">
        <v>2388</v>
      </c>
      <c r="G1013" s="105">
        <v>39909</v>
      </c>
      <c r="H1013" s="105">
        <v>0.71666666666666701</v>
      </c>
      <c r="K1013" s="104">
        <v>53.173699999999997</v>
      </c>
      <c r="L1013" s="104">
        <v>3.2673000000000001</v>
      </c>
      <c r="O1013" s="104">
        <v>0.01</v>
      </c>
      <c r="P1013" s="104" t="s">
        <v>67</v>
      </c>
    </row>
    <row r="1014" spans="1:17" x14ac:dyDescent="0.25">
      <c r="A1014" s="104">
        <v>1131</v>
      </c>
      <c r="B1014" s="104" t="s">
        <v>22</v>
      </c>
      <c r="C1014" s="104">
        <v>2009</v>
      </c>
      <c r="D1014" s="104" t="s">
        <v>2387</v>
      </c>
      <c r="G1014" s="105">
        <v>39909</v>
      </c>
      <c r="H1014" s="105">
        <v>0.72222222222222199</v>
      </c>
      <c r="K1014" s="104">
        <v>53.025700000000001</v>
      </c>
      <c r="L1014" s="104">
        <v>3.4517000000000002</v>
      </c>
      <c r="O1014" s="104">
        <v>1.2</v>
      </c>
      <c r="P1014" s="104" t="s">
        <v>67</v>
      </c>
    </row>
    <row r="1015" spans="1:17" x14ac:dyDescent="0.25">
      <c r="A1015" s="104">
        <v>1132</v>
      </c>
      <c r="B1015" s="104" t="s">
        <v>22</v>
      </c>
      <c r="C1015" s="104">
        <v>2009</v>
      </c>
      <c r="D1015" s="104" t="s">
        <v>2386</v>
      </c>
      <c r="G1015" s="105">
        <v>39910</v>
      </c>
      <c r="H1015" s="105">
        <v>0.31666666666666698</v>
      </c>
      <c r="K1015" s="104">
        <v>52.789299999999997</v>
      </c>
      <c r="L1015" s="104">
        <v>3.3580000000000001</v>
      </c>
      <c r="O1015" s="104">
        <v>10</v>
      </c>
      <c r="P1015" s="104" t="s">
        <v>87</v>
      </c>
      <c r="Q1015" s="104">
        <v>3</v>
      </c>
    </row>
    <row r="1016" spans="1:17" x14ac:dyDescent="0.25">
      <c r="A1016" s="104">
        <v>1133</v>
      </c>
      <c r="B1016" s="104" t="s">
        <v>22</v>
      </c>
      <c r="C1016" s="104">
        <v>2009</v>
      </c>
      <c r="D1016" s="104" t="s">
        <v>2385</v>
      </c>
      <c r="G1016" s="105">
        <v>39911</v>
      </c>
      <c r="H1016" s="105">
        <v>0.99305555555555503</v>
      </c>
      <c r="K1016" s="104">
        <v>53.841299999999997</v>
      </c>
      <c r="L1016" s="104">
        <v>4.4042000000000003</v>
      </c>
      <c r="P1016" s="104" t="s">
        <v>67</v>
      </c>
    </row>
    <row r="1017" spans="1:17" x14ac:dyDescent="0.25">
      <c r="A1017" s="104">
        <v>1134</v>
      </c>
      <c r="B1017" s="104" t="s">
        <v>22</v>
      </c>
      <c r="C1017" s="104">
        <v>2009</v>
      </c>
      <c r="D1017" s="104" t="s">
        <v>2384</v>
      </c>
      <c r="G1017" s="105">
        <v>39943</v>
      </c>
      <c r="H1017" s="105">
        <v>0.80069444444444404</v>
      </c>
      <c r="K1017" s="104">
        <v>53.716700000000003</v>
      </c>
      <c r="L1017" s="104">
        <v>5.5019999999999998</v>
      </c>
      <c r="O1017" s="104">
        <v>5.81</v>
      </c>
      <c r="P1017" s="104" t="s">
        <v>67</v>
      </c>
    </row>
    <row r="1018" spans="1:17" x14ac:dyDescent="0.25">
      <c r="A1018" s="104">
        <v>1135</v>
      </c>
      <c r="B1018" s="104" t="s">
        <v>22</v>
      </c>
      <c r="C1018" s="104">
        <v>2009</v>
      </c>
      <c r="D1018" s="104" t="s">
        <v>2383</v>
      </c>
      <c r="G1018" s="105">
        <v>39943</v>
      </c>
      <c r="H1018" s="105">
        <v>0.80277777777777803</v>
      </c>
      <c r="K1018" s="104">
        <v>53.707999999999998</v>
      </c>
      <c r="L1018" s="104">
        <v>5.6580000000000004</v>
      </c>
      <c r="O1018" s="104">
        <v>1.01</v>
      </c>
      <c r="P1018" s="104" t="s">
        <v>67</v>
      </c>
    </row>
    <row r="1019" spans="1:17" x14ac:dyDescent="0.25">
      <c r="A1019" s="104">
        <v>1136</v>
      </c>
      <c r="B1019" s="104" t="s">
        <v>22</v>
      </c>
      <c r="C1019" s="104">
        <v>2009</v>
      </c>
      <c r="D1019" s="104" t="s">
        <v>2382</v>
      </c>
      <c r="G1019" s="105">
        <v>39943</v>
      </c>
      <c r="H1019" s="105">
        <v>0.87013888888888902</v>
      </c>
      <c r="K1019" s="104">
        <v>54.087299999999999</v>
      </c>
      <c r="L1019" s="104">
        <v>3.952</v>
      </c>
      <c r="P1019" s="104" t="s">
        <v>67</v>
      </c>
    </row>
    <row r="1020" spans="1:17" x14ac:dyDescent="0.25">
      <c r="A1020" s="104">
        <v>1137</v>
      </c>
      <c r="B1020" s="104" t="s">
        <v>22</v>
      </c>
      <c r="C1020" s="104">
        <v>2009</v>
      </c>
      <c r="D1020" s="104" t="s">
        <v>2381</v>
      </c>
      <c r="G1020" s="105">
        <v>39943</v>
      </c>
      <c r="H1020" s="105">
        <v>0.88819444444444395</v>
      </c>
      <c r="K1020" s="104">
        <v>52.905999999999999</v>
      </c>
      <c r="L1020" s="104">
        <v>3.3706999999999998</v>
      </c>
      <c r="P1020" s="104" t="s">
        <v>67</v>
      </c>
    </row>
    <row r="1021" spans="1:17" x14ac:dyDescent="0.25">
      <c r="A1021" s="104">
        <v>1138</v>
      </c>
      <c r="B1021" s="104" t="s">
        <v>22</v>
      </c>
      <c r="C1021" s="104">
        <v>2009</v>
      </c>
      <c r="D1021" s="104" t="s">
        <v>2380</v>
      </c>
      <c r="G1021" s="105">
        <v>39950</v>
      </c>
      <c r="H1021" s="105">
        <v>0.93333333333333302</v>
      </c>
      <c r="K1021" s="104">
        <v>52.203000000000003</v>
      </c>
      <c r="L1021" s="104">
        <v>3.1697000000000002</v>
      </c>
      <c r="P1021" s="104" t="s">
        <v>67</v>
      </c>
    </row>
    <row r="1022" spans="1:17" x14ac:dyDescent="0.25">
      <c r="A1022" s="104">
        <v>1139</v>
      </c>
      <c r="B1022" s="104" t="s">
        <v>22</v>
      </c>
      <c r="C1022" s="104">
        <v>2009</v>
      </c>
      <c r="D1022" s="104" t="s">
        <v>2379</v>
      </c>
      <c r="G1022" s="105">
        <v>39952</v>
      </c>
      <c r="H1022" s="105">
        <v>0.40486111111111101</v>
      </c>
      <c r="K1022" s="104">
        <v>52.675699999999999</v>
      </c>
      <c r="L1022" s="104">
        <v>3.9540000000000002</v>
      </c>
      <c r="O1022" s="104">
        <v>0.21</v>
      </c>
      <c r="P1022" s="104" t="s">
        <v>67</v>
      </c>
    </row>
    <row r="1023" spans="1:17" x14ac:dyDescent="0.25">
      <c r="A1023" s="104">
        <v>1140</v>
      </c>
      <c r="B1023" s="104" t="s">
        <v>22</v>
      </c>
      <c r="C1023" s="104">
        <v>2009</v>
      </c>
      <c r="D1023" s="104" t="s">
        <v>2378</v>
      </c>
      <c r="G1023" s="105">
        <v>39953</v>
      </c>
      <c r="H1023" s="105">
        <v>0.31944444444444398</v>
      </c>
      <c r="K1023" s="104">
        <v>54.003799999999998</v>
      </c>
      <c r="L1023" s="104">
        <v>4.8925000000000001</v>
      </c>
      <c r="O1023" s="104">
        <v>0.76</v>
      </c>
      <c r="P1023" s="104" t="s">
        <v>66</v>
      </c>
    </row>
    <row r="1024" spans="1:17" x14ac:dyDescent="0.25">
      <c r="A1024" s="104">
        <v>1141</v>
      </c>
      <c r="B1024" s="104" t="s">
        <v>22</v>
      </c>
      <c r="C1024" s="104">
        <v>2009</v>
      </c>
      <c r="D1024" s="104" t="s">
        <v>2377</v>
      </c>
      <c r="G1024" s="105">
        <v>39953</v>
      </c>
      <c r="H1024" s="105">
        <v>0.327777777777778</v>
      </c>
      <c r="K1024" s="104">
        <v>54.250999999999998</v>
      </c>
      <c r="L1024" s="104">
        <v>5.2569999999999997</v>
      </c>
      <c r="O1024" s="104">
        <v>0.19</v>
      </c>
      <c r="P1024" s="104" t="s">
        <v>67</v>
      </c>
    </row>
    <row r="1025" spans="1:16" x14ac:dyDescent="0.25">
      <c r="A1025" s="104">
        <v>1142</v>
      </c>
      <c r="B1025" s="104" t="s">
        <v>22</v>
      </c>
      <c r="C1025" s="104">
        <v>2009</v>
      </c>
      <c r="D1025" s="104" t="s">
        <v>2376</v>
      </c>
      <c r="G1025" s="105">
        <v>39955</v>
      </c>
      <c r="H1025" s="105">
        <v>0.41944444444444401</v>
      </c>
      <c r="K1025" s="104">
        <v>53.2667</v>
      </c>
      <c r="L1025" s="104">
        <v>4.5833000000000004</v>
      </c>
      <c r="O1025" s="104">
        <v>0.7</v>
      </c>
      <c r="P1025" s="104" t="s">
        <v>67</v>
      </c>
    </row>
    <row r="1026" spans="1:16" x14ac:dyDescent="0.25">
      <c r="A1026" s="104">
        <v>1143</v>
      </c>
      <c r="B1026" s="104" t="s">
        <v>22</v>
      </c>
      <c r="C1026" s="104">
        <v>2009</v>
      </c>
      <c r="D1026" s="104" t="s">
        <v>2375</v>
      </c>
      <c r="G1026" s="105">
        <v>39958</v>
      </c>
      <c r="H1026" s="105">
        <v>0.33333333333333298</v>
      </c>
      <c r="K1026" s="104">
        <v>53.741300000000003</v>
      </c>
      <c r="L1026" s="104">
        <v>3.6177000000000001</v>
      </c>
      <c r="P1026" s="104" t="s">
        <v>87</v>
      </c>
    </row>
    <row r="1027" spans="1:16" x14ac:dyDescent="0.25">
      <c r="A1027" s="104">
        <v>1144</v>
      </c>
      <c r="B1027" s="104" t="s">
        <v>22</v>
      </c>
      <c r="C1027" s="104">
        <v>2009</v>
      </c>
      <c r="D1027" s="104" t="s">
        <v>2374</v>
      </c>
      <c r="G1027" s="105">
        <v>39958</v>
      </c>
      <c r="H1027" s="105">
        <v>0.33333333333333298</v>
      </c>
      <c r="K1027" s="104">
        <v>53.808999999999997</v>
      </c>
      <c r="L1027" s="104">
        <v>3.4540000000000002</v>
      </c>
      <c r="P1027" s="104" t="s">
        <v>87</v>
      </c>
    </row>
    <row r="1028" spans="1:16" x14ac:dyDescent="0.25">
      <c r="A1028" s="104">
        <v>1145</v>
      </c>
      <c r="B1028" s="104" t="s">
        <v>22</v>
      </c>
      <c r="C1028" s="104">
        <v>2009</v>
      </c>
      <c r="D1028" s="104" t="s">
        <v>2373</v>
      </c>
      <c r="G1028" s="105">
        <v>39961</v>
      </c>
      <c r="H1028" s="105">
        <v>0.78888888888888897</v>
      </c>
      <c r="K1028" s="104">
        <v>52.7423</v>
      </c>
      <c r="L1028" s="104">
        <v>4.2667000000000002</v>
      </c>
      <c r="P1028" s="104" t="s">
        <v>66</v>
      </c>
    </row>
    <row r="1029" spans="1:16" x14ac:dyDescent="0.25">
      <c r="A1029" s="104">
        <v>1146</v>
      </c>
      <c r="B1029" s="104" t="s">
        <v>22</v>
      </c>
      <c r="C1029" s="104">
        <v>2009</v>
      </c>
      <c r="D1029" s="104" t="s">
        <v>2372</v>
      </c>
      <c r="G1029" s="105">
        <v>39966</v>
      </c>
      <c r="H1029" s="105">
        <v>0.65763888888888899</v>
      </c>
      <c r="K1029" s="104">
        <v>53.5413</v>
      </c>
      <c r="L1029" s="104">
        <v>3.8843000000000001</v>
      </c>
      <c r="O1029" s="104">
        <v>0.02</v>
      </c>
      <c r="P1029" s="104" t="s">
        <v>67</v>
      </c>
    </row>
    <row r="1030" spans="1:16" x14ac:dyDescent="0.25">
      <c r="A1030" s="104">
        <v>1147</v>
      </c>
      <c r="B1030" s="104" t="s">
        <v>22</v>
      </c>
      <c r="C1030" s="104">
        <v>2009</v>
      </c>
      <c r="D1030" s="104" t="s">
        <v>2371</v>
      </c>
      <c r="G1030" s="105">
        <v>39969</v>
      </c>
      <c r="H1030" s="105">
        <v>0.59652777777777799</v>
      </c>
      <c r="K1030" s="104">
        <v>53.154200000000003</v>
      </c>
      <c r="L1030" s="104">
        <v>4.4424999999999999</v>
      </c>
      <c r="P1030" s="104" t="s">
        <v>87</v>
      </c>
    </row>
    <row r="1031" spans="1:16" x14ac:dyDescent="0.25">
      <c r="A1031" s="104">
        <v>1148</v>
      </c>
      <c r="B1031" s="104" t="s">
        <v>22</v>
      </c>
      <c r="C1031" s="104">
        <v>2009</v>
      </c>
      <c r="D1031" s="104" t="s">
        <v>2370</v>
      </c>
      <c r="G1031" s="105">
        <v>39969</v>
      </c>
      <c r="H1031" s="105">
        <v>0.40763888888888899</v>
      </c>
      <c r="K1031" s="104">
        <v>52.05</v>
      </c>
      <c r="L1031" s="104">
        <v>2.9363000000000001</v>
      </c>
      <c r="O1031" s="104">
        <v>0.06</v>
      </c>
      <c r="P1031" s="104" t="s">
        <v>67</v>
      </c>
    </row>
    <row r="1032" spans="1:16" x14ac:dyDescent="0.25">
      <c r="A1032" s="104">
        <v>1149</v>
      </c>
      <c r="B1032" s="104" t="s">
        <v>22</v>
      </c>
      <c r="C1032" s="104">
        <v>2009</v>
      </c>
      <c r="D1032" s="104" t="s">
        <v>2369</v>
      </c>
      <c r="G1032" s="105">
        <v>39972</v>
      </c>
      <c r="H1032" s="105">
        <v>0.88611111111111096</v>
      </c>
      <c r="K1032" s="104">
        <v>53.503999999999998</v>
      </c>
      <c r="L1032" s="104">
        <v>4.8090000000000002</v>
      </c>
      <c r="P1032" s="104" t="s">
        <v>67</v>
      </c>
    </row>
    <row r="1033" spans="1:16" x14ac:dyDescent="0.25">
      <c r="A1033" s="104">
        <v>1150</v>
      </c>
      <c r="B1033" s="104" t="s">
        <v>22</v>
      </c>
      <c r="C1033" s="104">
        <v>2009</v>
      </c>
      <c r="D1033" s="104" t="s">
        <v>2368</v>
      </c>
      <c r="G1033" s="105">
        <v>39972</v>
      </c>
      <c r="H1033" s="105">
        <v>0.96111111111111103</v>
      </c>
      <c r="K1033" s="104">
        <v>53.368699999999997</v>
      </c>
      <c r="L1033" s="104">
        <v>3.3757000000000001</v>
      </c>
      <c r="P1033" s="104" t="s">
        <v>67</v>
      </c>
    </row>
    <row r="1034" spans="1:16" x14ac:dyDescent="0.25">
      <c r="A1034" s="104">
        <v>1151</v>
      </c>
      <c r="B1034" s="104" t="s">
        <v>22</v>
      </c>
      <c r="C1034" s="104">
        <v>2009</v>
      </c>
      <c r="D1034" s="104" t="s">
        <v>2367</v>
      </c>
      <c r="G1034" s="105">
        <v>39977</v>
      </c>
      <c r="H1034" s="105">
        <v>0.625</v>
      </c>
      <c r="K1034" s="104">
        <v>53.4863</v>
      </c>
      <c r="L1034" s="104">
        <v>5.1687000000000003</v>
      </c>
      <c r="O1034" s="104">
        <v>1.04</v>
      </c>
      <c r="P1034" s="104" t="s">
        <v>67</v>
      </c>
    </row>
    <row r="1035" spans="1:16" x14ac:dyDescent="0.25">
      <c r="A1035" s="104">
        <v>1152</v>
      </c>
      <c r="B1035" s="104" t="s">
        <v>22</v>
      </c>
      <c r="C1035" s="104">
        <v>2009</v>
      </c>
      <c r="D1035" s="104" t="s">
        <v>2366</v>
      </c>
      <c r="G1035" s="105">
        <v>39977</v>
      </c>
      <c r="H1035" s="105">
        <v>0.54166666666666696</v>
      </c>
      <c r="K1035" s="104">
        <v>53.4833</v>
      </c>
      <c r="L1035" s="104">
        <v>5.157</v>
      </c>
      <c r="O1035" s="104">
        <v>0.05</v>
      </c>
      <c r="P1035" s="104" t="s">
        <v>66</v>
      </c>
    </row>
    <row r="1036" spans="1:16" x14ac:dyDescent="0.25">
      <c r="A1036" s="104">
        <v>1153</v>
      </c>
      <c r="B1036" s="104" t="s">
        <v>22</v>
      </c>
      <c r="C1036" s="104">
        <v>2009</v>
      </c>
      <c r="D1036" s="104" t="s">
        <v>2365</v>
      </c>
      <c r="G1036" s="105">
        <v>39978</v>
      </c>
      <c r="H1036" s="105">
        <v>0.84236111111111101</v>
      </c>
      <c r="K1036" s="104">
        <v>54.292299999999997</v>
      </c>
      <c r="L1036" s="104">
        <v>4.9402999999999997</v>
      </c>
      <c r="O1036" s="104">
        <v>0.2</v>
      </c>
      <c r="P1036" s="104" t="s">
        <v>67</v>
      </c>
    </row>
    <row r="1037" spans="1:16" x14ac:dyDescent="0.25">
      <c r="A1037" s="104">
        <v>1154</v>
      </c>
      <c r="B1037" s="104" t="s">
        <v>22</v>
      </c>
      <c r="C1037" s="104">
        <v>2009</v>
      </c>
      <c r="D1037" s="104" t="s">
        <v>2364</v>
      </c>
      <c r="G1037" s="105">
        <v>39978</v>
      </c>
      <c r="H1037" s="105">
        <v>0.77430555555555503</v>
      </c>
      <c r="K1037" s="104">
        <v>52.633299999999998</v>
      </c>
      <c r="L1037" s="104">
        <v>4.0039999999999996</v>
      </c>
      <c r="O1037" s="104">
        <v>0.22</v>
      </c>
      <c r="P1037" s="104" t="s">
        <v>67</v>
      </c>
    </row>
    <row r="1038" spans="1:16" x14ac:dyDescent="0.25">
      <c r="A1038" s="104">
        <v>1155</v>
      </c>
      <c r="B1038" s="104" t="s">
        <v>22</v>
      </c>
      <c r="C1038" s="104">
        <v>2009</v>
      </c>
      <c r="D1038" s="104" t="s">
        <v>2363</v>
      </c>
      <c r="G1038" s="105">
        <v>39979</v>
      </c>
      <c r="H1038" s="105">
        <v>0.69930555555555596</v>
      </c>
      <c r="K1038" s="104">
        <v>52.586300000000001</v>
      </c>
      <c r="L1038" s="104">
        <v>3.609</v>
      </c>
      <c r="O1038" s="104">
        <v>0.56000000000000005</v>
      </c>
      <c r="P1038" s="104" t="s">
        <v>67</v>
      </c>
    </row>
    <row r="1039" spans="1:16" x14ac:dyDescent="0.25">
      <c r="A1039" s="104">
        <v>1156</v>
      </c>
      <c r="B1039" s="104" t="s">
        <v>22</v>
      </c>
      <c r="C1039" s="104">
        <v>2009</v>
      </c>
      <c r="D1039" s="104" t="s">
        <v>2362</v>
      </c>
      <c r="G1039" s="105">
        <v>39979</v>
      </c>
      <c r="H1039" s="105">
        <v>0.69236111111111098</v>
      </c>
      <c r="K1039" s="104">
        <v>52.55</v>
      </c>
      <c r="L1039" s="104">
        <v>3.7843</v>
      </c>
      <c r="O1039" s="104">
        <v>0.06</v>
      </c>
      <c r="P1039" s="104" t="s">
        <v>87</v>
      </c>
    </row>
    <row r="1040" spans="1:16" x14ac:dyDescent="0.25">
      <c r="A1040" s="104">
        <v>1157</v>
      </c>
      <c r="B1040" s="104" t="s">
        <v>22</v>
      </c>
      <c r="C1040" s="104">
        <v>2009</v>
      </c>
      <c r="D1040" s="104" t="s">
        <v>2361</v>
      </c>
      <c r="G1040" s="105">
        <v>39979</v>
      </c>
      <c r="H1040" s="105">
        <v>0.75</v>
      </c>
      <c r="K1040" s="104">
        <v>53.5</v>
      </c>
      <c r="L1040" s="104">
        <v>5</v>
      </c>
      <c r="P1040" s="104" t="s">
        <v>66</v>
      </c>
    </row>
    <row r="1041" spans="1:17" x14ac:dyDescent="0.25">
      <c r="A1041" s="104">
        <v>1158</v>
      </c>
      <c r="B1041" s="104" t="s">
        <v>22</v>
      </c>
      <c r="C1041" s="104">
        <v>2009</v>
      </c>
      <c r="D1041" s="104" t="s">
        <v>2360</v>
      </c>
      <c r="G1041" s="105">
        <v>39980</v>
      </c>
      <c r="H1041" s="105">
        <v>0.28958333333333303</v>
      </c>
      <c r="K1041" s="104">
        <v>54.386299999999999</v>
      </c>
      <c r="L1041" s="104">
        <v>4.758</v>
      </c>
      <c r="O1041" s="104">
        <v>2.33</v>
      </c>
      <c r="P1041" s="104" t="s">
        <v>87</v>
      </c>
      <c r="Q1041" s="104">
        <v>3.74</v>
      </c>
    </row>
    <row r="1042" spans="1:17" x14ac:dyDescent="0.25">
      <c r="A1042" s="104">
        <v>1159</v>
      </c>
      <c r="B1042" s="104" t="s">
        <v>22</v>
      </c>
      <c r="C1042" s="104">
        <v>2009</v>
      </c>
      <c r="D1042" s="104" t="s">
        <v>2359</v>
      </c>
      <c r="G1042" s="105">
        <v>39986</v>
      </c>
      <c r="H1042" s="105">
        <v>0.38333333333333303</v>
      </c>
      <c r="K1042" s="104">
        <v>53.921700000000001</v>
      </c>
      <c r="L1042" s="104">
        <v>6.4863</v>
      </c>
      <c r="O1042" s="104">
        <v>0.4</v>
      </c>
      <c r="P1042" s="104" t="s">
        <v>66</v>
      </c>
    </row>
    <row r="1043" spans="1:17" x14ac:dyDescent="0.25">
      <c r="A1043" s="104">
        <v>1160</v>
      </c>
      <c r="B1043" s="104" t="s">
        <v>22</v>
      </c>
      <c r="C1043" s="104">
        <v>2009</v>
      </c>
      <c r="D1043" s="104" t="s">
        <v>2358</v>
      </c>
      <c r="G1043" s="105">
        <v>39986</v>
      </c>
      <c r="H1043" s="105">
        <v>0.56944444444444398</v>
      </c>
      <c r="K1043" s="104">
        <v>53.817</v>
      </c>
      <c r="L1043" s="104">
        <v>3.4426999999999999</v>
      </c>
      <c r="O1043" s="104">
        <v>0.1</v>
      </c>
      <c r="P1043" s="104" t="s">
        <v>66</v>
      </c>
    </row>
    <row r="1044" spans="1:17" x14ac:dyDescent="0.25">
      <c r="A1044" s="104">
        <v>1161</v>
      </c>
      <c r="B1044" s="104" t="s">
        <v>22</v>
      </c>
      <c r="C1044" s="104">
        <v>2009</v>
      </c>
      <c r="D1044" s="104" t="s">
        <v>2357</v>
      </c>
      <c r="G1044" s="105">
        <v>39986</v>
      </c>
      <c r="H1044" s="105">
        <v>0.29444444444444401</v>
      </c>
      <c r="K1044" s="104">
        <v>52.45</v>
      </c>
      <c r="L1044" s="104">
        <v>4.3499999999999996</v>
      </c>
      <c r="O1044" s="104">
        <v>0.1</v>
      </c>
      <c r="P1044" s="104" t="s">
        <v>66</v>
      </c>
    </row>
    <row r="1045" spans="1:17" x14ac:dyDescent="0.25">
      <c r="A1045" s="104">
        <v>1162</v>
      </c>
      <c r="B1045" s="104" t="s">
        <v>22</v>
      </c>
      <c r="C1045" s="104">
        <v>2009</v>
      </c>
      <c r="D1045" s="104" t="s">
        <v>2356</v>
      </c>
      <c r="G1045" s="105">
        <v>39986</v>
      </c>
      <c r="H1045" s="105">
        <v>0.51041666666666696</v>
      </c>
      <c r="K1045" s="104">
        <v>54.2</v>
      </c>
      <c r="L1045" s="104">
        <v>7.0362999999999998</v>
      </c>
      <c r="O1045" s="104">
        <v>1.2</v>
      </c>
      <c r="P1045" s="104" t="s">
        <v>66</v>
      </c>
    </row>
    <row r="1046" spans="1:17" x14ac:dyDescent="0.25">
      <c r="A1046" s="104">
        <v>1163</v>
      </c>
      <c r="B1046" s="104" t="s">
        <v>22</v>
      </c>
      <c r="C1046" s="104">
        <v>2009</v>
      </c>
      <c r="D1046" s="104" t="s">
        <v>2355</v>
      </c>
      <c r="G1046" s="105">
        <v>39987</v>
      </c>
      <c r="H1046" s="105">
        <v>0.84722222222222199</v>
      </c>
      <c r="K1046" s="104">
        <v>53.875700000000002</v>
      </c>
      <c r="L1046" s="104">
        <v>4.9020000000000001</v>
      </c>
      <c r="O1046" s="104">
        <v>1.76</v>
      </c>
      <c r="P1046" s="104" t="s">
        <v>66</v>
      </c>
    </row>
    <row r="1047" spans="1:17" x14ac:dyDescent="0.25">
      <c r="A1047" s="104">
        <v>1164</v>
      </c>
      <c r="B1047" s="104" t="s">
        <v>22</v>
      </c>
      <c r="C1047" s="104">
        <v>2009</v>
      </c>
      <c r="D1047" s="104" t="s">
        <v>2354</v>
      </c>
      <c r="G1047" s="105">
        <v>39989</v>
      </c>
      <c r="H1047" s="105">
        <v>0.24722222222222201</v>
      </c>
      <c r="K1047" s="104">
        <v>53.906999999999996</v>
      </c>
      <c r="L1047" s="104">
        <v>4.3392999999999997</v>
      </c>
      <c r="O1047" s="104">
        <v>0.35</v>
      </c>
      <c r="P1047" s="104" t="s">
        <v>66</v>
      </c>
    </row>
    <row r="1048" spans="1:17" x14ac:dyDescent="0.25">
      <c r="A1048" s="104">
        <v>1165</v>
      </c>
      <c r="B1048" s="104" t="s">
        <v>22</v>
      </c>
      <c r="C1048" s="104">
        <v>2009</v>
      </c>
      <c r="D1048" s="104" t="s">
        <v>2353</v>
      </c>
      <c r="G1048" s="105">
        <v>39989</v>
      </c>
      <c r="H1048" s="105">
        <v>0.41041666666666698</v>
      </c>
      <c r="K1048" s="104">
        <v>54.1</v>
      </c>
      <c r="L1048" s="104">
        <v>6.2050000000000001</v>
      </c>
      <c r="O1048" s="104">
        <v>0.02</v>
      </c>
      <c r="P1048" s="104" t="s">
        <v>66</v>
      </c>
    </row>
    <row r="1049" spans="1:17" x14ac:dyDescent="0.25">
      <c r="A1049" s="104">
        <v>1166</v>
      </c>
      <c r="B1049" s="104" t="s">
        <v>22</v>
      </c>
      <c r="C1049" s="104">
        <v>2009</v>
      </c>
      <c r="D1049" s="104" t="s">
        <v>2352</v>
      </c>
      <c r="G1049" s="105">
        <v>39994</v>
      </c>
      <c r="H1049" s="105">
        <v>0.35416666666666702</v>
      </c>
      <c r="K1049" s="104">
        <v>54.240299999999998</v>
      </c>
      <c r="L1049" s="104">
        <v>5.5217000000000001</v>
      </c>
      <c r="O1049" s="104">
        <v>7.0000000000000007E-2</v>
      </c>
      <c r="P1049" s="104" t="s">
        <v>66</v>
      </c>
    </row>
    <row r="1050" spans="1:17" x14ac:dyDescent="0.25">
      <c r="A1050" s="104">
        <v>1167</v>
      </c>
      <c r="B1050" s="104" t="s">
        <v>22</v>
      </c>
      <c r="C1050" s="104">
        <v>2009</v>
      </c>
      <c r="D1050" s="104" t="s">
        <v>2351</v>
      </c>
      <c r="G1050" s="105">
        <v>39996</v>
      </c>
      <c r="H1050" s="105">
        <v>0.55625000000000002</v>
      </c>
      <c r="K1050" s="104">
        <v>52.55</v>
      </c>
      <c r="L1050" s="104">
        <v>4.2667000000000002</v>
      </c>
      <c r="O1050" s="104">
        <v>3.2</v>
      </c>
      <c r="P1050" s="104" t="s">
        <v>66</v>
      </c>
    </row>
    <row r="1051" spans="1:17" x14ac:dyDescent="0.25">
      <c r="A1051" s="104">
        <v>1168</v>
      </c>
      <c r="B1051" s="104" t="s">
        <v>22</v>
      </c>
      <c r="C1051" s="104">
        <v>2009</v>
      </c>
      <c r="D1051" s="104" t="s">
        <v>2350</v>
      </c>
      <c r="G1051" s="105">
        <v>39996</v>
      </c>
      <c r="H1051" s="105">
        <v>0.64861111111111103</v>
      </c>
      <c r="K1051" s="104">
        <v>52.2</v>
      </c>
      <c r="L1051" s="104">
        <v>5.0999999999999996</v>
      </c>
      <c r="O1051" s="104">
        <v>25.2</v>
      </c>
      <c r="P1051" s="104" t="s">
        <v>66</v>
      </c>
    </row>
    <row r="1052" spans="1:17" x14ac:dyDescent="0.25">
      <c r="A1052" s="104">
        <v>1169</v>
      </c>
      <c r="B1052" s="104" t="s">
        <v>22</v>
      </c>
      <c r="C1052" s="104">
        <v>2009</v>
      </c>
      <c r="D1052" s="104" t="s">
        <v>2349</v>
      </c>
      <c r="G1052" s="105">
        <v>39996</v>
      </c>
      <c r="H1052" s="105">
        <v>0.79166666666666696</v>
      </c>
      <c r="K1052" s="104">
        <v>53.75</v>
      </c>
      <c r="L1052" s="104">
        <v>5</v>
      </c>
      <c r="P1052" s="104" t="s">
        <v>66</v>
      </c>
    </row>
    <row r="1053" spans="1:17" x14ac:dyDescent="0.25">
      <c r="A1053" s="104">
        <v>1170</v>
      </c>
      <c r="B1053" s="104" t="s">
        <v>22</v>
      </c>
      <c r="C1053" s="104">
        <v>2009</v>
      </c>
      <c r="D1053" s="104" t="s">
        <v>2348</v>
      </c>
      <c r="G1053" s="105">
        <v>39997</v>
      </c>
      <c r="H1053" s="105">
        <v>0.91874999999999996</v>
      </c>
      <c r="K1053" s="104">
        <v>53.103000000000002</v>
      </c>
      <c r="L1053" s="104">
        <v>3.4706999999999999</v>
      </c>
      <c r="P1053" s="104" t="s">
        <v>67</v>
      </c>
    </row>
    <row r="1054" spans="1:17" x14ac:dyDescent="0.25">
      <c r="A1054" s="104">
        <v>1171</v>
      </c>
      <c r="B1054" s="104" t="s">
        <v>22</v>
      </c>
      <c r="C1054" s="104">
        <v>2009</v>
      </c>
      <c r="D1054" s="104" t="s">
        <v>2347</v>
      </c>
      <c r="G1054" s="105">
        <v>39997</v>
      </c>
      <c r="H1054" s="105">
        <v>0.9</v>
      </c>
      <c r="K1054" s="104">
        <v>54.135300000000001</v>
      </c>
      <c r="L1054" s="104">
        <v>3.9727000000000001</v>
      </c>
      <c r="P1054" s="104" t="s">
        <v>67</v>
      </c>
    </row>
    <row r="1055" spans="1:17" x14ac:dyDescent="0.25">
      <c r="A1055" s="104">
        <v>1172</v>
      </c>
      <c r="B1055" s="104" t="s">
        <v>22</v>
      </c>
      <c r="C1055" s="104">
        <v>2009</v>
      </c>
      <c r="D1055" s="104" t="s">
        <v>2346</v>
      </c>
      <c r="G1055" s="105">
        <v>39997</v>
      </c>
      <c r="H1055" s="105">
        <v>0.87777777777777799</v>
      </c>
      <c r="K1055" s="104">
        <v>53.974699999999999</v>
      </c>
      <c r="L1055" s="104">
        <v>4.7039999999999997</v>
      </c>
      <c r="P1055" s="104" t="s">
        <v>67</v>
      </c>
    </row>
    <row r="1056" spans="1:17" x14ac:dyDescent="0.25">
      <c r="A1056" s="104">
        <v>1173</v>
      </c>
      <c r="B1056" s="104" t="s">
        <v>22</v>
      </c>
      <c r="C1056" s="104">
        <v>2009</v>
      </c>
      <c r="D1056" s="104" t="s">
        <v>2345</v>
      </c>
      <c r="G1056" s="105">
        <v>39997</v>
      </c>
      <c r="H1056" s="105">
        <v>0.85833333333333295</v>
      </c>
      <c r="K1056" s="104">
        <v>53.173699999999997</v>
      </c>
      <c r="L1056" s="104">
        <v>3.5590000000000002</v>
      </c>
      <c r="P1056" s="104" t="s">
        <v>67</v>
      </c>
    </row>
    <row r="1057" spans="1:16" x14ac:dyDescent="0.25">
      <c r="A1057" s="104">
        <v>1174</v>
      </c>
      <c r="B1057" s="104" t="s">
        <v>22</v>
      </c>
      <c r="C1057" s="104">
        <v>2009</v>
      </c>
      <c r="D1057" s="104" t="s">
        <v>2344</v>
      </c>
      <c r="G1057" s="105">
        <v>39997</v>
      </c>
      <c r="H1057" s="105">
        <v>0.92847222222222203</v>
      </c>
      <c r="K1057" s="104">
        <v>52.851999999999997</v>
      </c>
      <c r="L1057" s="104">
        <v>3.3717000000000001</v>
      </c>
      <c r="P1057" s="104" t="s">
        <v>67</v>
      </c>
    </row>
    <row r="1058" spans="1:16" x14ac:dyDescent="0.25">
      <c r="A1058" s="104">
        <v>1175</v>
      </c>
      <c r="B1058" s="104" t="s">
        <v>22</v>
      </c>
      <c r="C1058" s="104">
        <v>2009</v>
      </c>
      <c r="D1058" s="104" t="s">
        <v>2343</v>
      </c>
      <c r="G1058" s="105">
        <v>39998</v>
      </c>
      <c r="H1058" s="105">
        <v>0.66666666666666696</v>
      </c>
      <c r="K1058" s="104">
        <v>53</v>
      </c>
      <c r="L1058" s="104">
        <v>4</v>
      </c>
      <c r="O1058" s="104">
        <v>30</v>
      </c>
      <c r="P1058" s="104" t="s">
        <v>66</v>
      </c>
    </row>
    <row r="1059" spans="1:16" x14ac:dyDescent="0.25">
      <c r="A1059" s="104">
        <v>1176</v>
      </c>
      <c r="B1059" s="104" t="s">
        <v>22</v>
      </c>
      <c r="C1059" s="104">
        <v>2009</v>
      </c>
      <c r="D1059" s="104" t="s">
        <v>2342</v>
      </c>
      <c r="G1059" s="105">
        <v>39998</v>
      </c>
      <c r="H1059" s="105">
        <v>0.59027777777777801</v>
      </c>
      <c r="K1059" s="104">
        <v>53.789299999999997</v>
      </c>
      <c r="L1059" s="104">
        <v>5.0217000000000001</v>
      </c>
      <c r="O1059" s="104">
        <v>0.1</v>
      </c>
      <c r="P1059" s="104" t="s">
        <v>66</v>
      </c>
    </row>
    <row r="1060" spans="1:16" x14ac:dyDescent="0.25">
      <c r="A1060" s="104">
        <v>1177</v>
      </c>
      <c r="B1060" s="104" t="s">
        <v>22</v>
      </c>
      <c r="C1060" s="104">
        <v>2009</v>
      </c>
      <c r="D1060" s="104" t="s">
        <v>2341</v>
      </c>
      <c r="G1060" s="105">
        <v>39998</v>
      </c>
      <c r="H1060" s="105">
        <v>0.65277777777777801</v>
      </c>
      <c r="K1060" s="104">
        <v>53.523699999999998</v>
      </c>
      <c r="L1060" s="104">
        <v>5.2332999999999998</v>
      </c>
      <c r="O1060" s="104">
        <v>0.11</v>
      </c>
      <c r="P1060" s="104" t="s">
        <v>66</v>
      </c>
    </row>
    <row r="1061" spans="1:16" x14ac:dyDescent="0.25">
      <c r="A1061" s="104">
        <v>1178</v>
      </c>
      <c r="B1061" s="104" t="s">
        <v>22</v>
      </c>
      <c r="C1061" s="104">
        <v>2009</v>
      </c>
      <c r="D1061" s="104" t="s">
        <v>2340</v>
      </c>
      <c r="G1061" s="105">
        <v>39999</v>
      </c>
      <c r="H1061" s="105">
        <v>0.83333333333333304</v>
      </c>
      <c r="K1061" s="104">
        <v>53</v>
      </c>
      <c r="L1061" s="104">
        <v>4.5</v>
      </c>
      <c r="O1061" s="104">
        <v>30</v>
      </c>
      <c r="P1061" s="104" t="s">
        <v>66</v>
      </c>
    </row>
    <row r="1062" spans="1:16" x14ac:dyDescent="0.25">
      <c r="A1062" s="104">
        <v>1179</v>
      </c>
      <c r="B1062" s="104" t="s">
        <v>22</v>
      </c>
      <c r="C1062" s="104">
        <v>2009</v>
      </c>
      <c r="D1062" s="104" t="s">
        <v>2339</v>
      </c>
      <c r="G1062" s="105">
        <v>39999</v>
      </c>
      <c r="H1062" s="105">
        <v>0.81666666666666698</v>
      </c>
      <c r="K1062" s="104">
        <v>53.120699999999999</v>
      </c>
      <c r="L1062" s="104">
        <v>3.359</v>
      </c>
      <c r="O1062" s="104">
        <v>1.1599999999999999</v>
      </c>
      <c r="P1062" s="104" t="s">
        <v>66</v>
      </c>
    </row>
    <row r="1063" spans="1:16" x14ac:dyDescent="0.25">
      <c r="A1063" s="104">
        <v>1180</v>
      </c>
      <c r="B1063" s="104" t="s">
        <v>22</v>
      </c>
      <c r="C1063" s="104">
        <v>2009</v>
      </c>
      <c r="D1063" s="104" t="s">
        <v>2338</v>
      </c>
      <c r="G1063" s="105">
        <v>39999</v>
      </c>
      <c r="H1063" s="105">
        <v>0.81041666666666701</v>
      </c>
      <c r="K1063" s="104">
        <v>52.970700000000001</v>
      </c>
      <c r="L1063" s="104">
        <v>3.4580000000000002</v>
      </c>
      <c r="O1063" s="104">
        <v>1.0900000000000001</v>
      </c>
      <c r="P1063" s="104" t="s">
        <v>66</v>
      </c>
    </row>
    <row r="1064" spans="1:16" x14ac:dyDescent="0.25">
      <c r="A1064" s="104">
        <v>1181</v>
      </c>
      <c r="B1064" s="104" t="s">
        <v>22</v>
      </c>
      <c r="C1064" s="104">
        <v>2009</v>
      </c>
      <c r="D1064" s="104" t="s">
        <v>2337</v>
      </c>
      <c r="G1064" s="105">
        <v>40008</v>
      </c>
      <c r="H1064" s="105">
        <v>0.73263888888888895</v>
      </c>
      <c r="K1064" s="104">
        <v>52</v>
      </c>
      <c r="L1064" s="104">
        <v>3.75</v>
      </c>
      <c r="P1064" s="104" t="s">
        <v>66</v>
      </c>
    </row>
    <row r="1065" spans="1:16" x14ac:dyDescent="0.25">
      <c r="A1065" s="104">
        <v>1182</v>
      </c>
      <c r="B1065" s="104" t="s">
        <v>22</v>
      </c>
      <c r="C1065" s="104">
        <v>2009</v>
      </c>
      <c r="D1065" s="104" t="s">
        <v>2336</v>
      </c>
      <c r="G1065" s="105">
        <v>40008</v>
      </c>
      <c r="H1065" s="105">
        <v>0.72083333333333299</v>
      </c>
      <c r="K1065" s="104">
        <v>52.055</v>
      </c>
      <c r="L1065" s="104">
        <v>3.27</v>
      </c>
      <c r="O1065" s="104">
        <v>0.4</v>
      </c>
      <c r="P1065" s="104" t="s">
        <v>67</v>
      </c>
    </row>
    <row r="1066" spans="1:16" x14ac:dyDescent="0.25">
      <c r="A1066" s="104">
        <v>1183</v>
      </c>
      <c r="B1066" s="104" t="s">
        <v>22</v>
      </c>
      <c r="C1066" s="104">
        <v>2009</v>
      </c>
      <c r="D1066" s="104" t="s">
        <v>2335</v>
      </c>
      <c r="G1066" s="105">
        <v>40015</v>
      </c>
      <c r="H1066" s="105">
        <v>0.50277777777777799</v>
      </c>
      <c r="K1066" s="104">
        <v>52.5167</v>
      </c>
      <c r="L1066" s="104">
        <v>4.4667000000000003</v>
      </c>
      <c r="O1066" s="104">
        <v>0.04</v>
      </c>
      <c r="P1066" s="104" t="s">
        <v>87</v>
      </c>
    </row>
    <row r="1067" spans="1:16" x14ac:dyDescent="0.25">
      <c r="A1067" s="104">
        <v>1184</v>
      </c>
      <c r="B1067" s="104" t="s">
        <v>22</v>
      </c>
      <c r="C1067" s="104">
        <v>2009</v>
      </c>
      <c r="D1067" s="104" t="s">
        <v>2334</v>
      </c>
      <c r="G1067" s="105">
        <v>40018</v>
      </c>
      <c r="H1067" s="105">
        <v>0.65277777777777801</v>
      </c>
      <c r="K1067" s="104">
        <v>53.666699999999999</v>
      </c>
      <c r="L1067" s="104">
        <v>4.1902999999999997</v>
      </c>
      <c r="O1067" s="104">
        <v>1.58</v>
      </c>
      <c r="P1067" s="104" t="s">
        <v>66</v>
      </c>
    </row>
    <row r="1068" spans="1:16" x14ac:dyDescent="0.25">
      <c r="A1068" s="104">
        <v>1185</v>
      </c>
      <c r="B1068" s="104" t="s">
        <v>22</v>
      </c>
      <c r="C1068" s="104">
        <v>2009</v>
      </c>
      <c r="D1068" s="104" t="s">
        <v>2333</v>
      </c>
      <c r="G1068" s="105">
        <v>40019</v>
      </c>
      <c r="H1068" s="105">
        <v>0.88611111111111096</v>
      </c>
      <c r="K1068" s="104">
        <v>53.623699999999999</v>
      </c>
      <c r="L1068" s="104">
        <v>3.0383</v>
      </c>
      <c r="O1068" s="104">
        <v>3.44</v>
      </c>
      <c r="P1068" s="104" t="s">
        <v>67</v>
      </c>
    </row>
    <row r="1069" spans="1:16" x14ac:dyDescent="0.25">
      <c r="A1069" s="104">
        <v>1186</v>
      </c>
      <c r="B1069" s="104" t="s">
        <v>22</v>
      </c>
      <c r="C1069" s="104">
        <v>2009</v>
      </c>
      <c r="D1069" s="104" t="s">
        <v>2332</v>
      </c>
      <c r="G1069" s="105">
        <v>40019</v>
      </c>
      <c r="H1069" s="105">
        <v>0.88611111111111096</v>
      </c>
      <c r="K1069" s="104">
        <v>53.9893</v>
      </c>
      <c r="L1069" s="104">
        <v>3.4883000000000002</v>
      </c>
      <c r="O1069" s="104">
        <v>10.38</v>
      </c>
      <c r="P1069" s="104" t="s">
        <v>67</v>
      </c>
    </row>
    <row r="1070" spans="1:16" x14ac:dyDescent="0.25">
      <c r="A1070" s="104">
        <v>1187</v>
      </c>
      <c r="B1070" s="104" t="s">
        <v>22</v>
      </c>
      <c r="C1070" s="104">
        <v>2009</v>
      </c>
      <c r="D1070" s="104" t="s">
        <v>2331</v>
      </c>
      <c r="G1070" s="105">
        <v>40023</v>
      </c>
      <c r="H1070" s="105">
        <v>0.65277777777777801</v>
      </c>
      <c r="K1070" s="104">
        <v>53.357999999999997</v>
      </c>
      <c r="L1070" s="104">
        <v>3.202</v>
      </c>
      <c r="O1070" s="104">
        <v>0.02</v>
      </c>
      <c r="P1070" s="104" t="s">
        <v>67</v>
      </c>
    </row>
    <row r="1071" spans="1:16" x14ac:dyDescent="0.25">
      <c r="A1071" s="104">
        <v>1188</v>
      </c>
      <c r="B1071" s="104" t="s">
        <v>22</v>
      </c>
      <c r="C1071" s="104">
        <v>2009</v>
      </c>
      <c r="D1071" s="104" t="s">
        <v>2330</v>
      </c>
      <c r="G1071" s="105">
        <v>40025</v>
      </c>
      <c r="H1071" s="105">
        <v>3.4722222222222203E-2</v>
      </c>
      <c r="K1071" s="104">
        <v>52.569699999999997</v>
      </c>
      <c r="L1071" s="104">
        <v>3.8393000000000002</v>
      </c>
      <c r="P1071" s="104" t="s">
        <v>67</v>
      </c>
    </row>
    <row r="1072" spans="1:16" x14ac:dyDescent="0.25">
      <c r="A1072" s="104">
        <v>1189</v>
      </c>
      <c r="B1072" s="104" t="s">
        <v>22</v>
      </c>
      <c r="C1072" s="104">
        <v>2009</v>
      </c>
      <c r="D1072" s="104" t="s">
        <v>2329</v>
      </c>
      <c r="G1072" s="105">
        <v>40028</v>
      </c>
      <c r="H1072" s="105">
        <v>0.52083333333333304</v>
      </c>
      <c r="K1072" s="104">
        <v>52.366700000000002</v>
      </c>
      <c r="L1072" s="104">
        <v>3.1387999999999998</v>
      </c>
      <c r="O1072" s="104">
        <v>0.68</v>
      </c>
      <c r="P1072" s="104" t="s">
        <v>67</v>
      </c>
    </row>
    <row r="1073" spans="1:17" x14ac:dyDescent="0.25">
      <c r="A1073" s="104">
        <v>1190</v>
      </c>
      <c r="B1073" s="104" t="s">
        <v>22</v>
      </c>
      <c r="C1073" s="104">
        <v>2009</v>
      </c>
      <c r="D1073" s="104" t="s">
        <v>2328</v>
      </c>
      <c r="G1073" s="105">
        <v>40028</v>
      </c>
      <c r="H1073" s="105">
        <v>0.33541666666666697</v>
      </c>
      <c r="K1073" s="104">
        <v>53</v>
      </c>
      <c r="L1073" s="104">
        <v>4.6333000000000002</v>
      </c>
      <c r="P1073" s="104" t="s">
        <v>87</v>
      </c>
    </row>
    <row r="1074" spans="1:17" x14ac:dyDescent="0.25">
      <c r="A1074" s="104">
        <v>1191</v>
      </c>
      <c r="B1074" s="104" t="s">
        <v>22</v>
      </c>
      <c r="C1074" s="104">
        <v>2009</v>
      </c>
      <c r="D1074" s="104" t="s">
        <v>2327</v>
      </c>
      <c r="G1074" s="105">
        <v>40028</v>
      </c>
      <c r="H1074" s="105">
        <v>0.95486111111111105</v>
      </c>
      <c r="K1074" s="104">
        <v>54.009</v>
      </c>
      <c r="L1074" s="104">
        <v>4.1402999999999999</v>
      </c>
      <c r="P1074" s="104" t="s">
        <v>67</v>
      </c>
    </row>
    <row r="1075" spans="1:17" x14ac:dyDescent="0.25">
      <c r="A1075" s="104">
        <v>1192</v>
      </c>
      <c r="B1075" s="104" t="s">
        <v>22</v>
      </c>
      <c r="C1075" s="104">
        <v>2009</v>
      </c>
      <c r="D1075" s="104" t="s">
        <v>2326</v>
      </c>
      <c r="G1075" s="105">
        <v>40028</v>
      </c>
      <c r="H1075" s="105">
        <v>0.96388888888888902</v>
      </c>
      <c r="K1075" s="104">
        <v>55.256</v>
      </c>
      <c r="L1075" s="104">
        <v>3.8843000000000001</v>
      </c>
      <c r="P1075" s="104" t="s">
        <v>67</v>
      </c>
    </row>
    <row r="1076" spans="1:17" x14ac:dyDescent="0.25">
      <c r="A1076" s="104">
        <v>1193</v>
      </c>
      <c r="B1076" s="104" t="s">
        <v>22</v>
      </c>
      <c r="C1076" s="104">
        <v>2009</v>
      </c>
      <c r="D1076" s="104" t="s">
        <v>2325</v>
      </c>
      <c r="G1076" s="105">
        <v>40028</v>
      </c>
      <c r="H1076" s="105">
        <v>0.95972222222222203</v>
      </c>
      <c r="K1076" s="104">
        <v>54.925699999999999</v>
      </c>
      <c r="L1076" s="104">
        <v>4.2853000000000003</v>
      </c>
      <c r="P1076" s="104" t="s">
        <v>67</v>
      </c>
    </row>
    <row r="1077" spans="1:17" x14ac:dyDescent="0.25">
      <c r="A1077" s="104">
        <v>1194</v>
      </c>
      <c r="B1077" s="104" t="s">
        <v>22</v>
      </c>
      <c r="C1077" s="104">
        <v>2009</v>
      </c>
      <c r="D1077" s="104" t="s">
        <v>2324</v>
      </c>
      <c r="G1077" s="105">
        <v>40034</v>
      </c>
      <c r="H1077" s="105">
        <v>0.47986111111111102</v>
      </c>
      <c r="K1077" s="104">
        <v>53.9833</v>
      </c>
      <c r="L1077" s="104">
        <v>4.7859999999999996</v>
      </c>
      <c r="O1077" s="104">
        <v>0.02</v>
      </c>
      <c r="P1077" s="104" t="s">
        <v>67</v>
      </c>
    </row>
    <row r="1078" spans="1:17" x14ac:dyDescent="0.25">
      <c r="A1078" s="104">
        <v>1195</v>
      </c>
      <c r="B1078" s="104" t="s">
        <v>22</v>
      </c>
      <c r="C1078" s="104">
        <v>2009</v>
      </c>
      <c r="D1078" s="104" t="s">
        <v>2323</v>
      </c>
      <c r="G1078" s="105">
        <v>40035</v>
      </c>
      <c r="H1078" s="105">
        <v>0.936805555555556</v>
      </c>
      <c r="K1078" s="104">
        <v>52.225700000000003</v>
      </c>
      <c r="L1078" s="104">
        <v>2.9167000000000001</v>
      </c>
      <c r="P1078" s="104" t="s">
        <v>67</v>
      </c>
    </row>
    <row r="1079" spans="1:17" x14ac:dyDescent="0.25">
      <c r="A1079" s="104">
        <v>1196</v>
      </c>
      <c r="B1079" s="104" t="s">
        <v>22</v>
      </c>
      <c r="C1079" s="104">
        <v>2009</v>
      </c>
      <c r="D1079" s="104" t="s">
        <v>2322</v>
      </c>
      <c r="G1079" s="105">
        <v>40035</v>
      </c>
      <c r="H1079" s="105">
        <v>0.93402777777777801</v>
      </c>
      <c r="K1079" s="104">
        <v>52.322699999999998</v>
      </c>
      <c r="L1079" s="104">
        <v>3.2363</v>
      </c>
      <c r="P1079" s="104" t="s">
        <v>67</v>
      </c>
    </row>
    <row r="1080" spans="1:17" x14ac:dyDescent="0.25">
      <c r="A1080" s="104">
        <v>1197</v>
      </c>
      <c r="B1080" s="104" t="s">
        <v>22</v>
      </c>
      <c r="C1080" s="104">
        <v>2009</v>
      </c>
      <c r="D1080" s="104" t="s">
        <v>2321</v>
      </c>
      <c r="G1080" s="105">
        <v>40035</v>
      </c>
      <c r="H1080" s="105">
        <v>0.93125000000000002</v>
      </c>
      <c r="K1080" s="104">
        <v>52.573700000000002</v>
      </c>
      <c r="L1080" s="104">
        <v>3.0747</v>
      </c>
      <c r="P1080" s="104" t="s">
        <v>67</v>
      </c>
    </row>
    <row r="1081" spans="1:17" x14ac:dyDescent="0.25">
      <c r="A1081" s="104">
        <v>1198</v>
      </c>
      <c r="B1081" s="104" t="s">
        <v>22</v>
      </c>
      <c r="C1081" s="104">
        <v>2009</v>
      </c>
      <c r="D1081" s="104" t="s">
        <v>2320</v>
      </c>
      <c r="G1081" s="105">
        <v>40038</v>
      </c>
      <c r="H1081" s="105">
        <v>0.27083333333333298</v>
      </c>
      <c r="K1081" s="104">
        <v>54.933300000000003</v>
      </c>
      <c r="L1081" s="104">
        <v>4.55</v>
      </c>
      <c r="O1081" s="104">
        <v>0.02</v>
      </c>
      <c r="P1081" s="104" t="s">
        <v>87</v>
      </c>
      <c r="Q1081" s="104">
        <v>0.01</v>
      </c>
    </row>
    <row r="1082" spans="1:17" x14ac:dyDescent="0.25">
      <c r="A1082" s="104">
        <v>1199</v>
      </c>
      <c r="B1082" s="104" t="s">
        <v>22</v>
      </c>
      <c r="C1082" s="104">
        <v>2009</v>
      </c>
      <c r="D1082" s="104" t="s">
        <v>2319</v>
      </c>
      <c r="G1082" s="105">
        <v>40042</v>
      </c>
      <c r="H1082" s="105">
        <v>0.47361111111111098</v>
      </c>
      <c r="K1082" s="104">
        <v>52.589300000000001</v>
      </c>
      <c r="L1082" s="104">
        <v>4.1559999999999997</v>
      </c>
      <c r="O1082" s="104">
        <v>0.73</v>
      </c>
      <c r="P1082" s="104" t="s">
        <v>66</v>
      </c>
    </row>
    <row r="1083" spans="1:17" x14ac:dyDescent="0.25">
      <c r="A1083" s="104">
        <v>1200</v>
      </c>
      <c r="B1083" s="104" t="s">
        <v>22</v>
      </c>
      <c r="C1083" s="104">
        <v>2009</v>
      </c>
      <c r="D1083" s="104" t="s">
        <v>2318</v>
      </c>
      <c r="G1083" s="105">
        <v>40042</v>
      </c>
      <c r="H1083" s="105">
        <v>0.47430555555555598</v>
      </c>
      <c r="K1083" s="104">
        <v>52.619700000000002</v>
      </c>
      <c r="L1083" s="104">
        <v>4.1342999999999996</v>
      </c>
      <c r="O1083" s="104">
        <v>1.49</v>
      </c>
      <c r="P1083" s="104" t="s">
        <v>67</v>
      </c>
    </row>
    <row r="1084" spans="1:17" x14ac:dyDescent="0.25">
      <c r="A1084" s="104">
        <v>1201</v>
      </c>
      <c r="B1084" s="104" t="s">
        <v>22</v>
      </c>
      <c r="C1084" s="104">
        <v>2009</v>
      </c>
      <c r="D1084" s="104" t="s">
        <v>2317</v>
      </c>
      <c r="G1084" s="105">
        <v>40044</v>
      </c>
      <c r="H1084" s="105">
        <v>0.89583333333333304</v>
      </c>
      <c r="K1084" s="104">
        <v>53.4</v>
      </c>
      <c r="L1084" s="104">
        <v>4.55</v>
      </c>
      <c r="O1084" s="104">
        <v>1.18</v>
      </c>
      <c r="P1084" s="104" t="s">
        <v>67</v>
      </c>
    </row>
    <row r="1085" spans="1:17" x14ac:dyDescent="0.25">
      <c r="A1085" s="104">
        <v>1202</v>
      </c>
      <c r="B1085" s="104" t="s">
        <v>22</v>
      </c>
      <c r="C1085" s="104">
        <v>2009</v>
      </c>
      <c r="D1085" s="104" t="s">
        <v>2316</v>
      </c>
      <c r="G1085" s="105">
        <v>40045</v>
      </c>
      <c r="H1085" s="105">
        <v>1.94444444444444E-2</v>
      </c>
      <c r="K1085" s="104">
        <v>54.116700000000002</v>
      </c>
      <c r="L1085" s="104">
        <v>4.9000000000000004</v>
      </c>
      <c r="O1085" s="104">
        <v>0.05</v>
      </c>
      <c r="P1085" s="104" t="s">
        <v>67</v>
      </c>
    </row>
    <row r="1086" spans="1:17" x14ac:dyDescent="0.25">
      <c r="A1086" s="104">
        <v>1203</v>
      </c>
      <c r="B1086" s="104" t="s">
        <v>22</v>
      </c>
      <c r="C1086" s="104">
        <v>2009</v>
      </c>
      <c r="D1086" s="104" t="s">
        <v>2315</v>
      </c>
      <c r="G1086" s="105">
        <v>40046</v>
      </c>
      <c r="H1086" s="105">
        <v>0.375694444444445</v>
      </c>
      <c r="K1086" s="104">
        <v>53.421700000000001</v>
      </c>
      <c r="L1086" s="104">
        <v>3.6852999999999998</v>
      </c>
      <c r="O1086" s="104">
        <v>0.88</v>
      </c>
      <c r="P1086" s="104" t="s">
        <v>67</v>
      </c>
    </row>
    <row r="1087" spans="1:17" x14ac:dyDescent="0.25">
      <c r="A1087" s="104">
        <v>1204</v>
      </c>
      <c r="B1087" s="104" t="s">
        <v>22</v>
      </c>
      <c r="C1087" s="104">
        <v>2009</v>
      </c>
      <c r="D1087" s="104" t="s">
        <v>2314</v>
      </c>
      <c r="G1087" s="105">
        <v>40047</v>
      </c>
      <c r="H1087" s="105">
        <v>0.390972222222222</v>
      </c>
      <c r="K1087" s="104">
        <v>53.521799999999999</v>
      </c>
      <c r="L1087" s="104">
        <v>4.8913000000000002</v>
      </c>
      <c r="P1087" s="104" t="s">
        <v>67</v>
      </c>
    </row>
    <row r="1088" spans="1:17" x14ac:dyDescent="0.25">
      <c r="A1088" s="104">
        <v>1205</v>
      </c>
      <c r="B1088" s="104" t="s">
        <v>22</v>
      </c>
      <c r="C1088" s="104">
        <v>2009</v>
      </c>
      <c r="D1088" s="104" t="s">
        <v>2313</v>
      </c>
      <c r="G1088" s="105">
        <v>40047</v>
      </c>
      <c r="H1088" s="105">
        <v>0.30555555555555602</v>
      </c>
      <c r="K1088" s="104">
        <v>51.603000000000002</v>
      </c>
      <c r="L1088" s="104">
        <v>3.153</v>
      </c>
      <c r="P1088" s="104" t="s">
        <v>67</v>
      </c>
    </row>
    <row r="1089" spans="1:17" x14ac:dyDescent="0.25">
      <c r="A1089" s="104">
        <v>1206</v>
      </c>
      <c r="B1089" s="104" t="s">
        <v>22</v>
      </c>
      <c r="C1089" s="104">
        <v>2009</v>
      </c>
      <c r="D1089" s="104" t="s">
        <v>2312</v>
      </c>
      <c r="G1089" s="105">
        <v>40051</v>
      </c>
      <c r="H1089" s="105">
        <v>0.750694444444444</v>
      </c>
      <c r="K1089" s="104">
        <v>54.7</v>
      </c>
      <c r="L1089" s="104">
        <v>4.7</v>
      </c>
      <c r="O1089" s="104">
        <v>0.01</v>
      </c>
      <c r="P1089" s="104" t="s">
        <v>87</v>
      </c>
    </row>
    <row r="1090" spans="1:17" x14ac:dyDescent="0.25">
      <c r="A1090" s="104">
        <v>1207</v>
      </c>
      <c r="B1090" s="104" t="s">
        <v>22</v>
      </c>
      <c r="C1090" s="104">
        <v>2009</v>
      </c>
      <c r="D1090" s="104" t="s">
        <v>2311</v>
      </c>
      <c r="G1090" s="105">
        <v>40057</v>
      </c>
      <c r="H1090" s="105">
        <v>0.42777777777777798</v>
      </c>
      <c r="K1090" s="104">
        <v>54.383499999999998</v>
      </c>
      <c r="L1090" s="104">
        <v>3.7923</v>
      </c>
      <c r="O1090" s="104">
        <v>0.56000000000000005</v>
      </c>
      <c r="P1090" s="104" t="s">
        <v>66</v>
      </c>
    </row>
    <row r="1091" spans="1:17" x14ac:dyDescent="0.25">
      <c r="A1091" s="104">
        <v>1208</v>
      </c>
      <c r="B1091" s="104" t="s">
        <v>22</v>
      </c>
      <c r="C1091" s="104">
        <v>2009</v>
      </c>
      <c r="D1091" s="104" t="s">
        <v>2310</v>
      </c>
      <c r="G1091" s="105">
        <v>40064</v>
      </c>
      <c r="H1091" s="105">
        <v>0.3</v>
      </c>
      <c r="K1091" s="104">
        <v>51.716700000000003</v>
      </c>
      <c r="L1091" s="104">
        <v>3.4333</v>
      </c>
      <c r="O1091" s="104">
        <v>7.0000000000000007E-2</v>
      </c>
      <c r="P1091" s="104" t="s">
        <v>87</v>
      </c>
    </row>
    <row r="1092" spans="1:17" x14ac:dyDescent="0.25">
      <c r="A1092" s="104">
        <v>1209</v>
      </c>
      <c r="B1092" s="104" t="s">
        <v>22</v>
      </c>
      <c r="C1092" s="104">
        <v>2009</v>
      </c>
      <c r="D1092" s="104" t="s">
        <v>2309</v>
      </c>
      <c r="G1092" s="105">
        <v>40065</v>
      </c>
      <c r="H1092" s="105">
        <v>0.99027777777777803</v>
      </c>
      <c r="K1092" s="104">
        <v>51.890300000000003</v>
      </c>
      <c r="L1092" s="104">
        <v>2.7570000000000001</v>
      </c>
      <c r="O1092" s="104">
        <v>0.8</v>
      </c>
      <c r="P1092" s="104" t="s">
        <v>67</v>
      </c>
    </row>
    <row r="1093" spans="1:17" x14ac:dyDescent="0.25">
      <c r="A1093" s="104">
        <v>1210</v>
      </c>
      <c r="B1093" s="104" t="s">
        <v>22</v>
      </c>
      <c r="C1093" s="104">
        <v>2009</v>
      </c>
      <c r="D1093" s="104" t="s">
        <v>2308</v>
      </c>
      <c r="G1093" s="105">
        <v>40076</v>
      </c>
      <c r="H1093" s="105">
        <v>0.89166666666666705</v>
      </c>
      <c r="K1093" s="104">
        <v>54.225700000000003</v>
      </c>
      <c r="L1093" s="104">
        <v>5.008</v>
      </c>
      <c r="P1093" s="104" t="s">
        <v>67</v>
      </c>
    </row>
    <row r="1094" spans="1:17" x14ac:dyDescent="0.25">
      <c r="A1094" s="104">
        <v>1211</v>
      </c>
      <c r="B1094" s="104" t="s">
        <v>22</v>
      </c>
      <c r="C1094" s="104">
        <v>2009</v>
      </c>
      <c r="D1094" s="104" t="s">
        <v>2307</v>
      </c>
      <c r="G1094" s="105">
        <v>40076</v>
      </c>
      <c r="H1094" s="105">
        <v>0.99236111111111103</v>
      </c>
      <c r="K1094" s="104">
        <v>53.859000000000002</v>
      </c>
      <c r="L1094" s="104">
        <v>3.8540000000000001</v>
      </c>
      <c r="P1094" s="104" t="s">
        <v>67</v>
      </c>
    </row>
    <row r="1095" spans="1:17" x14ac:dyDescent="0.25">
      <c r="A1095" s="104">
        <v>1212</v>
      </c>
      <c r="B1095" s="104" t="s">
        <v>22</v>
      </c>
      <c r="C1095" s="104">
        <v>2009</v>
      </c>
      <c r="D1095" s="104" t="s">
        <v>2306</v>
      </c>
      <c r="G1095" s="105">
        <v>40077</v>
      </c>
      <c r="H1095" s="105">
        <v>4.8611111111111103E-3</v>
      </c>
      <c r="K1095" s="104">
        <v>53.075699999999998</v>
      </c>
      <c r="L1095" s="104">
        <v>3.4039999999999999</v>
      </c>
      <c r="P1095" s="104" t="s">
        <v>67</v>
      </c>
    </row>
    <row r="1096" spans="1:17" x14ac:dyDescent="0.25">
      <c r="A1096" s="104">
        <v>1213</v>
      </c>
      <c r="B1096" s="104" t="s">
        <v>22</v>
      </c>
      <c r="C1096" s="104">
        <v>2009</v>
      </c>
      <c r="D1096" s="104" t="s">
        <v>2305</v>
      </c>
      <c r="G1096" s="105">
        <v>40081</v>
      </c>
      <c r="H1096" s="105">
        <v>0.85138888888888897</v>
      </c>
      <c r="K1096" s="104">
        <v>53.567700000000002</v>
      </c>
      <c r="L1096" s="104">
        <v>3.8580000000000001</v>
      </c>
      <c r="P1096" s="104" t="s">
        <v>67</v>
      </c>
    </row>
    <row r="1097" spans="1:17" x14ac:dyDescent="0.25">
      <c r="A1097" s="104">
        <v>1214</v>
      </c>
      <c r="B1097" s="104" t="s">
        <v>22</v>
      </c>
      <c r="C1097" s="104">
        <v>2009</v>
      </c>
      <c r="D1097" s="104" t="s">
        <v>2304</v>
      </c>
      <c r="G1097" s="105">
        <v>40081</v>
      </c>
      <c r="H1097" s="105">
        <v>0.38194444444444398</v>
      </c>
      <c r="K1097" s="104">
        <v>53.484299999999998</v>
      </c>
      <c r="L1097" s="104">
        <v>5.0206999999999997</v>
      </c>
      <c r="O1097" s="104">
        <v>2.2000000000000002</v>
      </c>
      <c r="P1097" s="104" t="s">
        <v>87</v>
      </c>
      <c r="Q1097" s="104">
        <v>0.09</v>
      </c>
    </row>
    <row r="1098" spans="1:17" x14ac:dyDescent="0.25">
      <c r="A1098" s="104">
        <v>1215</v>
      </c>
      <c r="B1098" s="104" t="s">
        <v>22</v>
      </c>
      <c r="C1098" s="104">
        <v>2009</v>
      </c>
      <c r="D1098" s="104" t="s">
        <v>2303</v>
      </c>
      <c r="G1098" s="105">
        <v>40081</v>
      </c>
      <c r="H1098" s="105">
        <v>0.87291666666666701</v>
      </c>
      <c r="K1098" s="104">
        <v>54.441299999999998</v>
      </c>
      <c r="L1098" s="104">
        <v>5.4903000000000004</v>
      </c>
      <c r="P1098" s="104" t="s">
        <v>66</v>
      </c>
    </row>
    <row r="1099" spans="1:17" x14ac:dyDescent="0.25">
      <c r="A1099" s="104">
        <v>1216</v>
      </c>
      <c r="B1099" s="104" t="s">
        <v>22</v>
      </c>
      <c r="C1099" s="104">
        <v>2009</v>
      </c>
      <c r="D1099" s="104" t="s">
        <v>2302</v>
      </c>
      <c r="G1099" s="105">
        <v>40081</v>
      </c>
      <c r="H1099" s="105">
        <v>0.84791666666666698</v>
      </c>
      <c r="K1099" s="104">
        <v>53.375700000000002</v>
      </c>
      <c r="L1099" s="104">
        <v>3.6227</v>
      </c>
      <c r="P1099" s="104" t="s">
        <v>67</v>
      </c>
    </row>
    <row r="1100" spans="1:17" x14ac:dyDescent="0.25">
      <c r="A1100" s="104">
        <v>1217</v>
      </c>
      <c r="B1100" s="104" t="s">
        <v>22</v>
      </c>
      <c r="C1100" s="104">
        <v>2009</v>
      </c>
      <c r="D1100" s="104" t="s">
        <v>2301</v>
      </c>
      <c r="G1100" s="105">
        <v>40081</v>
      </c>
      <c r="H1100" s="105">
        <v>0.86527777777777803</v>
      </c>
      <c r="K1100" s="104">
        <v>54.256</v>
      </c>
      <c r="L1100" s="104">
        <v>5.1852999999999998</v>
      </c>
      <c r="P1100" s="104" t="s">
        <v>67</v>
      </c>
    </row>
    <row r="1101" spans="1:17" x14ac:dyDescent="0.25">
      <c r="A1101" s="104">
        <v>1218</v>
      </c>
      <c r="B1101" s="104" t="s">
        <v>22</v>
      </c>
      <c r="C1101" s="104">
        <v>2009</v>
      </c>
      <c r="D1101" s="104" t="s">
        <v>2300</v>
      </c>
      <c r="G1101" s="105">
        <v>40081</v>
      </c>
      <c r="H1101" s="105">
        <v>0.92083333333333295</v>
      </c>
      <c r="K1101" s="104">
        <v>53.025700000000001</v>
      </c>
      <c r="L1101" s="104">
        <v>3.4020000000000001</v>
      </c>
      <c r="P1101" s="104" t="s">
        <v>67</v>
      </c>
    </row>
    <row r="1102" spans="1:17" x14ac:dyDescent="0.25">
      <c r="A1102" s="104">
        <v>1219</v>
      </c>
      <c r="B1102" s="104" t="s">
        <v>22</v>
      </c>
      <c r="C1102" s="104">
        <v>2009</v>
      </c>
      <c r="D1102" s="104" t="s">
        <v>2299</v>
      </c>
      <c r="G1102" s="105">
        <v>40081</v>
      </c>
      <c r="H1102" s="105">
        <v>0.37083333333333302</v>
      </c>
      <c r="K1102" s="104">
        <v>53.4</v>
      </c>
      <c r="L1102" s="104">
        <v>4.6872999999999996</v>
      </c>
      <c r="O1102" s="104">
        <v>3.69</v>
      </c>
      <c r="P1102" s="104" t="s">
        <v>87</v>
      </c>
      <c r="Q1102" s="104">
        <v>0.15</v>
      </c>
    </row>
    <row r="1103" spans="1:17" x14ac:dyDescent="0.25">
      <c r="A1103" s="104">
        <v>1220</v>
      </c>
      <c r="B1103" s="104" t="s">
        <v>22</v>
      </c>
      <c r="C1103" s="104">
        <v>2009</v>
      </c>
      <c r="D1103" s="104" t="s">
        <v>2298</v>
      </c>
      <c r="G1103" s="105">
        <v>40083</v>
      </c>
      <c r="H1103" s="105">
        <v>0.39861111111111103</v>
      </c>
      <c r="K1103" s="104">
        <v>53.9</v>
      </c>
      <c r="L1103" s="104">
        <v>3.4832999999999998</v>
      </c>
      <c r="O1103" s="104">
        <v>0.01</v>
      </c>
      <c r="P1103" s="104" t="s">
        <v>67</v>
      </c>
    </row>
    <row r="1104" spans="1:17" x14ac:dyDescent="0.25">
      <c r="A1104" s="104">
        <v>1221</v>
      </c>
      <c r="B1104" s="104" t="s">
        <v>22</v>
      </c>
      <c r="C1104" s="104">
        <v>2009</v>
      </c>
      <c r="D1104" s="104" t="s">
        <v>2297</v>
      </c>
      <c r="G1104" s="105">
        <v>40083</v>
      </c>
      <c r="H1104" s="105">
        <v>0.40069444444444402</v>
      </c>
      <c r="K1104" s="104">
        <v>53.95</v>
      </c>
      <c r="L1104" s="104">
        <v>3.6667000000000001</v>
      </c>
      <c r="O1104" s="104">
        <v>0.15</v>
      </c>
      <c r="P1104" s="104" t="s">
        <v>67</v>
      </c>
    </row>
    <row r="1105" spans="1:17" x14ac:dyDescent="0.25">
      <c r="A1105" s="104">
        <v>1222</v>
      </c>
      <c r="B1105" s="104" t="s">
        <v>22</v>
      </c>
      <c r="C1105" s="104">
        <v>2009</v>
      </c>
      <c r="D1105" s="104" t="s">
        <v>2296</v>
      </c>
      <c r="G1105" s="105">
        <v>40085</v>
      </c>
      <c r="H1105" s="105">
        <v>0.59375</v>
      </c>
      <c r="K1105" s="104">
        <v>54.153300000000002</v>
      </c>
      <c r="L1105" s="104">
        <v>3.5232999999999999</v>
      </c>
      <c r="O1105" s="104">
        <v>0.84</v>
      </c>
      <c r="P1105" s="104" t="s">
        <v>87</v>
      </c>
      <c r="Q1105" s="104">
        <v>22.34</v>
      </c>
    </row>
    <row r="1106" spans="1:17" x14ac:dyDescent="0.25">
      <c r="A1106" s="104">
        <v>1223</v>
      </c>
      <c r="B1106" s="104" t="s">
        <v>22</v>
      </c>
      <c r="C1106" s="104">
        <v>2009</v>
      </c>
      <c r="D1106" s="104" t="s">
        <v>2295</v>
      </c>
      <c r="G1106" s="105">
        <v>40085</v>
      </c>
      <c r="H1106" s="105">
        <v>0.593055555555556</v>
      </c>
      <c r="K1106" s="104">
        <v>54.15</v>
      </c>
      <c r="L1106" s="104">
        <v>3.5167000000000002</v>
      </c>
      <c r="O1106" s="104">
        <v>2.23</v>
      </c>
      <c r="P1106" s="104" t="s">
        <v>87</v>
      </c>
      <c r="Q1106" s="104">
        <v>59.37</v>
      </c>
    </row>
    <row r="1107" spans="1:17" x14ac:dyDescent="0.25">
      <c r="A1107" s="104">
        <v>1224</v>
      </c>
      <c r="B1107" s="104" t="s">
        <v>22</v>
      </c>
      <c r="C1107" s="104">
        <v>2009</v>
      </c>
      <c r="D1107" s="104" t="s">
        <v>2294</v>
      </c>
      <c r="G1107" s="105">
        <v>40094</v>
      </c>
      <c r="H1107" s="105">
        <v>0.30902777777777801</v>
      </c>
      <c r="K1107" s="104">
        <v>54.103000000000002</v>
      </c>
      <c r="L1107" s="104">
        <v>6.7923</v>
      </c>
      <c r="O1107" s="104">
        <v>1.47</v>
      </c>
      <c r="P1107" s="104" t="s">
        <v>67</v>
      </c>
    </row>
    <row r="1108" spans="1:17" x14ac:dyDescent="0.25">
      <c r="A1108" s="104">
        <v>1225</v>
      </c>
      <c r="B1108" s="104" t="s">
        <v>22</v>
      </c>
      <c r="C1108" s="104">
        <v>2009</v>
      </c>
      <c r="D1108" s="104" t="s">
        <v>2293</v>
      </c>
      <c r="G1108" s="105">
        <v>40096</v>
      </c>
      <c r="H1108" s="105">
        <v>0.73541666666666705</v>
      </c>
      <c r="K1108" s="104">
        <v>53.057000000000002</v>
      </c>
      <c r="L1108" s="104">
        <v>3.359</v>
      </c>
      <c r="O1108" s="104">
        <v>11.59</v>
      </c>
      <c r="P1108" s="104" t="s">
        <v>67</v>
      </c>
    </row>
    <row r="1109" spans="1:17" x14ac:dyDescent="0.25">
      <c r="A1109" s="104">
        <v>1226</v>
      </c>
      <c r="B1109" s="104" t="s">
        <v>22</v>
      </c>
      <c r="C1109" s="104">
        <v>2009</v>
      </c>
      <c r="D1109" s="104" t="s">
        <v>2292</v>
      </c>
      <c r="G1109" s="105">
        <v>40096</v>
      </c>
      <c r="H1109" s="105">
        <v>0.77222222222222203</v>
      </c>
      <c r="K1109" s="104">
        <v>53.822699999999998</v>
      </c>
      <c r="L1109" s="104">
        <v>6.3666999999999998</v>
      </c>
      <c r="O1109" s="104">
        <v>0.03</v>
      </c>
      <c r="P1109" s="104" t="s">
        <v>67</v>
      </c>
    </row>
    <row r="1110" spans="1:17" x14ac:dyDescent="0.25">
      <c r="A1110" s="104">
        <v>1227</v>
      </c>
      <c r="B1110" s="104" t="s">
        <v>22</v>
      </c>
      <c r="C1110" s="104">
        <v>2009</v>
      </c>
      <c r="D1110" s="104" t="s">
        <v>2291</v>
      </c>
      <c r="G1110" s="105">
        <v>40104</v>
      </c>
      <c r="H1110" s="105">
        <v>0.73680555555555605</v>
      </c>
      <c r="K1110" s="104">
        <v>53.9893</v>
      </c>
      <c r="L1110" s="104">
        <v>4.8757000000000001</v>
      </c>
      <c r="P1110" s="104" t="s">
        <v>67</v>
      </c>
    </row>
    <row r="1111" spans="1:17" x14ac:dyDescent="0.25">
      <c r="A1111" s="104">
        <v>1228</v>
      </c>
      <c r="B1111" s="104" t="s">
        <v>22</v>
      </c>
      <c r="C1111" s="104">
        <v>2009</v>
      </c>
      <c r="D1111" s="104" t="s">
        <v>2290</v>
      </c>
      <c r="G1111" s="105">
        <v>40104</v>
      </c>
      <c r="H1111" s="105">
        <v>0.79513888888888895</v>
      </c>
      <c r="K1111" s="104">
        <v>52.220700000000001</v>
      </c>
      <c r="L1111" s="104">
        <v>3.7686999999999999</v>
      </c>
      <c r="P1111" s="104" t="s">
        <v>67</v>
      </c>
    </row>
    <row r="1112" spans="1:17" x14ac:dyDescent="0.25">
      <c r="A1112" s="104">
        <v>1229</v>
      </c>
      <c r="B1112" s="104" t="s">
        <v>22</v>
      </c>
      <c r="C1112" s="104">
        <v>2009</v>
      </c>
      <c r="D1112" s="104" t="s">
        <v>2289</v>
      </c>
      <c r="G1112" s="105">
        <v>40115</v>
      </c>
      <c r="H1112" s="105">
        <v>0.625</v>
      </c>
      <c r="K1112" s="104">
        <v>52.617199999999997</v>
      </c>
      <c r="L1112" s="104">
        <v>3.952</v>
      </c>
      <c r="P1112" s="104" t="s">
        <v>66</v>
      </c>
    </row>
    <row r="1113" spans="1:17" x14ac:dyDescent="0.25">
      <c r="A1113" s="104">
        <v>1230</v>
      </c>
      <c r="B1113" s="104" t="s">
        <v>22</v>
      </c>
      <c r="C1113" s="104">
        <v>2009</v>
      </c>
      <c r="D1113" s="104" t="s">
        <v>2288</v>
      </c>
      <c r="G1113" s="105">
        <v>40123</v>
      </c>
      <c r="H1113" s="105">
        <v>0.36944444444444402</v>
      </c>
      <c r="K1113" s="104">
        <v>53.686300000000003</v>
      </c>
      <c r="L1113" s="104">
        <v>5.5373000000000001</v>
      </c>
      <c r="O1113" s="104">
        <v>7.0000000000000007E-2</v>
      </c>
      <c r="P1113" s="104" t="s">
        <v>66</v>
      </c>
    </row>
    <row r="1114" spans="1:17" x14ac:dyDescent="0.25">
      <c r="A1114" s="104">
        <v>1231</v>
      </c>
      <c r="B1114" s="104" t="s">
        <v>22</v>
      </c>
      <c r="C1114" s="104">
        <v>2009</v>
      </c>
      <c r="D1114" s="104" t="s">
        <v>2287</v>
      </c>
      <c r="G1114" s="105">
        <v>40123</v>
      </c>
      <c r="H1114" s="105">
        <v>0.421527777777778</v>
      </c>
      <c r="K1114" s="104">
        <v>54.273699999999998</v>
      </c>
      <c r="L1114" s="104">
        <v>5.5529999999999999</v>
      </c>
      <c r="O1114" s="104">
        <v>0.67</v>
      </c>
      <c r="P1114" s="104" t="s">
        <v>87</v>
      </c>
      <c r="Q1114" s="104">
        <v>0.41</v>
      </c>
    </row>
    <row r="1115" spans="1:17" x14ac:dyDescent="0.25">
      <c r="A1115" s="104">
        <v>1232</v>
      </c>
      <c r="B1115" s="104" t="s">
        <v>22</v>
      </c>
      <c r="C1115" s="104">
        <v>2009</v>
      </c>
      <c r="D1115" s="104" t="s">
        <v>2286</v>
      </c>
      <c r="G1115" s="105">
        <v>40123</v>
      </c>
      <c r="H1115" s="105">
        <v>0.35208333333333303</v>
      </c>
      <c r="K1115" s="104">
        <v>53.250999999999998</v>
      </c>
      <c r="L1115" s="104">
        <v>4.5686999999999998</v>
      </c>
      <c r="O1115" s="104">
        <v>0.52</v>
      </c>
      <c r="P1115" s="104" t="s">
        <v>87</v>
      </c>
      <c r="Q1115" s="104">
        <v>0.31</v>
      </c>
    </row>
    <row r="1116" spans="1:17" x14ac:dyDescent="0.25">
      <c r="A1116" s="104">
        <v>1233</v>
      </c>
      <c r="B1116" s="104" t="s">
        <v>22</v>
      </c>
      <c r="C1116" s="104">
        <v>2009</v>
      </c>
      <c r="D1116" s="104" t="s">
        <v>2285</v>
      </c>
      <c r="G1116" s="105">
        <v>40124</v>
      </c>
      <c r="H1116" s="105">
        <v>0.40833333333333299</v>
      </c>
      <c r="K1116" s="104">
        <v>52.036299999999997</v>
      </c>
      <c r="L1116" s="104">
        <v>3.2187000000000001</v>
      </c>
      <c r="O1116" s="104">
        <v>0.15</v>
      </c>
      <c r="P1116" s="104" t="s">
        <v>67</v>
      </c>
    </row>
    <row r="1117" spans="1:17" x14ac:dyDescent="0.25">
      <c r="A1117" s="104">
        <v>1234</v>
      </c>
      <c r="B1117" s="104" t="s">
        <v>22</v>
      </c>
      <c r="C1117" s="104">
        <v>2009</v>
      </c>
      <c r="D1117" s="104" t="s">
        <v>2284</v>
      </c>
      <c r="G1117" s="105">
        <v>40126</v>
      </c>
      <c r="H1117" s="105">
        <v>0.25</v>
      </c>
      <c r="K1117" s="104">
        <v>54.3247</v>
      </c>
      <c r="L1117" s="104">
        <v>3.4697</v>
      </c>
      <c r="O1117" s="104">
        <v>0.16</v>
      </c>
      <c r="P1117" s="104" t="s">
        <v>67</v>
      </c>
    </row>
    <row r="1118" spans="1:17" x14ac:dyDescent="0.25">
      <c r="A1118" s="104">
        <v>1235</v>
      </c>
      <c r="B1118" s="104" t="s">
        <v>22</v>
      </c>
      <c r="C1118" s="104">
        <v>2009</v>
      </c>
      <c r="D1118" s="104" t="s">
        <v>2283</v>
      </c>
      <c r="G1118" s="105">
        <v>40126</v>
      </c>
      <c r="H1118" s="105">
        <v>0.32986111111111099</v>
      </c>
      <c r="K1118" s="104">
        <v>51.836300000000001</v>
      </c>
      <c r="L1118" s="104">
        <v>2.5667</v>
      </c>
      <c r="O1118" s="104">
        <v>0.5</v>
      </c>
      <c r="P1118" s="104" t="s">
        <v>66</v>
      </c>
    </row>
    <row r="1119" spans="1:17" x14ac:dyDescent="0.25">
      <c r="A1119" s="104">
        <v>1236</v>
      </c>
      <c r="B1119" s="104" t="s">
        <v>22</v>
      </c>
      <c r="C1119" s="104">
        <v>2009</v>
      </c>
      <c r="D1119" s="104" t="s">
        <v>2282</v>
      </c>
      <c r="G1119" s="105">
        <v>40126</v>
      </c>
      <c r="H1119" s="105">
        <v>0.25</v>
      </c>
      <c r="K1119" s="104">
        <v>54.371699999999997</v>
      </c>
      <c r="L1119" s="104">
        <v>3.3757000000000001</v>
      </c>
      <c r="O1119" s="104">
        <v>0.35</v>
      </c>
      <c r="P1119" s="104" t="s">
        <v>67</v>
      </c>
    </row>
    <row r="1120" spans="1:17" x14ac:dyDescent="0.25">
      <c r="A1120" s="104">
        <v>1237</v>
      </c>
      <c r="B1120" s="104" t="s">
        <v>22</v>
      </c>
      <c r="C1120" s="104">
        <v>2009</v>
      </c>
      <c r="D1120" s="104" t="s">
        <v>2281</v>
      </c>
      <c r="G1120" s="105">
        <v>40139</v>
      </c>
      <c r="H1120" s="105">
        <v>0.63749999999999996</v>
      </c>
      <c r="K1120" s="104">
        <v>53.954000000000001</v>
      </c>
      <c r="L1120" s="104">
        <v>7.0853000000000002</v>
      </c>
      <c r="P1120" s="104" t="s">
        <v>67</v>
      </c>
    </row>
    <row r="1121" spans="1:17" x14ac:dyDescent="0.25">
      <c r="A1121" s="104">
        <v>1238</v>
      </c>
      <c r="B1121" s="104" t="s">
        <v>22</v>
      </c>
      <c r="C1121" s="104">
        <v>2009</v>
      </c>
      <c r="D1121" s="104" t="s">
        <v>2280</v>
      </c>
      <c r="G1121" s="105">
        <v>40139</v>
      </c>
      <c r="H1121" s="105">
        <v>0.63680555555555596</v>
      </c>
      <c r="K1121" s="104">
        <v>53.957000000000001</v>
      </c>
      <c r="L1121" s="104">
        <v>7.101</v>
      </c>
      <c r="P1121" s="104" t="s">
        <v>67</v>
      </c>
    </row>
    <row r="1122" spans="1:17" x14ac:dyDescent="0.25">
      <c r="A1122" s="104">
        <v>1239</v>
      </c>
      <c r="B1122" s="104" t="s">
        <v>22</v>
      </c>
      <c r="C1122" s="104">
        <v>2009</v>
      </c>
      <c r="D1122" s="104" t="s">
        <v>2279</v>
      </c>
      <c r="G1122" s="105">
        <v>40155</v>
      </c>
      <c r="H1122" s="105">
        <v>0.53888888888888897</v>
      </c>
      <c r="K1122" s="104">
        <v>52.722700000000003</v>
      </c>
      <c r="L1122" s="104">
        <v>3.7029999999999998</v>
      </c>
      <c r="O1122" s="104">
        <v>0.2</v>
      </c>
      <c r="P1122" s="104" t="s">
        <v>66</v>
      </c>
    </row>
    <row r="1123" spans="1:17" x14ac:dyDescent="0.25">
      <c r="A1123" s="104">
        <v>1240</v>
      </c>
      <c r="B1123" s="104" t="s">
        <v>22</v>
      </c>
      <c r="C1123" s="104">
        <v>2009</v>
      </c>
      <c r="D1123" s="104" t="s">
        <v>2278</v>
      </c>
      <c r="G1123" s="105">
        <v>40161</v>
      </c>
      <c r="H1123" s="105">
        <v>0.875694444444444</v>
      </c>
      <c r="K1123" s="104">
        <v>53.901000000000003</v>
      </c>
      <c r="L1123" s="104">
        <v>6.0883000000000003</v>
      </c>
      <c r="O1123" s="104">
        <v>2.8</v>
      </c>
      <c r="P1123" s="104" t="s">
        <v>67</v>
      </c>
    </row>
    <row r="1124" spans="1:17" x14ac:dyDescent="0.25">
      <c r="A1124" s="104">
        <v>1241</v>
      </c>
      <c r="B1124" s="104" t="s">
        <v>22</v>
      </c>
      <c r="C1124" s="104">
        <v>2009</v>
      </c>
      <c r="D1124" s="104" t="s">
        <v>2277</v>
      </c>
      <c r="G1124" s="105">
        <v>40162</v>
      </c>
      <c r="H1124" s="105">
        <v>0.52361111111111103</v>
      </c>
      <c r="K1124" s="104">
        <v>53.973700000000001</v>
      </c>
      <c r="L1124" s="104">
        <v>4.8362999999999996</v>
      </c>
      <c r="O1124" s="104">
        <v>0.04</v>
      </c>
      <c r="P1124" s="104" t="s">
        <v>87</v>
      </c>
    </row>
    <row r="1125" spans="1:17" x14ac:dyDescent="0.25">
      <c r="A1125" s="104">
        <v>1242</v>
      </c>
      <c r="B1125" s="104" t="s">
        <v>22</v>
      </c>
      <c r="C1125" s="104">
        <v>2009</v>
      </c>
      <c r="D1125" s="104" t="s">
        <v>2276</v>
      </c>
      <c r="G1125" s="105">
        <v>40174</v>
      </c>
      <c r="H1125" s="105">
        <v>0.65138888888888902</v>
      </c>
      <c r="K1125" s="104">
        <v>51.884999999999998</v>
      </c>
      <c r="L1125" s="104">
        <v>3.4514999999999998</v>
      </c>
      <c r="P1125" s="104" t="s">
        <v>66</v>
      </c>
    </row>
    <row r="1126" spans="1:17" x14ac:dyDescent="0.25">
      <c r="A1126" s="104">
        <v>1243</v>
      </c>
      <c r="B1126" s="104" t="s">
        <v>24</v>
      </c>
      <c r="C1126" s="104">
        <v>2009</v>
      </c>
      <c r="D1126" s="104" t="s">
        <v>2275</v>
      </c>
      <c r="G1126" s="105">
        <v>39826</v>
      </c>
      <c r="H1126" s="105">
        <v>0.69791666666666696</v>
      </c>
      <c r="K1126" s="104">
        <v>59.648299999999999</v>
      </c>
      <c r="L1126" s="104">
        <v>10.8802</v>
      </c>
      <c r="P1126" s="104" t="s">
        <v>67</v>
      </c>
    </row>
    <row r="1127" spans="1:17" x14ac:dyDescent="0.25">
      <c r="A1127" s="104">
        <v>1244</v>
      </c>
      <c r="B1127" s="104" t="s">
        <v>24</v>
      </c>
      <c r="C1127" s="104">
        <v>2009</v>
      </c>
      <c r="D1127" s="104" t="s">
        <v>2274</v>
      </c>
      <c r="G1127" s="105">
        <v>39867</v>
      </c>
      <c r="H1127" s="105">
        <v>0.32638888888888901</v>
      </c>
      <c r="K1127" s="104">
        <v>58.472299999999997</v>
      </c>
      <c r="L1127" s="104">
        <v>11.289</v>
      </c>
      <c r="P1127" s="104" t="s">
        <v>67</v>
      </c>
    </row>
    <row r="1128" spans="1:17" x14ac:dyDescent="0.25">
      <c r="A1128" s="104">
        <v>1245</v>
      </c>
      <c r="B1128" s="104" t="s">
        <v>24</v>
      </c>
      <c r="C1128" s="104">
        <v>2009</v>
      </c>
      <c r="D1128" s="104" t="s">
        <v>2273</v>
      </c>
      <c r="G1128" s="105">
        <v>39910</v>
      </c>
      <c r="H1128" s="105">
        <v>0.85069444444444497</v>
      </c>
      <c r="K1128" s="104">
        <v>57.964100000000002</v>
      </c>
      <c r="L1128" s="104">
        <v>11.093299999999999</v>
      </c>
      <c r="P1128" s="104" t="s">
        <v>87</v>
      </c>
      <c r="Q1128" s="104">
        <v>1.5100000000000001E-2</v>
      </c>
    </row>
    <row r="1129" spans="1:17" x14ac:dyDescent="0.25">
      <c r="A1129" s="104">
        <v>1246</v>
      </c>
      <c r="B1129" s="104" t="s">
        <v>24</v>
      </c>
      <c r="C1129" s="104">
        <v>2009</v>
      </c>
      <c r="D1129" s="104" t="s">
        <v>2272</v>
      </c>
      <c r="G1129" s="105">
        <v>39947</v>
      </c>
      <c r="H1129" s="105">
        <v>0.42777777777777798</v>
      </c>
      <c r="K1129" s="104">
        <v>57.7667</v>
      </c>
      <c r="L1129" s="104">
        <v>11.6</v>
      </c>
      <c r="P1129" s="104" t="s">
        <v>87</v>
      </c>
      <c r="Q1129" s="104">
        <v>6.7000000000000002E-3</v>
      </c>
    </row>
    <row r="1130" spans="1:17" x14ac:dyDescent="0.25">
      <c r="A1130" s="104">
        <v>1247</v>
      </c>
      <c r="B1130" s="104" t="s">
        <v>18</v>
      </c>
      <c r="C1130" s="104">
        <v>2008</v>
      </c>
      <c r="D1130" s="104" t="s">
        <v>2271</v>
      </c>
      <c r="G1130" s="105">
        <v>39534</v>
      </c>
      <c r="H1130" s="105">
        <v>0.41388888888888897</v>
      </c>
      <c r="K1130" s="104">
        <v>51.22</v>
      </c>
      <c r="L1130" s="104">
        <v>2.4700000000000002</v>
      </c>
      <c r="M1130" s="104">
        <v>6.3</v>
      </c>
      <c r="N1130" s="104">
        <v>0.3</v>
      </c>
      <c r="O1130" s="104">
        <v>0.75600000000000001</v>
      </c>
      <c r="P1130" s="104" t="s">
        <v>87</v>
      </c>
      <c r="Q1130" s="104">
        <v>37.799999999999997</v>
      </c>
    </row>
    <row r="1131" spans="1:17" x14ac:dyDescent="0.25">
      <c r="A1131" s="104">
        <v>1248</v>
      </c>
      <c r="B1131" s="104" t="s">
        <v>18</v>
      </c>
      <c r="C1131" s="104">
        <v>2008</v>
      </c>
      <c r="D1131" s="104" t="s">
        <v>2270</v>
      </c>
      <c r="G1131" s="105">
        <v>39609</v>
      </c>
      <c r="H1131" s="105">
        <v>0.33958333333333302</v>
      </c>
      <c r="I1131" s="104">
        <v>5.7</v>
      </c>
      <c r="J1131" s="104">
        <v>310</v>
      </c>
      <c r="K1131" s="104">
        <v>51.23</v>
      </c>
      <c r="L1131" s="104">
        <v>2.77</v>
      </c>
      <c r="M1131" s="104">
        <v>1.5</v>
      </c>
      <c r="N1131" s="104">
        <v>1.9</v>
      </c>
      <c r="O1131" s="104">
        <v>1.9950000000000001</v>
      </c>
      <c r="P1131" s="104" t="s">
        <v>87</v>
      </c>
      <c r="Q1131" s="104">
        <v>0.78603000000000001</v>
      </c>
    </row>
    <row r="1132" spans="1:17" x14ac:dyDescent="0.25">
      <c r="A1132" s="104">
        <v>1249</v>
      </c>
      <c r="B1132" s="104" t="s">
        <v>18</v>
      </c>
      <c r="C1132" s="104">
        <v>2008</v>
      </c>
      <c r="D1132" s="104" t="s">
        <v>2269</v>
      </c>
      <c r="G1132" s="105">
        <v>39609</v>
      </c>
      <c r="H1132" s="105">
        <v>0.35138888888888897</v>
      </c>
      <c r="I1132" s="104">
        <v>5.7</v>
      </c>
      <c r="J1132" s="104">
        <v>310</v>
      </c>
      <c r="K1132" s="104">
        <v>51.4</v>
      </c>
      <c r="L1132" s="104">
        <v>2.33</v>
      </c>
      <c r="M1132" s="104">
        <v>3.7</v>
      </c>
      <c r="N1132" s="104">
        <v>0.4</v>
      </c>
      <c r="O1132" s="104">
        <v>0.74</v>
      </c>
      <c r="P1132" s="104" t="s">
        <v>87</v>
      </c>
      <c r="Q1132" s="104">
        <v>0.222</v>
      </c>
    </row>
    <row r="1133" spans="1:17" x14ac:dyDescent="0.25">
      <c r="A1133" s="104">
        <v>1250</v>
      </c>
      <c r="B1133" s="104" t="s">
        <v>18</v>
      </c>
      <c r="C1133" s="104">
        <v>2008</v>
      </c>
      <c r="D1133" s="104" t="s">
        <v>2268</v>
      </c>
      <c r="G1133" s="105">
        <v>39625</v>
      </c>
      <c r="H1133" s="105">
        <v>0.50208333333333299</v>
      </c>
      <c r="I1133" s="104">
        <v>3.6</v>
      </c>
      <c r="J1133" s="104">
        <v>260</v>
      </c>
      <c r="K1133" s="104">
        <v>51.52</v>
      </c>
      <c r="L1133" s="104">
        <v>2.9</v>
      </c>
      <c r="M1133" s="104">
        <v>1.5</v>
      </c>
      <c r="N1133" s="104">
        <v>0.4</v>
      </c>
      <c r="O1133" s="104">
        <v>0.15</v>
      </c>
      <c r="P1133" s="104" t="s">
        <v>87</v>
      </c>
      <c r="Q1133" s="104">
        <v>4.4999999999999998E-2</v>
      </c>
    </row>
    <row r="1134" spans="1:17" x14ac:dyDescent="0.25">
      <c r="A1134" s="104">
        <v>1251</v>
      </c>
      <c r="B1134" s="104" t="s">
        <v>18</v>
      </c>
      <c r="C1134" s="104">
        <v>2008</v>
      </c>
      <c r="D1134" s="104" t="s">
        <v>2267</v>
      </c>
      <c r="G1134" s="105">
        <v>39659</v>
      </c>
      <c r="H1134" s="105">
        <v>0.179166666666667</v>
      </c>
      <c r="I1134" s="104">
        <v>2.1</v>
      </c>
      <c r="J1134" s="104">
        <v>80</v>
      </c>
      <c r="K1134" s="104">
        <v>51.19</v>
      </c>
      <c r="L1134" s="104">
        <v>2.39</v>
      </c>
      <c r="M1134" s="104">
        <v>7.4</v>
      </c>
      <c r="N1134" s="104">
        <v>0.03</v>
      </c>
      <c r="O1134" s="104">
        <v>6.6600000000000006E-2</v>
      </c>
      <c r="P1134" s="104" t="s">
        <v>87</v>
      </c>
      <c r="Q1134" s="104">
        <v>8.3249999999999993</v>
      </c>
    </row>
    <row r="1135" spans="1:17" x14ac:dyDescent="0.25">
      <c r="A1135" s="104">
        <v>1252</v>
      </c>
      <c r="B1135" s="104" t="s">
        <v>18</v>
      </c>
      <c r="C1135" s="104">
        <v>2008</v>
      </c>
      <c r="D1135" s="104" t="s">
        <v>2266</v>
      </c>
      <c r="G1135" s="105">
        <v>39666</v>
      </c>
      <c r="H1135" s="105">
        <v>0.34097222222222201</v>
      </c>
      <c r="I1135" s="104">
        <v>1.6</v>
      </c>
      <c r="J1135" s="104">
        <v>260</v>
      </c>
      <c r="K1135" s="104">
        <v>51.25</v>
      </c>
      <c r="L1135" s="104">
        <v>2.6</v>
      </c>
      <c r="M1135" s="104">
        <v>11</v>
      </c>
      <c r="N1135" s="104">
        <v>0.2</v>
      </c>
      <c r="O1135" s="104">
        <v>0.44</v>
      </c>
      <c r="P1135" s="104" t="s">
        <v>87</v>
      </c>
      <c r="Q1135" s="104">
        <v>0.75239999999999996</v>
      </c>
    </row>
    <row r="1136" spans="1:17" x14ac:dyDescent="0.25">
      <c r="A1136" s="104">
        <v>1253</v>
      </c>
      <c r="B1136" s="104" t="s">
        <v>18</v>
      </c>
      <c r="C1136" s="104">
        <v>2008</v>
      </c>
      <c r="D1136" s="104" t="s">
        <v>2265</v>
      </c>
      <c r="G1136" s="105">
        <v>39692</v>
      </c>
      <c r="H1136" s="105">
        <v>0.60069444444444398</v>
      </c>
      <c r="I1136" s="104">
        <v>4.7</v>
      </c>
      <c r="J1136" s="104">
        <v>230</v>
      </c>
      <c r="K1136" s="104">
        <v>51.23</v>
      </c>
      <c r="L1136" s="104">
        <v>4.3499999999999996</v>
      </c>
      <c r="M1136" s="104">
        <v>1</v>
      </c>
      <c r="N1136" s="104">
        <v>0.01</v>
      </c>
      <c r="O1136" s="104">
        <v>0.01</v>
      </c>
      <c r="P1136" s="104" t="s">
        <v>87</v>
      </c>
      <c r="Q1136" s="104">
        <v>2.6499999999999999E-2</v>
      </c>
    </row>
    <row r="1137" spans="1:17" x14ac:dyDescent="0.25">
      <c r="A1137" s="104">
        <v>1254</v>
      </c>
      <c r="B1137" s="104" t="s">
        <v>18</v>
      </c>
      <c r="C1137" s="104">
        <v>2008</v>
      </c>
      <c r="D1137" s="104" t="s">
        <v>2264</v>
      </c>
      <c r="G1137" s="105">
        <v>39700</v>
      </c>
      <c r="H1137" s="105">
        <v>0.53125</v>
      </c>
      <c r="I1137" s="104">
        <v>3.6</v>
      </c>
      <c r="J1137" s="104">
        <v>140</v>
      </c>
      <c r="K1137" s="104">
        <v>51.47</v>
      </c>
      <c r="L1137" s="104">
        <v>3.02</v>
      </c>
      <c r="M1137" s="104">
        <v>2.7320000000000002</v>
      </c>
      <c r="N1137" s="104">
        <v>0.03</v>
      </c>
      <c r="O1137" s="104">
        <v>5.7369999999999997E-2</v>
      </c>
      <c r="P1137" s="104" t="s">
        <v>87</v>
      </c>
      <c r="Q1137" s="104">
        <v>0.17326343999999999</v>
      </c>
    </row>
    <row r="1138" spans="1:17" x14ac:dyDescent="0.25">
      <c r="A1138" s="104">
        <v>1255</v>
      </c>
      <c r="B1138" s="104" t="s">
        <v>18</v>
      </c>
      <c r="C1138" s="104">
        <v>2008</v>
      </c>
      <c r="D1138" s="104" t="s">
        <v>2263</v>
      </c>
      <c r="G1138" s="105">
        <v>39783</v>
      </c>
      <c r="H1138" s="105">
        <v>0.469444444444445</v>
      </c>
      <c r="I1138" s="104">
        <v>1</v>
      </c>
      <c r="J1138" s="104">
        <v>110</v>
      </c>
      <c r="K1138" s="104">
        <v>51.3</v>
      </c>
      <c r="L1138" s="104">
        <v>2.92</v>
      </c>
      <c r="M1138" s="104">
        <v>7.0000000000000007E-2</v>
      </c>
      <c r="N1138" s="104">
        <v>0.05</v>
      </c>
      <c r="O1138" s="104">
        <v>1.23E-3</v>
      </c>
      <c r="P1138" s="104" t="s">
        <v>87</v>
      </c>
      <c r="Q1138" s="104">
        <v>3.6749999999999999E-4</v>
      </c>
    </row>
    <row r="1139" spans="1:17" x14ac:dyDescent="0.25">
      <c r="A1139" s="104">
        <v>1256</v>
      </c>
      <c r="B1139" s="104" t="s">
        <v>21</v>
      </c>
      <c r="C1139" s="104">
        <v>2008</v>
      </c>
      <c r="D1139" s="104" t="s">
        <v>2262</v>
      </c>
      <c r="G1139" s="105">
        <v>39711</v>
      </c>
      <c r="H1139" s="105">
        <v>0.34513888888888899</v>
      </c>
      <c r="K1139" s="104">
        <v>55.575000000000003</v>
      </c>
      <c r="L1139" s="104">
        <v>4.8150000000000004</v>
      </c>
      <c r="P1139" s="104" t="s">
        <v>67</v>
      </c>
      <c r="Q1139" s="104">
        <v>3.6999999999999998E-2</v>
      </c>
    </row>
    <row r="1140" spans="1:17" x14ac:dyDescent="0.25">
      <c r="A1140" s="104">
        <v>1257</v>
      </c>
      <c r="B1140" s="104" t="s">
        <v>21</v>
      </c>
      <c r="C1140" s="104">
        <v>2008</v>
      </c>
      <c r="D1140" s="104" t="s">
        <v>2261</v>
      </c>
      <c r="G1140" s="105">
        <v>39630</v>
      </c>
      <c r="H1140" s="105">
        <v>0.243055555555556</v>
      </c>
      <c r="K1140" s="104">
        <v>54.573300000000003</v>
      </c>
      <c r="L1140" s="104">
        <v>5.13</v>
      </c>
      <c r="P1140" s="104" t="s">
        <v>67</v>
      </c>
    </row>
    <row r="1141" spans="1:17" x14ac:dyDescent="0.25">
      <c r="A1141" s="104">
        <v>1258</v>
      </c>
      <c r="B1141" s="104" t="s">
        <v>21</v>
      </c>
      <c r="C1141" s="104">
        <v>2008</v>
      </c>
      <c r="D1141" s="104" t="s">
        <v>2260</v>
      </c>
      <c r="G1141" s="105">
        <v>39565</v>
      </c>
      <c r="H1141" s="105">
        <v>0.98402777777777795</v>
      </c>
      <c r="K1141" s="104">
        <v>54.8917</v>
      </c>
      <c r="L1141" s="104">
        <v>5.3682999999999996</v>
      </c>
      <c r="P1141" s="104" t="s">
        <v>67</v>
      </c>
      <c r="Q1141" s="104">
        <v>0.14000000000000001</v>
      </c>
    </row>
    <row r="1142" spans="1:17" x14ac:dyDescent="0.25">
      <c r="A1142" s="104">
        <v>1259</v>
      </c>
      <c r="B1142" s="104" t="s">
        <v>21</v>
      </c>
      <c r="C1142" s="104">
        <v>2008</v>
      </c>
      <c r="D1142" s="104" t="s">
        <v>2259</v>
      </c>
      <c r="G1142" s="105">
        <v>39492</v>
      </c>
      <c r="H1142" s="105">
        <v>0.39236111111111099</v>
      </c>
      <c r="K1142" s="104">
        <v>55.208300000000001</v>
      </c>
      <c r="L1142" s="104">
        <v>5.3917000000000002</v>
      </c>
      <c r="P1142" s="104" t="s">
        <v>67</v>
      </c>
      <c r="Q1142" s="104">
        <v>0.47399999999999998</v>
      </c>
    </row>
    <row r="1143" spans="1:17" x14ac:dyDescent="0.25">
      <c r="A1143" s="104">
        <v>1260</v>
      </c>
      <c r="B1143" s="104" t="s">
        <v>21</v>
      </c>
      <c r="C1143" s="104">
        <v>2008</v>
      </c>
      <c r="D1143" s="104" t="s">
        <v>2258</v>
      </c>
      <c r="G1143" s="105">
        <v>39566</v>
      </c>
      <c r="H1143" s="105">
        <v>0.84375</v>
      </c>
      <c r="K1143" s="104">
        <v>55.06</v>
      </c>
      <c r="L1143" s="104">
        <v>5.4482999999999997</v>
      </c>
      <c r="P1143" s="104" t="s">
        <v>67</v>
      </c>
    </row>
    <row r="1144" spans="1:17" x14ac:dyDescent="0.25">
      <c r="A1144" s="104">
        <v>1261</v>
      </c>
      <c r="B1144" s="104" t="s">
        <v>21</v>
      </c>
      <c r="C1144" s="104">
        <v>2008</v>
      </c>
      <c r="D1144" s="104" t="s">
        <v>2257</v>
      </c>
      <c r="G1144" s="105">
        <v>39565</v>
      </c>
      <c r="H1144" s="105">
        <v>0.98402777777777795</v>
      </c>
      <c r="K1144" s="104">
        <v>54.895000000000003</v>
      </c>
      <c r="L1144" s="104">
        <v>5.4749999999999996</v>
      </c>
      <c r="P1144" s="104" t="s">
        <v>67</v>
      </c>
    </row>
    <row r="1145" spans="1:17" x14ac:dyDescent="0.25">
      <c r="A1145" s="104">
        <v>1262</v>
      </c>
      <c r="B1145" s="104" t="s">
        <v>21</v>
      </c>
      <c r="C1145" s="104">
        <v>2008</v>
      </c>
      <c r="D1145" s="104" t="s">
        <v>2256</v>
      </c>
      <c r="G1145" s="105">
        <v>39624</v>
      </c>
      <c r="H1145" s="105">
        <v>0.67569444444444404</v>
      </c>
      <c r="K1145" s="104">
        <v>54.703299999999999</v>
      </c>
      <c r="L1145" s="104">
        <v>5.5149999999999997</v>
      </c>
      <c r="P1145" s="104" t="s">
        <v>67</v>
      </c>
    </row>
    <row r="1146" spans="1:17" x14ac:dyDescent="0.25">
      <c r="A1146" s="104">
        <v>1263</v>
      </c>
      <c r="B1146" s="104" t="s">
        <v>21</v>
      </c>
      <c r="C1146" s="104">
        <v>2008</v>
      </c>
      <c r="D1146" s="104" t="s">
        <v>2255</v>
      </c>
      <c r="G1146" s="105">
        <v>39652</v>
      </c>
      <c r="H1146" s="105">
        <v>0.51666666666666705</v>
      </c>
      <c r="K1146" s="104">
        <v>55.4133</v>
      </c>
      <c r="L1146" s="104">
        <v>5.5167000000000002</v>
      </c>
      <c r="P1146" s="104" t="s">
        <v>67</v>
      </c>
    </row>
    <row r="1147" spans="1:17" x14ac:dyDescent="0.25">
      <c r="A1147" s="104">
        <v>1264</v>
      </c>
      <c r="B1147" s="104" t="s">
        <v>21</v>
      </c>
      <c r="C1147" s="104">
        <v>2008</v>
      </c>
      <c r="D1147" s="104" t="s">
        <v>2254</v>
      </c>
      <c r="G1147" s="105">
        <v>39564</v>
      </c>
      <c r="H1147" s="105">
        <v>0.531944444444444</v>
      </c>
      <c r="K1147" s="104">
        <v>55.203299999999999</v>
      </c>
      <c r="L1147" s="104">
        <v>5.6</v>
      </c>
      <c r="P1147" s="104" t="s">
        <v>67</v>
      </c>
    </row>
    <row r="1148" spans="1:17" x14ac:dyDescent="0.25">
      <c r="A1148" s="104">
        <v>1265</v>
      </c>
      <c r="B1148" s="104" t="s">
        <v>21</v>
      </c>
      <c r="C1148" s="104">
        <v>2008</v>
      </c>
      <c r="D1148" s="104" t="s">
        <v>2253</v>
      </c>
      <c r="G1148" s="105">
        <v>39565</v>
      </c>
      <c r="H1148" s="105">
        <v>0.97291666666666698</v>
      </c>
      <c r="K1148" s="104">
        <v>55.365000000000002</v>
      </c>
      <c r="L1148" s="104">
        <v>5.6467000000000001</v>
      </c>
      <c r="P1148" s="104" t="s">
        <v>67</v>
      </c>
    </row>
    <row r="1149" spans="1:17" x14ac:dyDescent="0.25">
      <c r="A1149" s="104">
        <v>1266</v>
      </c>
      <c r="B1149" s="104" t="s">
        <v>21</v>
      </c>
      <c r="C1149" s="104">
        <v>2008</v>
      </c>
      <c r="D1149" s="104" t="s">
        <v>2252</v>
      </c>
      <c r="G1149" s="105">
        <v>39607</v>
      </c>
      <c r="H1149" s="105">
        <v>0.82499999999999996</v>
      </c>
      <c r="K1149" s="104">
        <v>55.64</v>
      </c>
      <c r="L1149" s="104">
        <v>5.6950000000000003</v>
      </c>
      <c r="P1149" s="104" t="s">
        <v>67</v>
      </c>
      <c r="Q1149" s="104">
        <v>14.803000000000001</v>
      </c>
    </row>
    <row r="1150" spans="1:17" x14ac:dyDescent="0.25">
      <c r="A1150" s="104">
        <v>1267</v>
      </c>
      <c r="B1150" s="104" t="s">
        <v>21</v>
      </c>
      <c r="C1150" s="104">
        <v>2008</v>
      </c>
      <c r="D1150" s="104" t="s">
        <v>2251</v>
      </c>
      <c r="G1150" s="105">
        <v>39708</v>
      </c>
      <c r="H1150" s="105">
        <v>0.82222222222222197</v>
      </c>
      <c r="K1150" s="104">
        <v>55.41</v>
      </c>
      <c r="L1150" s="104">
        <v>5.7</v>
      </c>
      <c r="P1150" s="104" t="s">
        <v>67</v>
      </c>
    </row>
    <row r="1151" spans="1:17" x14ac:dyDescent="0.25">
      <c r="A1151" s="104">
        <v>1268</v>
      </c>
      <c r="B1151" s="104" t="s">
        <v>21</v>
      </c>
      <c r="C1151" s="104">
        <v>2008</v>
      </c>
      <c r="D1151" s="104" t="s">
        <v>2250</v>
      </c>
      <c r="G1151" s="105">
        <v>39675</v>
      </c>
      <c r="H1151" s="105">
        <v>0.54027777777777797</v>
      </c>
      <c r="K1151" s="104">
        <v>54.963299999999997</v>
      </c>
      <c r="L1151" s="104">
        <v>5.7083000000000004</v>
      </c>
      <c r="P1151" s="104" t="s">
        <v>67</v>
      </c>
    </row>
    <row r="1152" spans="1:17" x14ac:dyDescent="0.25">
      <c r="A1152" s="104">
        <v>1269</v>
      </c>
      <c r="B1152" s="104" t="s">
        <v>21</v>
      </c>
      <c r="C1152" s="104">
        <v>2008</v>
      </c>
      <c r="D1152" s="104" t="s">
        <v>2249</v>
      </c>
      <c r="G1152" s="105">
        <v>39713</v>
      </c>
      <c r="H1152" s="105">
        <v>0.33958333333333302</v>
      </c>
      <c r="K1152" s="104">
        <v>55.43</v>
      </c>
      <c r="L1152" s="104">
        <v>5.75</v>
      </c>
      <c r="P1152" s="104" t="s">
        <v>67</v>
      </c>
      <c r="Q1152" s="104">
        <v>3.1E-2</v>
      </c>
    </row>
    <row r="1153" spans="1:17" x14ac:dyDescent="0.25">
      <c r="A1153" s="104">
        <v>1270</v>
      </c>
      <c r="B1153" s="104" t="s">
        <v>21</v>
      </c>
      <c r="C1153" s="104">
        <v>2008</v>
      </c>
      <c r="D1153" s="104" t="s">
        <v>2248</v>
      </c>
      <c r="G1153" s="105">
        <v>39708</v>
      </c>
      <c r="H1153" s="105">
        <v>0.82152777777777797</v>
      </c>
      <c r="K1153" s="104">
        <v>55.383299999999998</v>
      </c>
      <c r="L1153" s="104">
        <v>5.7567000000000004</v>
      </c>
      <c r="P1153" s="104" t="s">
        <v>67</v>
      </c>
    </row>
    <row r="1154" spans="1:17" x14ac:dyDescent="0.25">
      <c r="A1154" s="104">
        <v>1271</v>
      </c>
      <c r="B1154" s="104" t="s">
        <v>21</v>
      </c>
      <c r="C1154" s="104">
        <v>2008</v>
      </c>
      <c r="D1154" s="104" t="s">
        <v>2247</v>
      </c>
      <c r="G1154" s="105">
        <v>39490</v>
      </c>
      <c r="H1154" s="105">
        <v>0.33819444444444402</v>
      </c>
      <c r="K1154" s="104">
        <v>55.343299999999999</v>
      </c>
      <c r="L1154" s="104">
        <v>5.7782999999999998</v>
      </c>
      <c r="P1154" s="104" t="s">
        <v>67</v>
      </c>
    </row>
    <row r="1155" spans="1:17" x14ac:dyDescent="0.25">
      <c r="A1155" s="104">
        <v>1272</v>
      </c>
      <c r="B1155" s="104" t="s">
        <v>21</v>
      </c>
      <c r="C1155" s="104">
        <v>2008</v>
      </c>
      <c r="D1155" s="104" t="s">
        <v>2246</v>
      </c>
      <c r="G1155" s="105">
        <v>39708</v>
      </c>
      <c r="H1155" s="105">
        <v>0.82152777777777797</v>
      </c>
      <c r="K1155" s="104">
        <v>55.456699999999998</v>
      </c>
      <c r="L1155" s="104">
        <v>5.7816999999999998</v>
      </c>
      <c r="P1155" s="104" t="s">
        <v>67</v>
      </c>
    </row>
    <row r="1156" spans="1:17" x14ac:dyDescent="0.25">
      <c r="A1156" s="104">
        <v>1273</v>
      </c>
      <c r="B1156" s="104" t="s">
        <v>21</v>
      </c>
      <c r="C1156" s="104">
        <v>2008</v>
      </c>
      <c r="D1156" s="104" t="s">
        <v>2245</v>
      </c>
      <c r="G1156" s="105">
        <v>39566</v>
      </c>
      <c r="H1156" s="105">
        <v>0.83680555555555503</v>
      </c>
      <c r="K1156" s="104">
        <v>55.298299999999998</v>
      </c>
      <c r="L1156" s="104">
        <v>5.8582999999999998</v>
      </c>
      <c r="P1156" s="104" t="s">
        <v>67</v>
      </c>
    </row>
    <row r="1157" spans="1:17" x14ac:dyDescent="0.25">
      <c r="A1157" s="104">
        <v>1274</v>
      </c>
      <c r="B1157" s="104" t="s">
        <v>21</v>
      </c>
      <c r="C1157" s="104">
        <v>2008</v>
      </c>
      <c r="D1157" s="104" t="s">
        <v>2244</v>
      </c>
      <c r="G1157" s="105">
        <v>39675</v>
      </c>
      <c r="H1157" s="105">
        <v>0.54236111111111096</v>
      </c>
      <c r="K1157" s="104">
        <v>55.221699999999998</v>
      </c>
      <c r="L1157" s="104">
        <v>5.9683000000000002</v>
      </c>
      <c r="P1157" s="104" t="s">
        <v>67</v>
      </c>
    </row>
    <row r="1158" spans="1:17" x14ac:dyDescent="0.25">
      <c r="A1158" s="104">
        <v>1275</v>
      </c>
      <c r="B1158" s="104" t="s">
        <v>21</v>
      </c>
      <c r="C1158" s="104">
        <v>2008</v>
      </c>
      <c r="D1158" s="104" t="s">
        <v>2243</v>
      </c>
      <c r="G1158" s="105">
        <v>39660</v>
      </c>
      <c r="H1158" s="105">
        <v>4.2361111111111099E-2</v>
      </c>
      <c r="K1158" s="104">
        <v>55.271700000000003</v>
      </c>
      <c r="L1158" s="104">
        <v>6.0350000000000001</v>
      </c>
      <c r="P1158" s="104" t="s">
        <v>67</v>
      </c>
    </row>
    <row r="1159" spans="1:17" x14ac:dyDescent="0.25">
      <c r="A1159" s="104">
        <v>1276</v>
      </c>
      <c r="B1159" s="104" t="s">
        <v>21</v>
      </c>
      <c r="C1159" s="104">
        <v>2008</v>
      </c>
      <c r="D1159" s="104" t="s">
        <v>2242</v>
      </c>
      <c r="G1159" s="105">
        <v>39713</v>
      </c>
      <c r="H1159" s="105">
        <v>0.33194444444444399</v>
      </c>
      <c r="K1159" s="104">
        <v>55.311700000000002</v>
      </c>
      <c r="L1159" s="104">
        <v>6.0416999999999996</v>
      </c>
      <c r="P1159" s="104" t="s">
        <v>67</v>
      </c>
      <c r="Q1159" s="104">
        <v>2.7E-2</v>
      </c>
    </row>
    <row r="1160" spans="1:17" x14ac:dyDescent="0.25">
      <c r="A1160" s="104">
        <v>1277</v>
      </c>
      <c r="B1160" s="104" t="s">
        <v>21</v>
      </c>
      <c r="C1160" s="104">
        <v>2008</v>
      </c>
      <c r="D1160" s="104" t="s">
        <v>2241</v>
      </c>
      <c r="G1160" s="105">
        <v>39565</v>
      </c>
      <c r="H1160" s="105">
        <v>0.99583333333333302</v>
      </c>
      <c r="K1160" s="104">
        <v>54.131700000000002</v>
      </c>
      <c r="L1160" s="104">
        <v>6.0782999999999996</v>
      </c>
      <c r="P1160" s="104" t="s">
        <v>67</v>
      </c>
    </row>
    <row r="1161" spans="1:17" x14ac:dyDescent="0.25">
      <c r="A1161" s="104">
        <v>1278</v>
      </c>
      <c r="B1161" s="104" t="s">
        <v>21</v>
      </c>
      <c r="C1161" s="104">
        <v>2008</v>
      </c>
      <c r="D1161" s="104" t="s">
        <v>2240</v>
      </c>
      <c r="G1161" s="105">
        <v>39565</v>
      </c>
      <c r="H1161" s="105">
        <v>0.99583333333333302</v>
      </c>
      <c r="K1161" s="104">
        <v>54.138300000000001</v>
      </c>
      <c r="L1161" s="104">
        <v>6.1616999999999997</v>
      </c>
      <c r="P1161" s="104" t="s">
        <v>67</v>
      </c>
    </row>
    <row r="1162" spans="1:17" x14ac:dyDescent="0.25">
      <c r="A1162" s="104">
        <v>1279</v>
      </c>
      <c r="B1162" s="104" t="s">
        <v>21</v>
      </c>
      <c r="C1162" s="104">
        <v>2008</v>
      </c>
      <c r="D1162" s="104" t="s">
        <v>2239</v>
      </c>
      <c r="G1162" s="105">
        <v>39565</v>
      </c>
      <c r="H1162" s="105">
        <v>0.99583333333333302</v>
      </c>
      <c r="K1162" s="104">
        <v>54.146700000000003</v>
      </c>
      <c r="L1162" s="104">
        <v>6.2217000000000002</v>
      </c>
      <c r="P1162" s="104" t="s">
        <v>67</v>
      </c>
    </row>
    <row r="1163" spans="1:17" x14ac:dyDescent="0.25">
      <c r="A1163" s="104">
        <v>1280</v>
      </c>
      <c r="B1163" s="104" t="s">
        <v>21</v>
      </c>
      <c r="C1163" s="104">
        <v>2008</v>
      </c>
      <c r="D1163" s="104" t="s">
        <v>2238</v>
      </c>
      <c r="G1163" s="105">
        <v>39552</v>
      </c>
      <c r="H1163" s="105">
        <v>0.811805555555556</v>
      </c>
      <c r="K1163" s="104">
        <v>54.5867</v>
      </c>
      <c r="L1163" s="104">
        <v>6.2617000000000003</v>
      </c>
      <c r="P1163" s="104" t="s">
        <v>67</v>
      </c>
    </row>
    <row r="1164" spans="1:17" x14ac:dyDescent="0.25">
      <c r="A1164" s="104">
        <v>1281</v>
      </c>
      <c r="B1164" s="104" t="s">
        <v>21</v>
      </c>
      <c r="C1164" s="104">
        <v>2008</v>
      </c>
      <c r="D1164" s="104" t="s">
        <v>2237</v>
      </c>
      <c r="G1164" s="105">
        <v>39792</v>
      </c>
      <c r="H1164" s="105">
        <v>0.66874999999999996</v>
      </c>
      <c r="K1164" s="104">
        <v>55.02</v>
      </c>
      <c r="L1164" s="104">
        <v>6.2782999999999998</v>
      </c>
      <c r="P1164" s="104" t="s">
        <v>67</v>
      </c>
    </row>
    <row r="1165" spans="1:17" x14ac:dyDescent="0.25">
      <c r="A1165" s="104">
        <v>1282</v>
      </c>
      <c r="B1165" s="104" t="s">
        <v>21</v>
      </c>
      <c r="C1165" s="104">
        <v>2008</v>
      </c>
      <c r="D1165" s="104" t="s">
        <v>2236</v>
      </c>
      <c r="G1165" s="105">
        <v>39605</v>
      </c>
      <c r="H1165" s="105">
        <v>0.61388888888888904</v>
      </c>
      <c r="K1165" s="104">
        <v>53.97</v>
      </c>
      <c r="L1165" s="104">
        <v>6.3083</v>
      </c>
      <c r="P1165" s="104" t="s">
        <v>67</v>
      </c>
      <c r="Q1165" s="104">
        <v>1.2999999999999999E-2</v>
      </c>
    </row>
    <row r="1166" spans="1:17" x14ac:dyDescent="0.25">
      <c r="A1166" s="104">
        <v>1283</v>
      </c>
      <c r="B1166" s="104" t="s">
        <v>21</v>
      </c>
      <c r="C1166" s="104">
        <v>2008</v>
      </c>
      <c r="D1166" s="104" t="s">
        <v>2235</v>
      </c>
      <c r="G1166" s="105">
        <v>39708</v>
      </c>
      <c r="H1166" s="105">
        <v>0.88263888888888897</v>
      </c>
      <c r="K1166" s="104">
        <v>53.88</v>
      </c>
      <c r="L1166" s="104">
        <v>6.5183</v>
      </c>
      <c r="P1166" s="104" t="s">
        <v>67</v>
      </c>
    </row>
    <row r="1167" spans="1:17" x14ac:dyDescent="0.25">
      <c r="A1167" s="104">
        <v>1284</v>
      </c>
      <c r="B1167" s="104" t="s">
        <v>21</v>
      </c>
      <c r="C1167" s="104">
        <v>2008</v>
      </c>
      <c r="D1167" s="104" t="s">
        <v>2234</v>
      </c>
      <c r="G1167" s="105">
        <v>39553</v>
      </c>
      <c r="H1167" s="105">
        <v>0.18194444444444399</v>
      </c>
      <c r="K1167" s="104">
        <v>53.843299999999999</v>
      </c>
      <c r="L1167" s="104">
        <v>6.73</v>
      </c>
      <c r="P1167" s="104" t="s">
        <v>67</v>
      </c>
      <c r="Q1167" s="104">
        <v>1.4E-2</v>
      </c>
    </row>
    <row r="1168" spans="1:17" x14ac:dyDescent="0.25">
      <c r="A1168" s="104">
        <v>1285</v>
      </c>
      <c r="B1168" s="104" t="s">
        <v>21</v>
      </c>
      <c r="C1168" s="104">
        <v>2008</v>
      </c>
      <c r="D1168" s="104" t="s">
        <v>2233</v>
      </c>
      <c r="G1168" s="105">
        <v>39576</v>
      </c>
      <c r="H1168" s="105">
        <v>0.86180555555555605</v>
      </c>
      <c r="K1168" s="104">
        <v>54.125</v>
      </c>
      <c r="L1168" s="104">
        <v>6.8682999999999996</v>
      </c>
      <c r="P1168" s="104" t="s">
        <v>67</v>
      </c>
    </row>
    <row r="1169" spans="1:17" x14ac:dyDescent="0.25">
      <c r="A1169" s="104">
        <v>1286</v>
      </c>
      <c r="B1169" s="104" t="s">
        <v>21</v>
      </c>
      <c r="C1169" s="104">
        <v>2008</v>
      </c>
      <c r="D1169" s="104" t="s">
        <v>2232</v>
      </c>
      <c r="G1169" s="105">
        <v>39590</v>
      </c>
      <c r="H1169" s="105">
        <v>0.88888888888888895</v>
      </c>
      <c r="K1169" s="104">
        <v>53.914999999999999</v>
      </c>
      <c r="L1169" s="104">
        <v>6.93</v>
      </c>
      <c r="P1169" s="104" t="s">
        <v>67</v>
      </c>
    </row>
    <row r="1170" spans="1:17" x14ac:dyDescent="0.25">
      <c r="A1170" s="104">
        <v>1287</v>
      </c>
      <c r="B1170" s="104" t="s">
        <v>21</v>
      </c>
      <c r="C1170" s="104">
        <v>2008</v>
      </c>
      <c r="D1170" s="104" t="s">
        <v>2231</v>
      </c>
      <c r="G1170" s="105">
        <v>39597</v>
      </c>
      <c r="H1170" s="105">
        <v>0.34722222222222199</v>
      </c>
      <c r="K1170" s="104">
        <v>53.96</v>
      </c>
      <c r="L1170" s="104">
        <v>6.9817</v>
      </c>
      <c r="P1170" s="104" t="s">
        <v>67</v>
      </c>
      <c r="Q1170" s="104">
        <v>4.0000000000000001E-3</v>
      </c>
    </row>
    <row r="1171" spans="1:17" x14ac:dyDescent="0.25">
      <c r="A1171" s="104">
        <v>1288</v>
      </c>
      <c r="B1171" s="104" t="s">
        <v>21</v>
      </c>
      <c r="C1171" s="104">
        <v>2008</v>
      </c>
      <c r="D1171" s="104" t="s">
        <v>2230</v>
      </c>
      <c r="G1171" s="105">
        <v>39638</v>
      </c>
      <c r="H1171" s="105">
        <v>0.80555555555555503</v>
      </c>
      <c r="K1171" s="104">
        <v>53.533299999999997</v>
      </c>
      <c r="L1171" s="104">
        <v>6.9832999999999998</v>
      </c>
      <c r="P1171" s="104" t="s">
        <v>67</v>
      </c>
      <c r="Q1171" s="104">
        <v>1E-3</v>
      </c>
    </row>
    <row r="1172" spans="1:17" x14ac:dyDescent="0.25">
      <c r="A1172" s="104">
        <v>1289</v>
      </c>
      <c r="B1172" s="104" t="s">
        <v>21</v>
      </c>
      <c r="C1172" s="104">
        <v>2008</v>
      </c>
      <c r="D1172" s="104" t="s">
        <v>2229</v>
      </c>
      <c r="G1172" s="105">
        <v>39619</v>
      </c>
      <c r="H1172" s="105">
        <v>0.97083333333333299</v>
      </c>
      <c r="K1172" s="104">
        <v>54.17</v>
      </c>
      <c r="L1172" s="104">
        <v>7.0366999999999997</v>
      </c>
      <c r="P1172" s="104" t="s">
        <v>67</v>
      </c>
    </row>
    <row r="1173" spans="1:17" x14ac:dyDescent="0.25">
      <c r="A1173" s="104">
        <v>1290</v>
      </c>
      <c r="B1173" s="104" t="s">
        <v>21</v>
      </c>
      <c r="C1173" s="104">
        <v>2008</v>
      </c>
      <c r="D1173" s="104" t="s">
        <v>2228</v>
      </c>
      <c r="G1173" s="105">
        <v>39574</v>
      </c>
      <c r="H1173" s="105">
        <v>0.78472222222222199</v>
      </c>
      <c r="K1173" s="104">
        <v>54.198300000000003</v>
      </c>
      <c r="L1173" s="104">
        <v>7.335</v>
      </c>
      <c r="P1173" s="104" t="s">
        <v>67</v>
      </c>
      <c r="Q1173" s="104">
        <v>8.7999999999999995E-2</v>
      </c>
    </row>
    <row r="1174" spans="1:17" x14ac:dyDescent="0.25">
      <c r="A1174" s="104">
        <v>1291</v>
      </c>
      <c r="B1174" s="104" t="s">
        <v>21</v>
      </c>
      <c r="C1174" s="104">
        <v>2008</v>
      </c>
      <c r="D1174" s="104" t="s">
        <v>2227</v>
      </c>
      <c r="G1174" s="105">
        <v>39574</v>
      </c>
      <c r="H1174" s="105">
        <v>0.79027777777777797</v>
      </c>
      <c r="K1174" s="104">
        <v>54.091700000000003</v>
      </c>
      <c r="L1174" s="104">
        <v>7.3433000000000002</v>
      </c>
      <c r="P1174" s="104" t="s">
        <v>67</v>
      </c>
      <c r="Q1174" s="104">
        <v>7.0999999999999994E-2</v>
      </c>
    </row>
    <row r="1175" spans="1:17" x14ac:dyDescent="0.25">
      <c r="A1175" s="104">
        <v>1292</v>
      </c>
      <c r="B1175" s="104" t="s">
        <v>21</v>
      </c>
      <c r="C1175" s="104">
        <v>2008</v>
      </c>
      <c r="D1175" s="104" t="s">
        <v>2226</v>
      </c>
      <c r="G1175" s="105">
        <v>39686</v>
      </c>
      <c r="H1175" s="105">
        <v>0.95069444444444395</v>
      </c>
      <c r="K1175" s="104">
        <v>54</v>
      </c>
      <c r="L1175" s="104">
        <v>7.4532999999999996</v>
      </c>
      <c r="P1175" s="104" t="s">
        <v>67</v>
      </c>
    </row>
    <row r="1176" spans="1:17" x14ac:dyDescent="0.25">
      <c r="A1176" s="104">
        <v>1293</v>
      </c>
      <c r="B1176" s="104" t="s">
        <v>21</v>
      </c>
      <c r="C1176" s="104">
        <v>2008</v>
      </c>
      <c r="D1176" s="104" t="s">
        <v>2225</v>
      </c>
      <c r="G1176" s="105">
        <v>39679</v>
      </c>
      <c r="H1176" s="105">
        <v>0.86666666666666703</v>
      </c>
      <c r="K1176" s="104">
        <v>54.024999999999999</v>
      </c>
      <c r="L1176" s="104">
        <v>7.4832999999999998</v>
      </c>
      <c r="P1176" s="104" t="s">
        <v>67</v>
      </c>
    </row>
    <row r="1177" spans="1:17" x14ac:dyDescent="0.25">
      <c r="A1177" s="104">
        <v>1294</v>
      </c>
      <c r="B1177" s="104" t="s">
        <v>21</v>
      </c>
      <c r="C1177" s="104">
        <v>2008</v>
      </c>
      <c r="D1177" s="104" t="s">
        <v>2224</v>
      </c>
      <c r="G1177" s="105">
        <v>39794</v>
      </c>
      <c r="H1177" s="105">
        <v>0.374305555555556</v>
      </c>
      <c r="K1177" s="104">
        <v>54.3033</v>
      </c>
      <c r="L1177" s="104">
        <v>7.5750000000000002</v>
      </c>
      <c r="P1177" s="104" t="s">
        <v>67</v>
      </c>
    </row>
    <row r="1178" spans="1:17" x14ac:dyDescent="0.25">
      <c r="A1178" s="104">
        <v>1295</v>
      </c>
      <c r="B1178" s="104" t="s">
        <v>21</v>
      </c>
      <c r="C1178" s="104">
        <v>2008</v>
      </c>
      <c r="D1178" s="104" t="s">
        <v>2223</v>
      </c>
      <c r="G1178" s="105">
        <v>39588</v>
      </c>
      <c r="H1178" s="105">
        <v>0.88888888888888895</v>
      </c>
      <c r="K1178" s="104">
        <v>53.97</v>
      </c>
      <c r="L1178" s="104">
        <v>7.7032999999999996</v>
      </c>
      <c r="P1178" s="104" t="s">
        <v>67</v>
      </c>
    </row>
    <row r="1179" spans="1:17" x14ac:dyDescent="0.25">
      <c r="A1179" s="104">
        <v>1296</v>
      </c>
      <c r="B1179" s="104" t="s">
        <v>21</v>
      </c>
      <c r="C1179" s="104">
        <v>2008</v>
      </c>
      <c r="D1179" s="104" t="s">
        <v>2222</v>
      </c>
      <c r="G1179" s="105">
        <v>39619</v>
      </c>
      <c r="H1179" s="105">
        <v>0.95208333333333295</v>
      </c>
      <c r="K1179" s="104">
        <v>54.111699999999999</v>
      </c>
      <c r="L1179" s="104">
        <v>7.7633000000000001</v>
      </c>
      <c r="P1179" s="104" t="s">
        <v>67</v>
      </c>
    </row>
    <row r="1180" spans="1:17" x14ac:dyDescent="0.25">
      <c r="A1180" s="104">
        <v>1297</v>
      </c>
      <c r="B1180" s="104" t="s">
        <v>21</v>
      </c>
      <c r="C1180" s="104">
        <v>2008</v>
      </c>
      <c r="D1180" s="104" t="s">
        <v>2221</v>
      </c>
      <c r="G1180" s="105">
        <v>39577</v>
      </c>
      <c r="H1180" s="105">
        <v>0.29375000000000001</v>
      </c>
      <c r="K1180" s="104">
        <v>54.901699999999998</v>
      </c>
      <c r="L1180" s="104">
        <v>7.7832999999999997</v>
      </c>
      <c r="P1180" s="104" t="s">
        <v>67</v>
      </c>
      <c r="Q1180" s="104">
        <v>1.073</v>
      </c>
    </row>
    <row r="1181" spans="1:17" x14ac:dyDescent="0.25">
      <c r="A1181" s="104">
        <v>1298</v>
      </c>
      <c r="B1181" s="104" t="s">
        <v>21</v>
      </c>
      <c r="C1181" s="104">
        <v>2008</v>
      </c>
      <c r="D1181" s="104" t="s">
        <v>2220</v>
      </c>
      <c r="G1181" s="105">
        <v>39542</v>
      </c>
      <c r="H1181" s="105">
        <v>0.60277777777777797</v>
      </c>
      <c r="K1181" s="104">
        <v>53.996699999999997</v>
      </c>
      <c r="L1181" s="104">
        <v>7.9866999999999999</v>
      </c>
      <c r="P1181" s="104" t="s">
        <v>67</v>
      </c>
    </row>
    <row r="1182" spans="1:17" x14ac:dyDescent="0.25">
      <c r="A1182" s="104">
        <v>1299</v>
      </c>
      <c r="B1182" s="104" t="s">
        <v>21</v>
      </c>
      <c r="C1182" s="104">
        <v>2008</v>
      </c>
      <c r="D1182" s="104" t="s">
        <v>2219</v>
      </c>
      <c r="G1182" s="105">
        <v>39781</v>
      </c>
      <c r="H1182" s="105">
        <v>0.43402777777777801</v>
      </c>
      <c r="K1182" s="104">
        <v>54.051699999999997</v>
      </c>
      <c r="L1182" s="104">
        <v>8.2182999999999993</v>
      </c>
      <c r="P1182" s="104" t="s">
        <v>67</v>
      </c>
      <c r="Q1182" s="104">
        <v>3.3000000000000002E-2</v>
      </c>
    </row>
    <row r="1183" spans="1:17" x14ac:dyDescent="0.25">
      <c r="A1183" s="104">
        <v>1300</v>
      </c>
      <c r="B1183" s="104" t="s">
        <v>21</v>
      </c>
      <c r="C1183" s="104">
        <v>2008</v>
      </c>
      <c r="D1183" s="104" t="s">
        <v>2218</v>
      </c>
      <c r="G1183" s="105">
        <v>39546</v>
      </c>
      <c r="H1183" s="105">
        <v>0.93611111111111101</v>
      </c>
      <c r="K1183" s="104">
        <v>54.241700000000002</v>
      </c>
      <c r="L1183" s="104">
        <v>8.2449999999999992</v>
      </c>
      <c r="P1183" s="104" t="s">
        <v>67</v>
      </c>
    </row>
    <row r="1184" spans="1:17" x14ac:dyDescent="0.25">
      <c r="A1184" s="104">
        <v>1301</v>
      </c>
      <c r="B1184" s="104" t="s">
        <v>21</v>
      </c>
      <c r="C1184" s="104">
        <v>2008</v>
      </c>
      <c r="D1184" s="104" t="s">
        <v>2217</v>
      </c>
      <c r="G1184" s="105">
        <v>39676</v>
      </c>
      <c r="H1184" s="105">
        <v>0.38888888888888901</v>
      </c>
      <c r="K1184" s="104">
        <v>54.2</v>
      </c>
      <c r="L1184" s="104">
        <v>8.5132999999999992</v>
      </c>
      <c r="P1184" s="104" t="s">
        <v>67</v>
      </c>
      <c r="Q1184" s="104">
        <v>2.5000000000000001E-2</v>
      </c>
    </row>
    <row r="1185" spans="1:17" x14ac:dyDescent="0.25">
      <c r="A1185" s="104">
        <v>1302</v>
      </c>
      <c r="B1185" s="104" t="s">
        <v>21</v>
      </c>
      <c r="C1185" s="104">
        <v>2008</v>
      </c>
      <c r="D1185" s="104" t="s">
        <v>2216</v>
      </c>
      <c r="G1185" s="105">
        <v>39574</v>
      </c>
      <c r="H1185" s="105">
        <v>0.31527777777777799</v>
      </c>
      <c r="K1185" s="104">
        <v>54.22</v>
      </c>
      <c r="L1185" s="104">
        <v>6.2750000000000004</v>
      </c>
      <c r="P1185" s="104" t="s">
        <v>67</v>
      </c>
    </row>
    <row r="1186" spans="1:17" x14ac:dyDescent="0.25">
      <c r="A1186" s="104">
        <v>1303</v>
      </c>
      <c r="B1186" s="104" t="s">
        <v>21</v>
      </c>
      <c r="C1186" s="104">
        <v>2008</v>
      </c>
      <c r="D1186" s="104" t="s">
        <v>2215</v>
      </c>
      <c r="G1186" s="105">
        <v>39615</v>
      </c>
      <c r="H1186" s="105">
        <v>0.98541666666666705</v>
      </c>
      <c r="K1186" s="104">
        <v>54.075000000000003</v>
      </c>
      <c r="L1186" s="104">
        <v>7.0533000000000001</v>
      </c>
      <c r="P1186" s="104" t="s">
        <v>67</v>
      </c>
    </row>
    <row r="1187" spans="1:17" x14ac:dyDescent="0.25">
      <c r="A1187" s="104">
        <v>1304</v>
      </c>
      <c r="B1187" s="104" t="s">
        <v>21</v>
      </c>
      <c r="C1187" s="104">
        <v>2008</v>
      </c>
      <c r="D1187" s="104" t="s">
        <v>2214</v>
      </c>
      <c r="G1187" s="105">
        <v>39618</v>
      </c>
      <c r="H1187" s="105">
        <v>0.65625</v>
      </c>
      <c r="K1187" s="104">
        <v>54.1233</v>
      </c>
      <c r="L1187" s="104">
        <v>6.1</v>
      </c>
      <c r="P1187" s="104" t="s">
        <v>67</v>
      </c>
    </row>
    <row r="1188" spans="1:17" x14ac:dyDescent="0.25">
      <c r="A1188" s="104">
        <v>1305</v>
      </c>
      <c r="B1188" s="104" t="s">
        <v>21</v>
      </c>
      <c r="C1188" s="104">
        <v>2008</v>
      </c>
      <c r="D1188" s="104" t="s">
        <v>2213</v>
      </c>
      <c r="G1188" s="105">
        <v>39646</v>
      </c>
      <c r="H1188" s="105">
        <v>0.38402777777777802</v>
      </c>
      <c r="K1188" s="104">
        <v>53.97</v>
      </c>
      <c r="L1188" s="104">
        <v>7.5867000000000004</v>
      </c>
      <c r="P1188" s="104" t="s">
        <v>67</v>
      </c>
    </row>
    <row r="1189" spans="1:17" x14ac:dyDescent="0.25">
      <c r="A1189" s="104">
        <v>1306</v>
      </c>
      <c r="B1189" s="104" t="s">
        <v>21</v>
      </c>
      <c r="C1189" s="104">
        <v>2008</v>
      </c>
      <c r="D1189" s="104" t="s">
        <v>2212</v>
      </c>
      <c r="G1189" s="105">
        <v>39660</v>
      </c>
      <c r="H1189" s="105">
        <v>0.58611111111111103</v>
      </c>
      <c r="K1189" s="104">
        <v>54.221699999999998</v>
      </c>
      <c r="L1189" s="104">
        <v>7.4667000000000003</v>
      </c>
      <c r="P1189" s="104" t="s">
        <v>67</v>
      </c>
      <c r="Q1189" s="104">
        <v>0.08</v>
      </c>
    </row>
    <row r="1190" spans="1:17" x14ac:dyDescent="0.25">
      <c r="A1190" s="104">
        <v>1307</v>
      </c>
      <c r="B1190" s="104" t="s">
        <v>21</v>
      </c>
      <c r="C1190" s="104">
        <v>2008</v>
      </c>
      <c r="D1190" s="104" t="s">
        <v>2211</v>
      </c>
      <c r="G1190" s="105">
        <v>39712</v>
      </c>
      <c r="H1190" s="105">
        <v>0.57222222222222197</v>
      </c>
      <c r="K1190" s="104">
        <v>54.14</v>
      </c>
      <c r="L1190" s="104">
        <v>7.7549999999999999</v>
      </c>
      <c r="P1190" s="104" t="s">
        <v>67</v>
      </c>
      <c r="Q1190" s="104">
        <v>0.01</v>
      </c>
    </row>
    <row r="1191" spans="1:17" x14ac:dyDescent="0.25">
      <c r="A1191" s="104">
        <v>1308</v>
      </c>
      <c r="B1191" s="104" t="s">
        <v>21</v>
      </c>
      <c r="C1191" s="104">
        <v>2008</v>
      </c>
      <c r="D1191" s="104" t="s">
        <v>2210</v>
      </c>
      <c r="G1191" s="105">
        <v>39736</v>
      </c>
      <c r="H1191" s="105">
        <v>0.30694444444444402</v>
      </c>
      <c r="K1191" s="104">
        <v>53.8583</v>
      </c>
      <c r="L1191" s="104">
        <v>6.74</v>
      </c>
      <c r="P1191" s="104" t="s">
        <v>67</v>
      </c>
    </row>
    <row r="1192" spans="1:17" x14ac:dyDescent="0.25">
      <c r="A1192" s="104">
        <v>1309</v>
      </c>
      <c r="B1192" s="104" t="s">
        <v>21</v>
      </c>
      <c r="C1192" s="104">
        <v>2008</v>
      </c>
      <c r="D1192" s="104" t="s">
        <v>2209</v>
      </c>
      <c r="G1192" s="105">
        <v>39782</v>
      </c>
      <c r="H1192" s="105">
        <v>0.51041666666666696</v>
      </c>
      <c r="K1192" s="104">
        <v>53.734999999999999</v>
      </c>
      <c r="L1192" s="104">
        <v>6.34</v>
      </c>
      <c r="P1192" s="104" t="s">
        <v>67</v>
      </c>
    </row>
    <row r="1193" spans="1:17" x14ac:dyDescent="0.25">
      <c r="A1193" s="104">
        <v>1310</v>
      </c>
      <c r="B1193" s="104" t="s">
        <v>19</v>
      </c>
      <c r="C1193" s="104">
        <v>2008</v>
      </c>
      <c r="D1193" s="104" t="s">
        <v>2208</v>
      </c>
      <c r="G1193" s="105">
        <v>39490</v>
      </c>
      <c r="H1193" s="105">
        <v>0.45138888888888901</v>
      </c>
      <c r="K1193" s="104">
        <v>57.524000000000001</v>
      </c>
      <c r="L1193" s="104">
        <v>1037.2</v>
      </c>
      <c r="P1193" s="104" t="s">
        <v>87</v>
      </c>
      <c r="Q1193" s="104">
        <v>0.61199999999999999</v>
      </c>
    </row>
    <row r="1194" spans="1:17" x14ac:dyDescent="0.25">
      <c r="A1194" s="104">
        <v>1311</v>
      </c>
      <c r="B1194" s="104" t="s">
        <v>19</v>
      </c>
      <c r="C1194" s="104">
        <v>2008</v>
      </c>
      <c r="D1194" s="104" t="s">
        <v>2207</v>
      </c>
      <c r="G1194" s="105">
        <v>39490</v>
      </c>
      <c r="H1194" s="105">
        <v>0.46875</v>
      </c>
      <c r="K1194" s="104">
        <v>57.502000000000002</v>
      </c>
      <c r="L1194" s="104">
        <v>922.8</v>
      </c>
      <c r="P1194" s="104" t="s">
        <v>87</v>
      </c>
      <c r="Q1194" s="104">
        <v>1.7999999999999999E-2</v>
      </c>
    </row>
    <row r="1195" spans="1:17" x14ac:dyDescent="0.25">
      <c r="A1195" s="104">
        <v>1312</v>
      </c>
      <c r="B1195" s="104" t="s">
        <v>19</v>
      </c>
      <c r="C1195" s="104">
        <v>2008</v>
      </c>
      <c r="D1195" s="104" t="s">
        <v>2206</v>
      </c>
      <c r="G1195" s="105">
        <v>39490</v>
      </c>
      <c r="H1195" s="105">
        <v>0.47569444444444398</v>
      </c>
      <c r="K1195" s="104">
        <v>57.487000000000002</v>
      </c>
      <c r="L1195" s="104">
        <v>855.7</v>
      </c>
      <c r="P1195" s="104" t="s">
        <v>87</v>
      </c>
      <c r="Q1195" s="104">
        <v>5.0999999999999997E-2</v>
      </c>
    </row>
    <row r="1196" spans="1:17" x14ac:dyDescent="0.25">
      <c r="A1196" s="104">
        <v>1313</v>
      </c>
      <c r="B1196" s="104" t="s">
        <v>19</v>
      </c>
      <c r="C1196" s="104">
        <v>2008</v>
      </c>
      <c r="G1196" s="105">
        <v>39491</v>
      </c>
      <c r="H1196" s="105">
        <v>0.46180555555555602</v>
      </c>
      <c r="K1196" s="104">
        <v>55.424999999999997</v>
      </c>
      <c r="L1196" s="104">
        <v>449</v>
      </c>
      <c r="P1196" s="104" t="s">
        <v>67</v>
      </c>
    </row>
    <row r="1197" spans="1:17" x14ac:dyDescent="0.25">
      <c r="A1197" s="104">
        <v>1314</v>
      </c>
      <c r="B1197" s="104" t="s">
        <v>19</v>
      </c>
      <c r="C1197" s="104">
        <v>2008</v>
      </c>
      <c r="G1197" s="105">
        <v>39496</v>
      </c>
      <c r="H1197" s="105">
        <v>0.33750000000000002</v>
      </c>
      <c r="P1197" s="104" t="s">
        <v>67</v>
      </c>
    </row>
    <row r="1198" spans="1:17" x14ac:dyDescent="0.25">
      <c r="A1198" s="104">
        <v>1315</v>
      </c>
      <c r="B1198" s="104" t="s">
        <v>19</v>
      </c>
      <c r="C1198" s="104">
        <v>2008</v>
      </c>
      <c r="D1198" s="104" t="s">
        <v>1379</v>
      </c>
      <c r="G1198" s="105">
        <v>39498</v>
      </c>
      <c r="H1198" s="105">
        <v>0.64097222222222205</v>
      </c>
      <c r="K1198" s="104">
        <v>57.581000000000003</v>
      </c>
      <c r="L1198" s="104">
        <v>10.398</v>
      </c>
      <c r="P1198" s="104" t="s">
        <v>67</v>
      </c>
      <c r="Q1198" s="104">
        <v>4.8000000000000001E-2</v>
      </c>
    </row>
    <row r="1199" spans="1:17" x14ac:dyDescent="0.25">
      <c r="A1199" s="104">
        <v>1316</v>
      </c>
      <c r="B1199" s="104" t="s">
        <v>19</v>
      </c>
      <c r="C1199" s="104">
        <v>2008</v>
      </c>
      <c r="D1199" s="104" t="s">
        <v>1378</v>
      </c>
      <c r="G1199" s="105">
        <v>39498</v>
      </c>
      <c r="H1199" s="105">
        <v>0.64444444444444404</v>
      </c>
      <c r="K1199" s="104">
        <v>57.564</v>
      </c>
      <c r="L1199" s="104">
        <v>10.292999999999999</v>
      </c>
      <c r="P1199" s="104" t="s">
        <v>67</v>
      </c>
      <c r="Q1199" s="104">
        <v>1.7999999999999999E-2</v>
      </c>
    </row>
    <row r="1200" spans="1:17" x14ac:dyDescent="0.25">
      <c r="A1200" s="104">
        <v>1317</v>
      </c>
      <c r="B1200" s="104" t="s">
        <v>19</v>
      </c>
      <c r="C1200" s="104">
        <v>2008</v>
      </c>
      <c r="D1200" s="104" t="s">
        <v>1377</v>
      </c>
      <c r="G1200" s="105">
        <v>39498</v>
      </c>
      <c r="H1200" s="105">
        <v>0.64861111111111103</v>
      </c>
      <c r="K1200" s="104">
        <v>57.524999999999999</v>
      </c>
      <c r="L1200" s="104">
        <v>10.045</v>
      </c>
      <c r="P1200" s="104" t="s">
        <v>66</v>
      </c>
      <c r="Q1200" s="104">
        <v>4.4999999999999998E-2</v>
      </c>
    </row>
    <row r="1201" spans="1:17" x14ac:dyDescent="0.25">
      <c r="A1201" s="104">
        <v>1318</v>
      </c>
      <c r="B1201" s="104" t="s">
        <v>19</v>
      </c>
      <c r="C1201" s="104">
        <v>2008</v>
      </c>
      <c r="G1201" s="105">
        <v>39498</v>
      </c>
      <c r="H1201" s="105">
        <v>0.65486111111111101</v>
      </c>
      <c r="K1201" s="104">
        <v>57.396000000000001</v>
      </c>
      <c r="L1201" s="104">
        <v>9.1690000000000005</v>
      </c>
      <c r="P1201" s="104" t="s">
        <v>67</v>
      </c>
    </row>
    <row r="1202" spans="1:17" x14ac:dyDescent="0.25">
      <c r="A1202" s="104">
        <v>1319</v>
      </c>
      <c r="B1202" s="104" t="s">
        <v>19</v>
      </c>
      <c r="C1202" s="104">
        <v>2008</v>
      </c>
      <c r="D1202" s="104" t="s">
        <v>1376</v>
      </c>
      <c r="G1202" s="105">
        <v>39498</v>
      </c>
      <c r="H1202" s="105">
        <v>0.73263888888888895</v>
      </c>
      <c r="K1202" s="104">
        <v>55.372999999999998</v>
      </c>
      <c r="L1202" s="104">
        <v>6.27</v>
      </c>
      <c r="P1202" s="104" t="s">
        <v>87</v>
      </c>
      <c r="Q1202" s="104">
        <v>1E-4</v>
      </c>
    </row>
    <row r="1203" spans="1:17" x14ac:dyDescent="0.25">
      <c r="A1203" s="104">
        <v>1320</v>
      </c>
      <c r="B1203" s="104" t="s">
        <v>19</v>
      </c>
      <c r="C1203" s="104">
        <v>2008</v>
      </c>
      <c r="G1203" s="105">
        <v>39506</v>
      </c>
      <c r="H1203" s="105">
        <v>0.88124999999999998</v>
      </c>
      <c r="K1203" s="104">
        <v>57.188000000000002</v>
      </c>
      <c r="L1203" s="104">
        <v>8.4149999999999991</v>
      </c>
      <c r="P1203" s="104" t="s">
        <v>67</v>
      </c>
    </row>
    <row r="1204" spans="1:17" x14ac:dyDescent="0.25">
      <c r="A1204" s="104">
        <v>1321</v>
      </c>
      <c r="B1204" s="104" t="s">
        <v>19</v>
      </c>
      <c r="C1204" s="104">
        <v>2008</v>
      </c>
      <c r="G1204" s="105">
        <v>39506</v>
      </c>
      <c r="H1204" s="105">
        <v>0.90902777777777799</v>
      </c>
      <c r="K1204" s="104">
        <v>57.545999999999999</v>
      </c>
      <c r="L1204" s="104">
        <v>9.5879999999999992</v>
      </c>
      <c r="P1204" s="104" t="s">
        <v>67</v>
      </c>
    </row>
    <row r="1205" spans="1:17" x14ac:dyDescent="0.25">
      <c r="A1205" s="104">
        <v>1322</v>
      </c>
      <c r="B1205" s="104" t="s">
        <v>19</v>
      </c>
      <c r="C1205" s="104">
        <v>2008</v>
      </c>
      <c r="G1205" s="105">
        <v>39506</v>
      </c>
      <c r="H1205" s="105">
        <v>0.95208333333333295</v>
      </c>
      <c r="K1205" s="104">
        <v>57.543999999999997</v>
      </c>
      <c r="L1205" s="104">
        <v>10.175000000000001</v>
      </c>
      <c r="P1205" s="104" t="s">
        <v>67</v>
      </c>
    </row>
    <row r="1206" spans="1:17" x14ac:dyDescent="0.25">
      <c r="A1206" s="104">
        <v>1323</v>
      </c>
      <c r="B1206" s="104" t="s">
        <v>19</v>
      </c>
      <c r="C1206" s="104">
        <v>2008</v>
      </c>
      <c r="G1206" s="105">
        <v>39514</v>
      </c>
      <c r="H1206" s="105">
        <v>0.49513888888888902</v>
      </c>
      <c r="K1206" s="104">
        <v>57.366999999999997</v>
      </c>
      <c r="L1206" s="104">
        <v>9.3350000000000009</v>
      </c>
      <c r="P1206" s="104" t="s">
        <v>67</v>
      </c>
    </row>
    <row r="1207" spans="1:17" x14ac:dyDescent="0.25">
      <c r="A1207" s="104">
        <v>1324</v>
      </c>
      <c r="B1207" s="104" t="s">
        <v>19</v>
      </c>
      <c r="C1207" s="104">
        <v>2008</v>
      </c>
      <c r="G1207" s="105">
        <v>39514</v>
      </c>
      <c r="H1207" s="105">
        <v>0.49513888888888902</v>
      </c>
      <c r="K1207" s="104">
        <v>57.368000000000002</v>
      </c>
      <c r="L1207" s="104">
        <v>9.3580000000000005</v>
      </c>
      <c r="P1207" s="104" t="s">
        <v>67</v>
      </c>
    </row>
    <row r="1208" spans="1:17" x14ac:dyDescent="0.25">
      <c r="A1208" s="104">
        <v>1325</v>
      </c>
      <c r="B1208" s="104" t="s">
        <v>19</v>
      </c>
      <c r="C1208" s="104">
        <v>2008</v>
      </c>
      <c r="G1208" s="105">
        <v>39514</v>
      </c>
      <c r="H1208" s="105">
        <v>0.49513888888888902</v>
      </c>
      <c r="K1208" s="104">
        <v>57.360999999999997</v>
      </c>
      <c r="L1208" s="104">
        <v>9.3879999999999999</v>
      </c>
      <c r="P1208" s="104" t="s">
        <v>67</v>
      </c>
    </row>
    <row r="1209" spans="1:17" x14ac:dyDescent="0.25">
      <c r="A1209" s="104">
        <v>1326</v>
      </c>
      <c r="B1209" s="104" t="s">
        <v>19</v>
      </c>
      <c r="C1209" s="104">
        <v>2008</v>
      </c>
      <c r="G1209" s="105">
        <v>39514</v>
      </c>
      <c r="H1209" s="105">
        <v>0.49513888888888902</v>
      </c>
      <c r="K1209" s="104">
        <v>57.357999999999997</v>
      </c>
      <c r="L1209" s="104">
        <v>9.2949999999999999</v>
      </c>
      <c r="P1209" s="104" t="s">
        <v>67</v>
      </c>
    </row>
    <row r="1210" spans="1:17" x14ac:dyDescent="0.25">
      <c r="A1210" s="104">
        <v>1327</v>
      </c>
      <c r="B1210" s="104" t="s">
        <v>19</v>
      </c>
      <c r="C1210" s="104">
        <v>2008</v>
      </c>
      <c r="G1210" s="105">
        <v>39514</v>
      </c>
      <c r="H1210" s="105">
        <v>0.49513888888888902</v>
      </c>
      <c r="K1210" s="104">
        <v>57.348999999999997</v>
      </c>
      <c r="L1210" s="104">
        <v>9.3409999999999993</v>
      </c>
      <c r="P1210" s="104" t="s">
        <v>67</v>
      </c>
    </row>
    <row r="1211" spans="1:17" x14ac:dyDescent="0.25">
      <c r="A1211" s="104">
        <v>1328</v>
      </c>
      <c r="B1211" s="104" t="s">
        <v>19</v>
      </c>
      <c r="C1211" s="104">
        <v>2008</v>
      </c>
      <c r="D1211" s="104" t="s">
        <v>1375</v>
      </c>
      <c r="G1211" s="105">
        <v>39515</v>
      </c>
      <c r="H1211" s="105">
        <v>0.36249999999999999</v>
      </c>
      <c r="K1211" s="104">
        <v>57.584000000000003</v>
      </c>
      <c r="L1211" s="104">
        <v>10.086</v>
      </c>
      <c r="P1211" s="104" t="s">
        <v>87</v>
      </c>
      <c r="Q1211" s="104">
        <v>1.8360000000000001</v>
      </c>
    </row>
    <row r="1212" spans="1:17" x14ac:dyDescent="0.25">
      <c r="A1212" s="104">
        <v>1329</v>
      </c>
      <c r="B1212" s="104" t="s">
        <v>19</v>
      </c>
      <c r="C1212" s="104">
        <v>2008</v>
      </c>
      <c r="G1212" s="105">
        <v>39515</v>
      </c>
      <c r="H1212" s="105">
        <v>0.42777777777777798</v>
      </c>
      <c r="K1212" s="104">
        <v>56.029000000000003</v>
      </c>
      <c r="L1212" s="104">
        <v>7.5359999999999996</v>
      </c>
      <c r="P1212" s="104" t="s">
        <v>67</v>
      </c>
      <c r="Q1212" s="104">
        <v>1.0999999999999999E-2</v>
      </c>
    </row>
    <row r="1213" spans="1:17" x14ac:dyDescent="0.25">
      <c r="A1213" s="104">
        <v>1330</v>
      </c>
      <c r="B1213" s="104" t="s">
        <v>19</v>
      </c>
      <c r="C1213" s="104">
        <v>2008</v>
      </c>
      <c r="G1213" s="105">
        <v>39561</v>
      </c>
      <c r="H1213" s="105">
        <v>9.1666666666666702E-2</v>
      </c>
      <c r="K1213" s="104">
        <v>57.515000000000001</v>
      </c>
      <c r="L1213" s="104">
        <v>10.204000000000001</v>
      </c>
      <c r="P1213" s="104" t="s">
        <v>67</v>
      </c>
    </row>
    <row r="1214" spans="1:17" x14ac:dyDescent="0.25">
      <c r="A1214" s="104">
        <v>1331</v>
      </c>
      <c r="B1214" s="104" t="s">
        <v>19</v>
      </c>
      <c r="C1214" s="104">
        <v>2008</v>
      </c>
      <c r="D1214" s="104" t="s">
        <v>1374</v>
      </c>
      <c r="G1214" s="105">
        <v>39561</v>
      </c>
      <c r="H1214" s="105">
        <v>0.19791666666666699</v>
      </c>
      <c r="K1214" s="104">
        <v>57.308999999999997</v>
      </c>
      <c r="L1214" s="104">
        <v>8.2560000000000002</v>
      </c>
      <c r="P1214" s="104" t="s">
        <v>87</v>
      </c>
      <c r="Q1214" s="104">
        <v>4.5999999999999999E-2</v>
      </c>
    </row>
    <row r="1215" spans="1:17" x14ac:dyDescent="0.25">
      <c r="A1215" s="104">
        <v>1332</v>
      </c>
      <c r="B1215" s="104" t="s">
        <v>19</v>
      </c>
      <c r="C1215" s="104">
        <v>2008</v>
      </c>
      <c r="G1215" s="105">
        <v>39562</v>
      </c>
      <c r="H1215" s="105">
        <v>7.6388888888888895E-2</v>
      </c>
      <c r="K1215" s="104">
        <v>57.119</v>
      </c>
      <c r="L1215" s="104">
        <v>8.1</v>
      </c>
      <c r="P1215" s="104" t="s">
        <v>67</v>
      </c>
    </row>
    <row r="1216" spans="1:17" x14ac:dyDescent="0.25">
      <c r="A1216" s="104">
        <v>1333</v>
      </c>
      <c r="B1216" s="104" t="s">
        <v>19</v>
      </c>
      <c r="C1216" s="104">
        <v>2008</v>
      </c>
      <c r="D1216" s="104" t="s">
        <v>1373</v>
      </c>
      <c r="G1216" s="105">
        <v>39562</v>
      </c>
      <c r="H1216" s="105">
        <v>0.20069444444444401</v>
      </c>
      <c r="K1216" s="104">
        <v>57.404000000000003</v>
      </c>
      <c r="L1216" s="104">
        <v>8.3260000000000005</v>
      </c>
      <c r="P1216" s="104" t="s">
        <v>87</v>
      </c>
      <c r="Q1216" s="104">
        <v>0.17599999999999999</v>
      </c>
    </row>
    <row r="1217" spans="1:17" x14ac:dyDescent="0.25">
      <c r="A1217" s="104">
        <v>1334</v>
      </c>
      <c r="B1217" s="104" t="s">
        <v>19</v>
      </c>
      <c r="C1217" s="104">
        <v>2008</v>
      </c>
      <c r="G1217" s="105">
        <v>39563</v>
      </c>
      <c r="H1217" s="105">
        <v>0.94722222222222197</v>
      </c>
      <c r="K1217" s="104">
        <v>56.555999999999997</v>
      </c>
      <c r="L1217" s="104">
        <v>7.5359999999999996</v>
      </c>
      <c r="P1217" s="104" t="s">
        <v>67</v>
      </c>
    </row>
    <row r="1218" spans="1:17" x14ac:dyDescent="0.25">
      <c r="A1218" s="104">
        <v>1335</v>
      </c>
      <c r="B1218" s="104" t="s">
        <v>19</v>
      </c>
      <c r="C1218" s="104">
        <v>2008</v>
      </c>
      <c r="G1218" s="105">
        <v>39564</v>
      </c>
      <c r="H1218" s="105">
        <v>0.31458333333333299</v>
      </c>
      <c r="K1218" s="104">
        <v>57.210999999999999</v>
      </c>
      <c r="L1218" s="104">
        <v>8.23</v>
      </c>
      <c r="P1218" s="104" t="s">
        <v>66</v>
      </c>
      <c r="Q1218" s="104">
        <v>3.0000000000000001E-3</v>
      </c>
    </row>
    <row r="1219" spans="1:17" x14ac:dyDescent="0.25">
      <c r="A1219" s="104">
        <v>1336</v>
      </c>
      <c r="B1219" s="104" t="s">
        <v>19</v>
      </c>
      <c r="C1219" s="104">
        <v>2008</v>
      </c>
      <c r="D1219" s="104" t="s">
        <v>1372</v>
      </c>
      <c r="G1219" s="105">
        <v>39564</v>
      </c>
      <c r="H1219" s="105">
        <v>0.33194444444444399</v>
      </c>
      <c r="K1219" s="104">
        <v>58.026000000000003</v>
      </c>
      <c r="L1219" s="104">
        <v>10.445</v>
      </c>
      <c r="P1219" s="104" t="s">
        <v>87</v>
      </c>
      <c r="Q1219" s="104">
        <v>9.1999999999999998E-2</v>
      </c>
    </row>
    <row r="1220" spans="1:17" x14ac:dyDescent="0.25">
      <c r="A1220" s="104">
        <v>1337</v>
      </c>
      <c r="B1220" s="104" t="s">
        <v>19</v>
      </c>
      <c r="C1220" s="104">
        <v>2008</v>
      </c>
      <c r="D1220" s="104" t="s">
        <v>1371</v>
      </c>
      <c r="G1220" s="105">
        <v>39568</v>
      </c>
      <c r="H1220" s="105">
        <v>0.23194444444444401</v>
      </c>
      <c r="K1220" s="104">
        <v>57.524000000000001</v>
      </c>
      <c r="L1220" s="104">
        <v>10.554</v>
      </c>
      <c r="P1220" s="104" t="s">
        <v>87</v>
      </c>
      <c r="Q1220" s="104">
        <v>8.4000000000000005E-2</v>
      </c>
    </row>
    <row r="1221" spans="1:17" x14ac:dyDescent="0.25">
      <c r="A1221" s="104">
        <v>1338</v>
      </c>
      <c r="B1221" s="104" t="s">
        <v>19</v>
      </c>
      <c r="C1221" s="104">
        <v>2008</v>
      </c>
      <c r="D1221" s="104" t="s">
        <v>1370</v>
      </c>
      <c r="G1221" s="105">
        <v>39568</v>
      </c>
      <c r="H1221" s="105">
        <v>0.29027777777777802</v>
      </c>
      <c r="K1221" s="104">
        <v>57.393999999999998</v>
      </c>
      <c r="L1221" s="104">
        <v>9.1300000000000008</v>
      </c>
      <c r="P1221" s="104" t="s">
        <v>87</v>
      </c>
      <c r="Q1221" s="104">
        <v>0.85</v>
      </c>
    </row>
    <row r="1222" spans="1:17" x14ac:dyDescent="0.25">
      <c r="A1222" s="104">
        <v>1339</v>
      </c>
      <c r="B1222" s="104" t="s">
        <v>19</v>
      </c>
      <c r="C1222" s="104">
        <v>2008</v>
      </c>
      <c r="D1222" s="104" t="s">
        <v>1369</v>
      </c>
      <c r="G1222" s="105">
        <v>39582</v>
      </c>
      <c r="H1222" s="105">
        <v>0.57499999999999996</v>
      </c>
      <c r="K1222" s="104">
        <v>55.311</v>
      </c>
      <c r="L1222" s="104">
        <v>4.5640000000000001</v>
      </c>
      <c r="P1222" s="104" t="s">
        <v>87</v>
      </c>
      <c r="Q1222" s="104">
        <v>6.4000000000000001E-2</v>
      </c>
    </row>
    <row r="1223" spans="1:17" x14ac:dyDescent="0.25">
      <c r="A1223" s="104">
        <v>1340</v>
      </c>
      <c r="B1223" s="104" t="s">
        <v>19</v>
      </c>
      <c r="C1223" s="104">
        <v>2008</v>
      </c>
      <c r="D1223" s="104" t="s">
        <v>1368</v>
      </c>
      <c r="G1223" s="105">
        <v>39582</v>
      </c>
      <c r="H1223" s="105">
        <v>0.57569444444444395</v>
      </c>
      <c r="K1223" s="104">
        <v>55.28</v>
      </c>
      <c r="L1223" s="104">
        <v>5.0199999999999996</v>
      </c>
      <c r="P1223" s="104" t="s">
        <v>87</v>
      </c>
      <c r="Q1223" s="104">
        <v>0.05</v>
      </c>
    </row>
    <row r="1224" spans="1:17" x14ac:dyDescent="0.25">
      <c r="A1224" s="104">
        <v>1341</v>
      </c>
      <c r="B1224" s="104" t="s">
        <v>19</v>
      </c>
      <c r="C1224" s="104">
        <v>2008</v>
      </c>
      <c r="D1224" s="104" t="s">
        <v>1367</v>
      </c>
      <c r="G1224" s="105">
        <v>39582</v>
      </c>
      <c r="H1224" s="105">
        <v>0.57777777777777795</v>
      </c>
      <c r="K1224" s="104">
        <v>55.415999999999997</v>
      </c>
      <c r="L1224" s="104">
        <v>4.43</v>
      </c>
      <c r="P1224" s="104" t="s">
        <v>87</v>
      </c>
      <c r="Q1224" s="104">
        <v>0.442</v>
      </c>
    </row>
    <row r="1225" spans="1:17" x14ac:dyDescent="0.25">
      <c r="A1225" s="104">
        <v>1342</v>
      </c>
      <c r="B1225" s="104" t="s">
        <v>19</v>
      </c>
      <c r="C1225" s="104">
        <v>2008</v>
      </c>
      <c r="D1225" s="104" t="s">
        <v>1366</v>
      </c>
      <c r="G1225" s="105">
        <v>39592</v>
      </c>
      <c r="H1225" s="105">
        <v>0.38472222222222202</v>
      </c>
      <c r="K1225" s="104">
        <v>57.488</v>
      </c>
      <c r="L1225" s="104">
        <v>8.1669999999999998</v>
      </c>
      <c r="P1225" s="104" t="s">
        <v>87</v>
      </c>
      <c r="Q1225" s="104">
        <v>0.109</v>
      </c>
    </row>
    <row r="1226" spans="1:17" x14ac:dyDescent="0.25">
      <c r="A1226" s="104">
        <v>1343</v>
      </c>
      <c r="B1226" s="104" t="s">
        <v>19</v>
      </c>
      <c r="C1226" s="104">
        <v>2008</v>
      </c>
      <c r="D1226" s="104" t="s">
        <v>1365</v>
      </c>
      <c r="G1226" s="105">
        <v>39592</v>
      </c>
      <c r="H1226" s="105">
        <v>0.41736111111111102</v>
      </c>
      <c r="K1226" s="104">
        <v>57.031999999999996</v>
      </c>
      <c r="L1226" s="104">
        <v>7.4580000000000002</v>
      </c>
      <c r="P1226" s="104" t="s">
        <v>87</v>
      </c>
      <c r="Q1226" s="104">
        <v>0.151</v>
      </c>
    </row>
    <row r="1227" spans="1:17" x14ac:dyDescent="0.25">
      <c r="A1227" s="104">
        <v>1344</v>
      </c>
      <c r="B1227" s="104" t="s">
        <v>19</v>
      </c>
      <c r="C1227" s="104">
        <v>2008</v>
      </c>
      <c r="D1227" s="104" t="s">
        <v>1364</v>
      </c>
      <c r="G1227" s="105">
        <v>39592</v>
      </c>
      <c r="H1227" s="105">
        <v>0.468055555555556</v>
      </c>
      <c r="K1227" s="104">
        <v>57.396999999999998</v>
      </c>
      <c r="L1227" s="104">
        <v>10.026999999999999</v>
      </c>
      <c r="P1227" s="104" t="s">
        <v>87</v>
      </c>
      <c r="Q1227" s="104">
        <v>0.20599999999999999</v>
      </c>
    </row>
    <row r="1228" spans="1:17" x14ac:dyDescent="0.25">
      <c r="A1228" s="104">
        <v>1345</v>
      </c>
      <c r="B1228" s="104" t="s">
        <v>19</v>
      </c>
      <c r="C1228" s="104">
        <v>2008</v>
      </c>
      <c r="G1228" s="105">
        <v>39602</v>
      </c>
      <c r="H1228" s="105">
        <v>0.57569444444444395</v>
      </c>
      <c r="K1228" s="104">
        <v>57.081000000000003</v>
      </c>
      <c r="L1228" s="104">
        <v>7.5860000000000003</v>
      </c>
      <c r="P1228" s="104" t="s">
        <v>87</v>
      </c>
    </row>
    <row r="1229" spans="1:17" x14ac:dyDescent="0.25">
      <c r="A1229" s="104">
        <v>1346</v>
      </c>
      <c r="B1229" s="104" t="s">
        <v>19</v>
      </c>
      <c r="C1229" s="104">
        <v>2008</v>
      </c>
      <c r="D1229" s="104" t="s">
        <v>1363</v>
      </c>
      <c r="G1229" s="105">
        <v>39602</v>
      </c>
      <c r="H1229" s="105">
        <v>0.58472222222222203</v>
      </c>
      <c r="K1229" s="104">
        <v>56.433999999999997</v>
      </c>
      <c r="L1229" s="104">
        <v>7.4059999999999997</v>
      </c>
      <c r="P1229" s="104" t="s">
        <v>87</v>
      </c>
      <c r="Q1229" s="104">
        <v>2.1999999999999999E-2</v>
      </c>
    </row>
    <row r="1230" spans="1:17" x14ac:dyDescent="0.25">
      <c r="A1230" s="104">
        <v>1347</v>
      </c>
      <c r="B1230" s="104" t="s">
        <v>19</v>
      </c>
      <c r="C1230" s="104">
        <v>2008</v>
      </c>
      <c r="D1230" s="104" t="s">
        <v>1362</v>
      </c>
      <c r="G1230" s="105">
        <v>39603</v>
      </c>
      <c r="H1230" s="105">
        <v>0.40972222222222199</v>
      </c>
      <c r="K1230" s="104">
        <v>57.051000000000002</v>
      </c>
      <c r="L1230" s="104">
        <v>7.5069999999999997</v>
      </c>
      <c r="P1230" s="104" t="s">
        <v>87</v>
      </c>
      <c r="Q1230" s="104">
        <v>8.0000000000000002E-3</v>
      </c>
    </row>
    <row r="1231" spans="1:17" x14ac:dyDescent="0.25">
      <c r="A1231" s="104">
        <v>1348</v>
      </c>
      <c r="B1231" s="104" t="s">
        <v>19</v>
      </c>
      <c r="C1231" s="104">
        <v>2008</v>
      </c>
      <c r="D1231" s="104" t="s">
        <v>1361</v>
      </c>
      <c r="G1231" s="105">
        <v>39609</v>
      </c>
      <c r="H1231" s="105">
        <v>0.39791666666666697</v>
      </c>
      <c r="K1231" s="104">
        <v>55.5167</v>
      </c>
      <c r="L1231" s="104">
        <v>6.3150000000000004</v>
      </c>
      <c r="P1231" s="104" t="s">
        <v>87</v>
      </c>
      <c r="Q1231" s="104">
        <v>4.8000000000000001E-2</v>
      </c>
    </row>
    <row r="1232" spans="1:17" x14ac:dyDescent="0.25">
      <c r="A1232" s="104">
        <v>1349</v>
      </c>
      <c r="B1232" s="104" t="s">
        <v>19</v>
      </c>
      <c r="C1232" s="104">
        <v>2008</v>
      </c>
      <c r="G1232" s="105">
        <v>39611</v>
      </c>
      <c r="H1232" s="105">
        <v>0.51041666666666696</v>
      </c>
      <c r="K1232" s="104">
        <v>57.106999999999999</v>
      </c>
      <c r="L1232" s="104">
        <v>8.343</v>
      </c>
      <c r="P1232" s="104" t="s">
        <v>87</v>
      </c>
    </row>
    <row r="1233" spans="1:17" x14ac:dyDescent="0.25">
      <c r="A1233" s="104">
        <v>1350</v>
      </c>
      <c r="B1233" s="104" t="s">
        <v>19</v>
      </c>
      <c r="C1233" s="104">
        <v>2008</v>
      </c>
      <c r="D1233" s="104" t="s">
        <v>1360</v>
      </c>
      <c r="G1233" s="105">
        <v>39612</v>
      </c>
      <c r="H1233" s="105">
        <v>0.41388888888888897</v>
      </c>
      <c r="K1233" s="104">
        <v>54.332000000000001</v>
      </c>
      <c r="L1233" s="104">
        <v>11.401</v>
      </c>
      <c r="P1233" s="104" t="s">
        <v>87</v>
      </c>
      <c r="Q1233" s="104">
        <v>1E-4</v>
      </c>
    </row>
    <row r="1234" spans="1:17" x14ac:dyDescent="0.25">
      <c r="A1234" s="104">
        <v>1351</v>
      </c>
      <c r="B1234" s="104" t="s">
        <v>19</v>
      </c>
      <c r="C1234" s="104">
        <v>2008</v>
      </c>
      <c r="D1234" s="104" t="s">
        <v>1359</v>
      </c>
      <c r="G1234" s="105">
        <v>39625</v>
      </c>
      <c r="H1234" s="105">
        <v>0.74791666666666701</v>
      </c>
      <c r="K1234" s="104">
        <v>55.331899999999997</v>
      </c>
      <c r="L1234" s="104">
        <v>7.1580000000000004</v>
      </c>
      <c r="P1234" s="104" t="s">
        <v>87</v>
      </c>
      <c r="Q1234" s="104">
        <v>0.56699999999999995</v>
      </c>
    </row>
    <row r="1235" spans="1:17" x14ac:dyDescent="0.25">
      <c r="A1235" s="104">
        <v>1352</v>
      </c>
      <c r="B1235" s="104" t="s">
        <v>19</v>
      </c>
      <c r="C1235" s="104">
        <v>2008</v>
      </c>
      <c r="G1235" s="105">
        <v>39625</v>
      </c>
      <c r="H1235" s="105">
        <v>0.88472222222222197</v>
      </c>
      <c r="K1235" s="104">
        <v>56.584800000000001</v>
      </c>
      <c r="L1235" s="104">
        <v>6.5876999999999999</v>
      </c>
      <c r="P1235" s="104" t="s">
        <v>67</v>
      </c>
    </row>
    <row r="1236" spans="1:17" x14ac:dyDescent="0.25">
      <c r="A1236" s="104">
        <v>1353</v>
      </c>
      <c r="B1236" s="104" t="s">
        <v>19</v>
      </c>
      <c r="C1236" s="104">
        <v>2008</v>
      </c>
      <c r="G1236" s="105">
        <v>39630</v>
      </c>
      <c r="H1236" s="105">
        <v>0.34722222222222199</v>
      </c>
      <c r="K1236" s="104">
        <v>57.472999999999999</v>
      </c>
      <c r="L1236" s="104">
        <v>10.412000000000001</v>
      </c>
      <c r="P1236" s="104" t="s">
        <v>87</v>
      </c>
    </row>
    <row r="1237" spans="1:17" x14ac:dyDescent="0.25">
      <c r="A1237" s="104">
        <v>1354</v>
      </c>
      <c r="B1237" s="104" t="s">
        <v>19</v>
      </c>
      <c r="C1237" s="104">
        <v>2008</v>
      </c>
      <c r="D1237" s="104" t="s">
        <v>1358</v>
      </c>
      <c r="G1237" s="105">
        <v>39630</v>
      </c>
      <c r="H1237" s="105">
        <v>0.37708333333333299</v>
      </c>
      <c r="K1237" s="104">
        <v>57.362000000000002</v>
      </c>
      <c r="L1237" s="104">
        <v>9.484</v>
      </c>
      <c r="P1237" s="104" t="s">
        <v>87</v>
      </c>
      <c r="Q1237" s="104">
        <v>2E-3</v>
      </c>
    </row>
    <row r="1238" spans="1:17" x14ac:dyDescent="0.25">
      <c r="A1238" s="104">
        <v>1355</v>
      </c>
      <c r="B1238" s="104" t="s">
        <v>19</v>
      </c>
      <c r="C1238" s="104">
        <v>2008</v>
      </c>
      <c r="D1238" s="104" t="s">
        <v>1357</v>
      </c>
      <c r="G1238" s="105">
        <v>39630</v>
      </c>
      <c r="H1238" s="105">
        <v>0.44374999999999998</v>
      </c>
      <c r="K1238" s="104">
        <v>55.531999999999996</v>
      </c>
      <c r="L1238" s="104">
        <v>5.5819999999999999</v>
      </c>
      <c r="P1238" s="104" t="s">
        <v>87</v>
      </c>
      <c r="Q1238" s="104">
        <v>3.5999999999999997E-2</v>
      </c>
    </row>
    <row r="1239" spans="1:17" x14ac:dyDescent="0.25">
      <c r="A1239" s="104">
        <v>1356</v>
      </c>
      <c r="B1239" s="104" t="s">
        <v>19</v>
      </c>
      <c r="C1239" s="104">
        <v>2008</v>
      </c>
      <c r="D1239" s="104" t="s">
        <v>1356</v>
      </c>
      <c r="G1239" s="105">
        <v>39630</v>
      </c>
      <c r="H1239" s="105">
        <v>0.47361111111111098</v>
      </c>
      <c r="K1239" s="104">
        <v>55.323</v>
      </c>
      <c r="L1239" s="104">
        <v>4.5979999999999999</v>
      </c>
      <c r="P1239" s="104" t="s">
        <v>87</v>
      </c>
      <c r="Q1239" s="104">
        <v>8.0000000000000002E-3</v>
      </c>
    </row>
    <row r="1240" spans="1:17" x14ac:dyDescent="0.25">
      <c r="A1240" s="104">
        <v>1357</v>
      </c>
      <c r="B1240" s="104" t="s">
        <v>19</v>
      </c>
      <c r="C1240" s="104">
        <v>2008</v>
      </c>
      <c r="D1240" s="104" t="s">
        <v>1355</v>
      </c>
      <c r="G1240" s="105">
        <v>39630</v>
      </c>
      <c r="H1240" s="105">
        <v>0.47430555555555598</v>
      </c>
      <c r="K1240" s="104">
        <v>55.354999999999997</v>
      </c>
      <c r="L1240" s="104">
        <v>4.4560000000000004</v>
      </c>
      <c r="P1240" s="104" t="s">
        <v>87</v>
      </c>
      <c r="Q1240" s="104">
        <v>1.6E-2</v>
      </c>
    </row>
    <row r="1241" spans="1:17" x14ac:dyDescent="0.25">
      <c r="A1241" s="104">
        <v>1358</v>
      </c>
      <c r="B1241" s="104" t="s">
        <v>19</v>
      </c>
      <c r="C1241" s="104">
        <v>2008</v>
      </c>
      <c r="D1241" s="104" t="s">
        <v>1354</v>
      </c>
      <c r="G1241" s="105">
        <v>39631</v>
      </c>
      <c r="H1241" s="105">
        <v>0.358333333333333</v>
      </c>
      <c r="K1241" s="104">
        <v>55.435000000000002</v>
      </c>
      <c r="L1241" s="104">
        <v>4.4829999999999997</v>
      </c>
      <c r="P1241" s="104" t="s">
        <v>87</v>
      </c>
      <c r="Q1241" s="104">
        <v>8.0000000000000002E-3</v>
      </c>
    </row>
    <row r="1242" spans="1:17" x14ac:dyDescent="0.25">
      <c r="A1242" s="104">
        <v>1359</v>
      </c>
      <c r="B1242" s="104" t="s">
        <v>19</v>
      </c>
      <c r="C1242" s="104">
        <v>2008</v>
      </c>
      <c r="D1242" s="104" t="s">
        <v>1353</v>
      </c>
      <c r="G1242" s="105">
        <v>39631</v>
      </c>
      <c r="H1242" s="105">
        <v>0.358333333333333</v>
      </c>
      <c r="K1242" s="104">
        <v>55.451000000000001</v>
      </c>
      <c r="L1242" s="104">
        <v>4.4909999999999997</v>
      </c>
      <c r="P1242" s="104" t="s">
        <v>87</v>
      </c>
      <c r="Q1242" s="104">
        <v>5.0999999999999997E-2</v>
      </c>
    </row>
    <row r="1243" spans="1:17" x14ac:dyDescent="0.25">
      <c r="A1243" s="104">
        <v>1360</v>
      </c>
      <c r="B1243" s="104" t="s">
        <v>19</v>
      </c>
      <c r="C1243" s="104">
        <v>2008</v>
      </c>
      <c r="D1243" s="104" t="s">
        <v>1613</v>
      </c>
      <c r="G1243" s="105">
        <v>39631</v>
      </c>
      <c r="H1243" s="105">
        <v>0.359722222222222</v>
      </c>
      <c r="K1243" s="104">
        <v>55.531999999999996</v>
      </c>
      <c r="L1243" s="104">
        <v>4.4459999999999997</v>
      </c>
      <c r="P1243" s="104" t="s">
        <v>87</v>
      </c>
      <c r="Q1243" s="104">
        <v>0.33600000000000002</v>
      </c>
    </row>
    <row r="1244" spans="1:17" x14ac:dyDescent="0.25">
      <c r="A1244" s="104">
        <v>1361</v>
      </c>
      <c r="B1244" s="104" t="s">
        <v>19</v>
      </c>
      <c r="C1244" s="104">
        <v>2008</v>
      </c>
      <c r="D1244" s="104" t="s">
        <v>1612</v>
      </c>
      <c r="G1244" s="105">
        <v>39631</v>
      </c>
      <c r="H1244" s="105">
        <v>0.360416666666667</v>
      </c>
      <c r="K1244" s="104">
        <v>55.552</v>
      </c>
      <c r="L1244" s="104">
        <v>4.5339999999999998</v>
      </c>
      <c r="P1244" s="104" t="s">
        <v>87</v>
      </c>
      <c r="Q1244" s="104">
        <v>8.6999999999999994E-2</v>
      </c>
    </row>
    <row r="1245" spans="1:17" x14ac:dyDescent="0.25">
      <c r="A1245" s="104">
        <v>1362</v>
      </c>
      <c r="B1245" s="104" t="s">
        <v>19</v>
      </c>
      <c r="C1245" s="104">
        <v>2008</v>
      </c>
      <c r="D1245" s="104" t="s">
        <v>1611</v>
      </c>
      <c r="G1245" s="105">
        <v>39636</v>
      </c>
      <c r="H1245" s="105">
        <v>0.65625</v>
      </c>
      <c r="K1245" s="104">
        <v>55.31</v>
      </c>
      <c r="L1245" s="104">
        <v>4.3600000000000003</v>
      </c>
      <c r="P1245" s="104" t="s">
        <v>87</v>
      </c>
      <c r="Q1245" s="104">
        <v>0.03</v>
      </c>
    </row>
    <row r="1246" spans="1:17" x14ac:dyDescent="0.25">
      <c r="A1246" s="104">
        <v>1363</v>
      </c>
      <c r="B1246" s="104" t="s">
        <v>19</v>
      </c>
      <c r="C1246" s="104">
        <v>2008</v>
      </c>
      <c r="D1246" s="104" t="s">
        <v>1610</v>
      </c>
      <c r="G1246" s="105">
        <v>39636</v>
      </c>
      <c r="H1246" s="105">
        <v>0.69652777777777797</v>
      </c>
      <c r="K1246" s="104">
        <v>57.344000000000001</v>
      </c>
      <c r="L1246" s="104">
        <v>8.5820000000000007</v>
      </c>
      <c r="P1246" s="104" t="s">
        <v>87</v>
      </c>
      <c r="Q1246" s="104">
        <v>4.8000000000000001E-2</v>
      </c>
    </row>
    <row r="1247" spans="1:17" x14ac:dyDescent="0.25">
      <c r="A1247" s="104">
        <v>1364</v>
      </c>
      <c r="B1247" s="104" t="s">
        <v>19</v>
      </c>
      <c r="C1247" s="104">
        <v>2008</v>
      </c>
      <c r="D1247" s="104" t="s">
        <v>1609</v>
      </c>
      <c r="G1247" s="105">
        <v>39636</v>
      </c>
      <c r="H1247" s="105">
        <v>0.77638888888888902</v>
      </c>
      <c r="K1247" s="104">
        <v>54.256</v>
      </c>
      <c r="L1247" s="104">
        <v>11.592000000000001</v>
      </c>
      <c r="P1247" s="104" t="s">
        <v>87</v>
      </c>
      <c r="Q1247" s="104">
        <v>1.2E-2</v>
      </c>
    </row>
    <row r="1248" spans="1:17" x14ac:dyDescent="0.25">
      <c r="A1248" s="104">
        <v>1365</v>
      </c>
      <c r="B1248" s="104" t="s">
        <v>19</v>
      </c>
      <c r="C1248" s="104">
        <v>2008</v>
      </c>
      <c r="D1248" s="104" t="s">
        <v>1608</v>
      </c>
      <c r="G1248" s="105">
        <v>39638</v>
      </c>
      <c r="H1248" s="105">
        <v>0.68055555555555503</v>
      </c>
      <c r="K1248" s="104">
        <v>57.14</v>
      </c>
      <c r="L1248" s="104">
        <v>7.56</v>
      </c>
      <c r="P1248" s="104" t="s">
        <v>87</v>
      </c>
      <c r="Q1248" s="104">
        <v>0.28000000000000003</v>
      </c>
    </row>
    <row r="1249" spans="1:17" x14ac:dyDescent="0.25">
      <c r="A1249" s="104">
        <v>1366</v>
      </c>
      <c r="B1249" s="104" t="s">
        <v>19</v>
      </c>
      <c r="C1249" s="104">
        <v>2008</v>
      </c>
      <c r="D1249" s="104" t="s">
        <v>1607</v>
      </c>
      <c r="G1249" s="105">
        <v>39638</v>
      </c>
      <c r="H1249" s="105">
        <v>0.75763888888888897</v>
      </c>
      <c r="K1249" s="104">
        <v>56.387</v>
      </c>
      <c r="L1249" s="104">
        <v>7.04</v>
      </c>
      <c r="P1249" s="104" t="s">
        <v>87</v>
      </c>
      <c r="Q1249" s="104">
        <v>0.13200000000000001</v>
      </c>
    </row>
    <row r="1250" spans="1:17" x14ac:dyDescent="0.25">
      <c r="A1250" s="104">
        <v>1367</v>
      </c>
      <c r="B1250" s="104" t="s">
        <v>19</v>
      </c>
      <c r="C1250" s="104">
        <v>2008</v>
      </c>
      <c r="D1250" s="104" t="s">
        <v>1648</v>
      </c>
      <c r="G1250" s="105">
        <v>39658</v>
      </c>
      <c r="H1250" s="105">
        <v>0.67569444444444404</v>
      </c>
      <c r="K1250" s="104">
        <v>57.117699999999999</v>
      </c>
      <c r="L1250" s="104">
        <v>8.3209999999999997</v>
      </c>
      <c r="P1250" s="104" t="s">
        <v>87</v>
      </c>
      <c r="Q1250" s="104">
        <v>9.8000000000000004E-2</v>
      </c>
    </row>
    <row r="1251" spans="1:17" x14ac:dyDescent="0.25">
      <c r="A1251" s="104">
        <v>1368</v>
      </c>
      <c r="B1251" s="104" t="s">
        <v>19</v>
      </c>
      <c r="C1251" s="104">
        <v>2008</v>
      </c>
      <c r="D1251" s="104" t="s">
        <v>1647</v>
      </c>
      <c r="G1251" s="105">
        <v>39659</v>
      </c>
      <c r="H1251" s="105">
        <v>0.33750000000000002</v>
      </c>
      <c r="K1251" s="104">
        <v>57.551000000000002</v>
      </c>
      <c r="L1251" s="104">
        <v>10.055</v>
      </c>
      <c r="P1251" s="104" t="s">
        <v>87</v>
      </c>
      <c r="Q1251" s="104">
        <v>1E-3</v>
      </c>
    </row>
    <row r="1252" spans="1:17" x14ac:dyDescent="0.25">
      <c r="A1252" s="104">
        <v>1369</v>
      </c>
      <c r="B1252" s="104" t="s">
        <v>19</v>
      </c>
      <c r="C1252" s="104">
        <v>2008</v>
      </c>
      <c r="D1252" s="104" t="s">
        <v>1646</v>
      </c>
      <c r="G1252" s="105">
        <v>39659</v>
      </c>
      <c r="H1252" s="105">
        <v>0.375694444444445</v>
      </c>
      <c r="K1252" s="104">
        <v>56.308</v>
      </c>
      <c r="L1252" s="104">
        <v>4.5679999999999996</v>
      </c>
      <c r="P1252" s="104" t="s">
        <v>87</v>
      </c>
      <c r="Q1252" s="104">
        <v>7.4999999999999997E-2</v>
      </c>
    </row>
    <row r="1253" spans="1:17" x14ac:dyDescent="0.25">
      <c r="A1253" s="104">
        <v>1370</v>
      </c>
      <c r="B1253" s="104" t="s">
        <v>19</v>
      </c>
      <c r="C1253" s="104">
        <v>2008</v>
      </c>
      <c r="D1253" s="104" t="s">
        <v>1645</v>
      </c>
      <c r="G1253" s="105">
        <v>39659</v>
      </c>
      <c r="H1253" s="105">
        <v>0.39513888888888898</v>
      </c>
      <c r="K1253" s="104">
        <v>56.023000000000003</v>
      </c>
      <c r="L1253" s="104">
        <v>4.2569999999999997</v>
      </c>
      <c r="P1253" s="104" t="s">
        <v>87</v>
      </c>
      <c r="Q1253" s="104">
        <v>0.82299999999999995</v>
      </c>
    </row>
    <row r="1254" spans="1:17" x14ac:dyDescent="0.25">
      <c r="A1254" s="104">
        <v>1371</v>
      </c>
      <c r="B1254" s="104" t="s">
        <v>19</v>
      </c>
      <c r="C1254" s="104">
        <v>2008</v>
      </c>
      <c r="D1254" s="104" t="s">
        <v>1606</v>
      </c>
      <c r="G1254" s="105">
        <v>39659</v>
      </c>
      <c r="H1254" s="105">
        <v>0.39583333333333298</v>
      </c>
      <c r="K1254" s="104">
        <v>56.04</v>
      </c>
      <c r="L1254" s="104">
        <v>4.423</v>
      </c>
      <c r="P1254" s="104" t="s">
        <v>87</v>
      </c>
      <c r="Q1254" s="104">
        <v>4.0000000000000001E-3</v>
      </c>
    </row>
    <row r="1255" spans="1:17" x14ac:dyDescent="0.25">
      <c r="A1255" s="104">
        <v>1372</v>
      </c>
      <c r="B1255" s="104" t="s">
        <v>19</v>
      </c>
      <c r="C1255" s="104">
        <v>2008</v>
      </c>
      <c r="D1255" s="104" t="s">
        <v>1605</v>
      </c>
      <c r="G1255" s="105">
        <v>39659</v>
      </c>
      <c r="H1255" s="105">
        <v>0.40763888888888899</v>
      </c>
      <c r="K1255" s="104">
        <v>55.463000000000001</v>
      </c>
      <c r="L1255" s="104">
        <v>4.5339999999999998</v>
      </c>
      <c r="P1255" s="104" t="s">
        <v>87</v>
      </c>
      <c r="Q1255" s="104">
        <v>5.6000000000000001E-2</v>
      </c>
    </row>
    <row r="1256" spans="1:17" x14ac:dyDescent="0.25">
      <c r="A1256" s="104">
        <v>1373</v>
      </c>
      <c r="B1256" s="104" t="s">
        <v>19</v>
      </c>
      <c r="C1256" s="104">
        <v>2008</v>
      </c>
      <c r="D1256" s="104" t="s">
        <v>1604</v>
      </c>
      <c r="G1256" s="105">
        <v>39659</v>
      </c>
      <c r="H1256" s="105">
        <v>0.40763888888888899</v>
      </c>
      <c r="K1256" s="104">
        <v>55.441000000000003</v>
      </c>
      <c r="L1256" s="104">
        <v>4.4619999999999997</v>
      </c>
      <c r="P1256" s="104" t="s">
        <v>87</v>
      </c>
      <c r="Q1256" s="104">
        <v>1.7999999999999999E-2</v>
      </c>
    </row>
    <row r="1257" spans="1:17" x14ac:dyDescent="0.25">
      <c r="A1257" s="104">
        <v>1374</v>
      </c>
      <c r="B1257" s="104" t="s">
        <v>19</v>
      </c>
      <c r="C1257" s="104">
        <v>2008</v>
      </c>
      <c r="D1257" s="104" t="s">
        <v>1603</v>
      </c>
      <c r="G1257" s="105">
        <v>39659</v>
      </c>
      <c r="H1257" s="105">
        <v>0.40902777777777799</v>
      </c>
      <c r="K1257" s="104">
        <v>55.353999999999999</v>
      </c>
      <c r="L1257" s="104">
        <v>4.4630000000000001</v>
      </c>
      <c r="P1257" s="104" t="s">
        <v>87</v>
      </c>
      <c r="Q1257" s="104">
        <v>7.0000000000000001E-3</v>
      </c>
    </row>
    <row r="1258" spans="1:17" x14ac:dyDescent="0.25">
      <c r="A1258" s="104">
        <v>1375</v>
      </c>
      <c r="B1258" s="104" t="s">
        <v>19</v>
      </c>
      <c r="C1258" s="104">
        <v>2008</v>
      </c>
      <c r="D1258" s="104" t="s">
        <v>1602</v>
      </c>
      <c r="G1258" s="105">
        <v>39659</v>
      </c>
      <c r="H1258" s="105">
        <v>0.40972222222222199</v>
      </c>
      <c r="K1258" s="104">
        <v>55.326999999999998</v>
      </c>
      <c r="L1258" s="104">
        <v>5.0220000000000002</v>
      </c>
      <c r="P1258" s="104" t="s">
        <v>87</v>
      </c>
      <c r="Q1258" s="104">
        <v>2.3E-2</v>
      </c>
    </row>
    <row r="1259" spans="1:17" x14ac:dyDescent="0.25">
      <c r="A1259" s="104">
        <v>1376</v>
      </c>
      <c r="B1259" s="104" t="s">
        <v>19</v>
      </c>
      <c r="C1259" s="104">
        <v>2008</v>
      </c>
      <c r="D1259" s="104" t="s">
        <v>1644</v>
      </c>
      <c r="G1259" s="105">
        <v>39659</v>
      </c>
      <c r="H1259" s="105">
        <v>0.41666666666666702</v>
      </c>
      <c r="K1259" s="104">
        <v>55.219000000000001</v>
      </c>
      <c r="L1259" s="104">
        <v>5.3319999999999999</v>
      </c>
      <c r="P1259" s="104" t="s">
        <v>87</v>
      </c>
      <c r="Q1259" s="104">
        <v>1.4E-2</v>
      </c>
    </row>
    <row r="1260" spans="1:17" x14ac:dyDescent="0.25">
      <c r="A1260" s="104">
        <v>1377</v>
      </c>
      <c r="B1260" s="104" t="s">
        <v>19</v>
      </c>
      <c r="C1260" s="104">
        <v>2008</v>
      </c>
      <c r="D1260" s="104" t="s">
        <v>1643</v>
      </c>
      <c r="G1260" s="105">
        <v>39660</v>
      </c>
      <c r="H1260" s="105">
        <v>0.43263888888888902</v>
      </c>
      <c r="K1260" s="104">
        <v>56.015000000000001</v>
      </c>
      <c r="L1260" s="104">
        <v>6.4429999999999996</v>
      </c>
      <c r="P1260" s="104" t="s">
        <v>87</v>
      </c>
      <c r="Q1260" s="104">
        <v>0.14000000000000001</v>
      </c>
    </row>
    <row r="1261" spans="1:17" x14ac:dyDescent="0.25">
      <c r="A1261" s="104">
        <v>1378</v>
      </c>
      <c r="B1261" s="104" t="s">
        <v>19</v>
      </c>
      <c r="C1261" s="104">
        <v>2008</v>
      </c>
      <c r="D1261" s="104" t="s">
        <v>1642</v>
      </c>
      <c r="G1261" s="105">
        <v>39680</v>
      </c>
      <c r="H1261" s="105">
        <v>0.74166666666666703</v>
      </c>
      <c r="K1261" s="104">
        <v>57.37</v>
      </c>
      <c r="L1261" s="104">
        <v>8.5920000000000005</v>
      </c>
      <c r="P1261" s="104" t="s">
        <v>87</v>
      </c>
      <c r="Q1261" s="104">
        <v>4.8000000000000001E-2</v>
      </c>
    </row>
    <row r="1262" spans="1:17" x14ac:dyDescent="0.25">
      <c r="A1262" s="104">
        <v>1379</v>
      </c>
      <c r="B1262" s="104" t="s">
        <v>19</v>
      </c>
      <c r="C1262" s="104">
        <v>2008</v>
      </c>
      <c r="D1262" s="104" t="s">
        <v>1641</v>
      </c>
      <c r="G1262" s="105">
        <v>39684</v>
      </c>
      <c r="H1262" s="105">
        <v>0.43055555555555602</v>
      </c>
      <c r="K1262" s="104">
        <v>55.313000000000002</v>
      </c>
      <c r="L1262" s="104">
        <v>6.4349999999999996</v>
      </c>
      <c r="P1262" s="104" t="s">
        <v>87</v>
      </c>
      <c r="Q1262" s="104">
        <v>7.0999999999999994E-2</v>
      </c>
    </row>
    <row r="1263" spans="1:17" x14ac:dyDescent="0.25">
      <c r="A1263" s="104">
        <v>1380</v>
      </c>
      <c r="B1263" s="104" t="s">
        <v>19</v>
      </c>
      <c r="C1263" s="104">
        <v>2008</v>
      </c>
      <c r="D1263" s="104" t="s">
        <v>1640</v>
      </c>
      <c r="G1263" s="105">
        <v>39684</v>
      </c>
      <c r="H1263" s="105">
        <v>0.43055555555555602</v>
      </c>
      <c r="K1263" s="104">
        <v>55.363999999999997</v>
      </c>
      <c r="L1263" s="104">
        <v>6.508</v>
      </c>
      <c r="P1263" s="104" t="s">
        <v>87</v>
      </c>
      <c r="Q1263" s="104">
        <v>8.7999999999999995E-2</v>
      </c>
    </row>
    <row r="1264" spans="1:17" x14ac:dyDescent="0.25">
      <c r="A1264" s="104">
        <v>1381</v>
      </c>
      <c r="B1264" s="104" t="s">
        <v>19</v>
      </c>
      <c r="C1264" s="104">
        <v>2008</v>
      </c>
      <c r="D1264" s="104" t="s">
        <v>1601</v>
      </c>
      <c r="G1264" s="105">
        <v>39684</v>
      </c>
      <c r="H1264" s="105">
        <v>0.42916666666666697</v>
      </c>
      <c r="K1264" s="104">
        <v>55.482999999999997</v>
      </c>
      <c r="L1264" s="104">
        <v>6.5229999999999997</v>
      </c>
      <c r="P1264" s="104" t="s">
        <v>87</v>
      </c>
      <c r="Q1264" s="104">
        <v>6.2E-2</v>
      </c>
    </row>
    <row r="1265" spans="1:17" x14ac:dyDescent="0.25">
      <c r="A1265" s="104">
        <v>1382</v>
      </c>
      <c r="B1265" s="104" t="s">
        <v>19</v>
      </c>
      <c r="C1265" s="104">
        <v>2008</v>
      </c>
      <c r="G1265" s="105">
        <v>39684</v>
      </c>
      <c r="H1265" s="105">
        <v>0.44930555555555601</v>
      </c>
      <c r="K1265" s="104">
        <v>56.319000000000003</v>
      </c>
      <c r="L1265" s="104">
        <v>7.41</v>
      </c>
      <c r="P1265" s="104" t="s">
        <v>67</v>
      </c>
    </row>
    <row r="1266" spans="1:17" x14ac:dyDescent="0.25">
      <c r="A1266" s="104">
        <v>1383</v>
      </c>
      <c r="B1266" s="104" t="s">
        <v>19</v>
      </c>
      <c r="C1266" s="104">
        <v>2008</v>
      </c>
      <c r="G1266" s="105">
        <v>39685</v>
      </c>
      <c r="H1266" s="105">
        <v>0.88819444444444395</v>
      </c>
      <c r="K1266" s="104">
        <v>57.505000000000003</v>
      </c>
      <c r="L1266" s="104">
        <v>9.3119999999999994</v>
      </c>
      <c r="P1266" s="104" t="s">
        <v>67</v>
      </c>
    </row>
    <row r="1267" spans="1:17" x14ac:dyDescent="0.25">
      <c r="A1267" s="104">
        <v>1384</v>
      </c>
      <c r="B1267" s="104" t="s">
        <v>19</v>
      </c>
      <c r="C1267" s="104">
        <v>2008</v>
      </c>
      <c r="D1267" s="104" t="s">
        <v>1600</v>
      </c>
      <c r="G1267" s="105">
        <v>39686</v>
      </c>
      <c r="H1267" s="105">
        <v>0.38402777777777802</v>
      </c>
      <c r="K1267" s="104">
        <v>56.372999999999998</v>
      </c>
      <c r="L1267" s="104">
        <v>6.5279999999999996</v>
      </c>
      <c r="P1267" s="104" t="s">
        <v>87</v>
      </c>
      <c r="Q1267" s="104">
        <v>2.4E-2</v>
      </c>
    </row>
    <row r="1268" spans="1:17" x14ac:dyDescent="0.25">
      <c r="A1268" s="104">
        <v>1385</v>
      </c>
      <c r="B1268" s="104" t="s">
        <v>19</v>
      </c>
      <c r="C1268" s="104">
        <v>2008</v>
      </c>
      <c r="D1268" s="104" t="s">
        <v>1599</v>
      </c>
      <c r="G1268" s="105">
        <v>39686</v>
      </c>
      <c r="H1268" s="105">
        <v>0.390277777777778</v>
      </c>
      <c r="K1268" s="104">
        <v>56.232999999999997</v>
      </c>
      <c r="L1268" s="104">
        <v>6.4820000000000002</v>
      </c>
      <c r="P1268" s="104" t="s">
        <v>87</v>
      </c>
      <c r="Q1268" s="104">
        <v>8.0000000000000002E-3</v>
      </c>
    </row>
    <row r="1269" spans="1:17" x14ac:dyDescent="0.25">
      <c r="A1269" s="104">
        <v>1386</v>
      </c>
      <c r="B1269" s="104" t="s">
        <v>19</v>
      </c>
      <c r="C1269" s="104">
        <v>2008</v>
      </c>
      <c r="D1269" s="104" t="s">
        <v>1598</v>
      </c>
      <c r="G1269" s="105">
        <v>39686</v>
      </c>
      <c r="H1269" s="105">
        <v>0.42708333333333298</v>
      </c>
      <c r="K1269" s="104">
        <v>55.292000000000002</v>
      </c>
      <c r="L1269" s="104">
        <v>5.07</v>
      </c>
      <c r="P1269" s="104" t="s">
        <v>87</v>
      </c>
      <c r="Q1269" s="104">
        <v>1.2999999999999999E-2</v>
      </c>
    </row>
    <row r="1270" spans="1:17" x14ac:dyDescent="0.25">
      <c r="A1270" s="104">
        <v>1387</v>
      </c>
      <c r="B1270" s="104" t="s">
        <v>19</v>
      </c>
      <c r="C1270" s="104">
        <v>2008</v>
      </c>
      <c r="D1270" s="104" t="s">
        <v>1597</v>
      </c>
      <c r="G1270" s="105">
        <v>39686</v>
      </c>
      <c r="H1270" s="105">
        <v>0.436805555555556</v>
      </c>
      <c r="K1270" s="104">
        <v>55.44</v>
      </c>
      <c r="L1270" s="104">
        <v>4.4850000000000003</v>
      </c>
      <c r="P1270" s="104" t="s">
        <v>87</v>
      </c>
      <c r="Q1270" s="104">
        <v>8.0000000000000002E-3</v>
      </c>
    </row>
    <row r="1271" spans="1:17" x14ac:dyDescent="0.25">
      <c r="A1271" s="104">
        <v>1388</v>
      </c>
      <c r="B1271" s="104" t="s">
        <v>19</v>
      </c>
      <c r="C1271" s="104">
        <v>2008</v>
      </c>
      <c r="D1271" s="104" t="s">
        <v>1596</v>
      </c>
      <c r="G1271" s="105">
        <v>39686</v>
      </c>
      <c r="H1271" s="105">
        <v>0.46041666666666697</v>
      </c>
      <c r="K1271" s="104">
        <v>56.293999999999997</v>
      </c>
      <c r="L1271" s="104">
        <v>4.5709999999999997</v>
      </c>
      <c r="P1271" s="104" t="s">
        <v>87</v>
      </c>
      <c r="Q1271" s="104">
        <v>5.1999999999999998E-2</v>
      </c>
    </row>
    <row r="1272" spans="1:17" x14ac:dyDescent="0.25">
      <c r="A1272" s="104">
        <v>1389</v>
      </c>
      <c r="B1272" s="104" t="s">
        <v>19</v>
      </c>
      <c r="C1272" s="104">
        <v>2008</v>
      </c>
      <c r="D1272" s="104" t="s">
        <v>1639</v>
      </c>
      <c r="G1272" s="105">
        <v>39686</v>
      </c>
      <c r="H1272" s="105">
        <v>0.484027777777778</v>
      </c>
      <c r="K1272" s="104">
        <v>57.354999999999997</v>
      </c>
      <c r="L1272" s="104">
        <v>8.5649999999999995</v>
      </c>
      <c r="P1272" s="104" t="s">
        <v>87</v>
      </c>
      <c r="Q1272" s="104">
        <v>3.0000000000000001E-3</v>
      </c>
    </row>
    <row r="1273" spans="1:17" x14ac:dyDescent="0.25">
      <c r="A1273" s="104">
        <v>1390</v>
      </c>
      <c r="B1273" s="104" t="s">
        <v>19</v>
      </c>
      <c r="C1273" s="104">
        <v>2008</v>
      </c>
      <c r="D1273" s="104" t="s">
        <v>1638</v>
      </c>
      <c r="G1273" s="105">
        <v>39686</v>
      </c>
      <c r="H1273" s="105">
        <v>0.49722222222222201</v>
      </c>
      <c r="K1273" s="104">
        <v>57.451999999999998</v>
      </c>
      <c r="L1273" s="104">
        <v>10.074</v>
      </c>
      <c r="P1273" s="104" t="s">
        <v>87</v>
      </c>
      <c r="Q1273" s="104">
        <v>1.2E-2</v>
      </c>
    </row>
    <row r="1274" spans="1:17" x14ac:dyDescent="0.25">
      <c r="A1274" s="104">
        <v>1391</v>
      </c>
      <c r="B1274" s="104" t="s">
        <v>19</v>
      </c>
      <c r="C1274" s="104">
        <v>2008</v>
      </c>
      <c r="D1274" s="104" t="s">
        <v>1595</v>
      </c>
      <c r="G1274" s="105">
        <v>39700</v>
      </c>
      <c r="H1274" s="105">
        <v>0.65972222222222199</v>
      </c>
      <c r="K1274" s="104">
        <v>56.238999999999997</v>
      </c>
      <c r="L1274" s="104">
        <v>6.4290000000000003</v>
      </c>
      <c r="P1274" s="104" t="s">
        <v>87</v>
      </c>
      <c r="Q1274" s="104">
        <v>2.8000000000000001E-2</v>
      </c>
    </row>
    <row r="1275" spans="1:17" x14ac:dyDescent="0.25">
      <c r="A1275" s="104">
        <v>1392</v>
      </c>
      <c r="B1275" s="104" t="s">
        <v>19</v>
      </c>
      <c r="C1275" s="104">
        <v>2008</v>
      </c>
      <c r="D1275" s="104" t="s">
        <v>1594</v>
      </c>
      <c r="G1275" s="105">
        <v>39700</v>
      </c>
      <c r="H1275" s="105">
        <v>0.70972222222222203</v>
      </c>
      <c r="K1275" s="104">
        <v>55.432000000000002</v>
      </c>
      <c r="L1275" s="104">
        <v>4.4820000000000002</v>
      </c>
      <c r="P1275" s="104" t="s">
        <v>87</v>
      </c>
      <c r="Q1275" s="104">
        <v>0.20899999999999999</v>
      </c>
    </row>
    <row r="1276" spans="1:17" x14ac:dyDescent="0.25">
      <c r="A1276" s="104">
        <v>1393</v>
      </c>
      <c r="B1276" s="104" t="s">
        <v>19</v>
      </c>
      <c r="C1276" s="104">
        <v>2008</v>
      </c>
      <c r="D1276" s="104" t="s">
        <v>1593</v>
      </c>
      <c r="G1276" s="105">
        <v>39700</v>
      </c>
      <c r="H1276" s="105">
        <v>0.72916666666666696</v>
      </c>
      <c r="K1276" s="104">
        <v>56.308</v>
      </c>
      <c r="L1276" s="104">
        <v>5.0309999999999997</v>
      </c>
      <c r="P1276" s="104" t="s">
        <v>87</v>
      </c>
      <c r="Q1276" s="104">
        <v>1.03</v>
      </c>
    </row>
    <row r="1277" spans="1:17" x14ac:dyDescent="0.25">
      <c r="A1277" s="104">
        <v>1394</v>
      </c>
      <c r="B1277" s="104" t="s">
        <v>19</v>
      </c>
      <c r="C1277" s="104">
        <v>2008</v>
      </c>
      <c r="G1277" s="105">
        <v>39715</v>
      </c>
      <c r="H1277" s="105">
        <v>0.70069444444444395</v>
      </c>
      <c r="K1277" s="104">
        <v>57.378</v>
      </c>
      <c r="L1277" s="104">
        <v>9.4529999999999994</v>
      </c>
      <c r="P1277" s="104" t="s">
        <v>66</v>
      </c>
    </row>
    <row r="1278" spans="1:17" x14ac:dyDescent="0.25">
      <c r="A1278" s="104">
        <v>1395</v>
      </c>
      <c r="B1278" s="104" t="s">
        <v>19</v>
      </c>
      <c r="C1278" s="104">
        <v>2008</v>
      </c>
      <c r="G1278" s="105">
        <v>39715</v>
      </c>
      <c r="H1278" s="105">
        <v>0.85833333333333295</v>
      </c>
      <c r="K1278" s="104">
        <v>57.359000000000002</v>
      </c>
      <c r="L1278" s="104">
        <v>9.5190000000000001</v>
      </c>
      <c r="P1278" s="104" t="s">
        <v>67</v>
      </c>
    </row>
    <row r="1279" spans="1:17" x14ac:dyDescent="0.25">
      <c r="A1279" s="104">
        <v>1396</v>
      </c>
      <c r="B1279" s="104" t="s">
        <v>19</v>
      </c>
      <c r="C1279" s="104">
        <v>2008</v>
      </c>
      <c r="D1279" s="104" t="s">
        <v>1592</v>
      </c>
      <c r="G1279" s="105">
        <v>39717</v>
      </c>
      <c r="H1279" s="105">
        <v>0.625</v>
      </c>
      <c r="K1279" s="104">
        <v>56.100999999999999</v>
      </c>
      <c r="L1279" s="104">
        <v>6.4589999999999996</v>
      </c>
      <c r="P1279" s="104" t="s">
        <v>66</v>
      </c>
    </row>
    <row r="1280" spans="1:17" x14ac:dyDescent="0.25">
      <c r="A1280" s="104">
        <v>1397</v>
      </c>
      <c r="B1280" s="104" t="s">
        <v>19</v>
      </c>
      <c r="C1280" s="104">
        <v>2008</v>
      </c>
      <c r="D1280" s="104" t="s">
        <v>1591</v>
      </c>
      <c r="G1280" s="105">
        <v>39717</v>
      </c>
      <c r="H1280" s="105">
        <v>0.67708333333333304</v>
      </c>
      <c r="K1280" s="104">
        <v>56.201999999999998</v>
      </c>
      <c r="L1280" s="104">
        <v>5.3</v>
      </c>
      <c r="P1280" s="104" t="s">
        <v>66</v>
      </c>
    </row>
    <row r="1281" spans="1:17" x14ac:dyDescent="0.25">
      <c r="A1281" s="104">
        <v>1398</v>
      </c>
      <c r="B1281" s="104" t="s">
        <v>19</v>
      </c>
      <c r="C1281" s="104">
        <v>2008</v>
      </c>
      <c r="D1281" s="104" t="s">
        <v>1590</v>
      </c>
      <c r="G1281" s="105">
        <v>39717</v>
      </c>
      <c r="H1281" s="105">
        <v>0.7</v>
      </c>
      <c r="K1281" s="104">
        <v>55.356999999999999</v>
      </c>
      <c r="L1281" s="104">
        <v>4.4889999999999999</v>
      </c>
      <c r="P1281" s="104" t="s">
        <v>87</v>
      </c>
      <c r="Q1281" s="104">
        <v>1E-3</v>
      </c>
    </row>
    <row r="1282" spans="1:17" x14ac:dyDescent="0.25">
      <c r="A1282" s="104">
        <v>1399</v>
      </c>
      <c r="B1282" s="104" t="s">
        <v>19</v>
      </c>
      <c r="C1282" s="104">
        <v>2008</v>
      </c>
      <c r="D1282" s="104" t="s">
        <v>1589</v>
      </c>
      <c r="G1282" s="105">
        <v>39717</v>
      </c>
      <c r="H1282" s="105">
        <v>0.70138888888888895</v>
      </c>
      <c r="K1282" s="104">
        <v>55.430999999999997</v>
      </c>
      <c r="L1282" s="104">
        <v>4.4720000000000004</v>
      </c>
      <c r="P1282" s="104" t="s">
        <v>87</v>
      </c>
      <c r="Q1282" s="104">
        <v>7.0999999999999994E-2</v>
      </c>
    </row>
    <row r="1283" spans="1:17" x14ac:dyDescent="0.25">
      <c r="A1283" s="104">
        <v>1400</v>
      </c>
      <c r="B1283" s="104" t="s">
        <v>19</v>
      </c>
      <c r="C1283" s="104">
        <v>2008</v>
      </c>
      <c r="D1283" s="104" t="s">
        <v>1588</v>
      </c>
      <c r="G1283" s="105">
        <v>39729</v>
      </c>
      <c r="H1283" s="105">
        <v>0.66111111111111098</v>
      </c>
      <c r="K1283" s="104">
        <v>57.246000000000002</v>
      </c>
      <c r="L1283" s="104">
        <v>7.218</v>
      </c>
      <c r="P1283" s="104" t="s">
        <v>87</v>
      </c>
      <c r="Q1283" s="104">
        <v>0.55800000000000005</v>
      </c>
    </row>
    <row r="1284" spans="1:17" x14ac:dyDescent="0.25">
      <c r="A1284" s="104">
        <v>1401</v>
      </c>
      <c r="B1284" s="104" t="s">
        <v>19</v>
      </c>
      <c r="C1284" s="104">
        <v>2008</v>
      </c>
      <c r="D1284" s="104" t="s">
        <v>1587</v>
      </c>
      <c r="G1284" s="105">
        <v>39730</v>
      </c>
      <c r="H1284" s="105">
        <v>0.40416666666666701</v>
      </c>
      <c r="K1284" s="104">
        <v>53.34</v>
      </c>
      <c r="L1284" s="104">
        <v>5.29</v>
      </c>
      <c r="P1284" s="104" t="s">
        <v>87</v>
      </c>
      <c r="Q1284" s="104">
        <v>9.0960000000000001</v>
      </c>
    </row>
    <row r="1285" spans="1:17" x14ac:dyDescent="0.25">
      <c r="A1285" s="104">
        <v>1402</v>
      </c>
      <c r="B1285" s="104" t="s">
        <v>19</v>
      </c>
      <c r="C1285" s="104">
        <v>2008</v>
      </c>
      <c r="D1285" s="104" t="s">
        <v>1586</v>
      </c>
      <c r="G1285" s="105">
        <v>39730</v>
      </c>
      <c r="H1285" s="105">
        <v>0.47916666666666702</v>
      </c>
      <c r="K1285" s="104">
        <v>52.43</v>
      </c>
      <c r="L1285" s="104">
        <v>3.11</v>
      </c>
      <c r="P1285" s="104" t="s">
        <v>87</v>
      </c>
      <c r="Q1285" s="104">
        <v>0.54</v>
      </c>
    </row>
    <row r="1286" spans="1:17" x14ac:dyDescent="0.25">
      <c r="A1286" s="104">
        <v>1403</v>
      </c>
      <c r="B1286" s="104" t="s">
        <v>19</v>
      </c>
      <c r="C1286" s="104">
        <v>2008</v>
      </c>
      <c r="D1286" s="104" t="s">
        <v>1585</v>
      </c>
      <c r="G1286" s="105">
        <v>39784</v>
      </c>
      <c r="H1286" s="105">
        <v>0.77500000000000002</v>
      </c>
      <c r="K1286" s="104">
        <v>57.496000000000002</v>
      </c>
      <c r="L1286" s="104">
        <v>9.27</v>
      </c>
      <c r="P1286" s="104" t="s">
        <v>87</v>
      </c>
    </row>
    <row r="1287" spans="1:17" x14ac:dyDescent="0.25">
      <c r="A1287" s="104">
        <v>1404</v>
      </c>
      <c r="B1287" s="104" t="s">
        <v>19</v>
      </c>
      <c r="C1287" s="104">
        <v>2008</v>
      </c>
      <c r="D1287" s="104" t="s">
        <v>1584</v>
      </c>
      <c r="G1287" s="105">
        <v>39784</v>
      </c>
      <c r="H1287" s="105">
        <v>0.91180555555555598</v>
      </c>
      <c r="K1287" s="104">
        <v>57.488999999999997</v>
      </c>
      <c r="L1287" s="104">
        <v>9.2880000000000003</v>
      </c>
      <c r="P1287" s="104" t="s">
        <v>87</v>
      </c>
    </row>
    <row r="1288" spans="1:17" x14ac:dyDescent="0.25">
      <c r="A1288" s="104">
        <v>1405</v>
      </c>
      <c r="B1288" s="104" t="s">
        <v>19</v>
      </c>
      <c r="C1288" s="104">
        <v>2008</v>
      </c>
      <c r="D1288" s="104" t="s">
        <v>1637</v>
      </c>
      <c r="G1288" s="105">
        <v>39787</v>
      </c>
      <c r="H1288" s="105">
        <v>0.53472222222222199</v>
      </c>
      <c r="K1288" s="104">
        <v>56.063000000000002</v>
      </c>
      <c r="L1288" s="104">
        <v>4.1620999999999997</v>
      </c>
      <c r="P1288" s="104" t="s">
        <v>87</v>
      </c>
      <c r="Q1288" s="104">
        <v>679.673</v>
      </c>
    </row>
    <row r="1289" spans="1:17" x14ac:dyDescent="0.25">
      <c r="A1289" s="104">
        <v>1406</v>
      </c>
      <c r="B1289" s="104" t="s">
        <v>19</v>
      </c>
      <c r="C1289" s="104">
        <v>2008</v>
      </c>
      <c r="D1289" s="104" t="s">
        <v>1583</v>
      </c>
      <c r="G1289" s="105">
        <v>39787</v>
      </c>
      <c r="H1289" s="105">
        <v>0.59722222222222199</v>
      </c>
      <c r="K1289" s="104">
        <v>57.387099999999997</v>
      </c>
      <c r="L1289" s="104">
        <v>9.4370999999999992</v>
      </c>
      <c r="P1289" s="104" t="s">
        <v>87</v>
      </c>
      <c r="Q1289" s="104">
        <v>0.125</v>
      </c>
    </row>
    <row r="1290" spans="1:17" x14ac:dyDescent="0.25">
      <c r="A1290" s="104">
        <v>1407</v>
      </c>
      <c r="B1290" s="104" t="s">
        <v>19</v>
      </c>
      <c r="C1290" s="104">
        <v>2008</v>
      </c>
      <c r="D1290" s="104" t="s">
        <v>1582</v>
      </c>
      <c r="G1290" s="105">
        <v>39791</v>
      </c>
      <c r="H1290" s="105">
        <v>0.38194444444444398</v>
      </c>
      <c r="K1290" s="104">
        <v>56.01</v>
      </c>
      <c r="L1290" s="104">
        <v>5.08</v>
      </c>
      <c r="P1290" s="104" t="s">
        <v>87</v>
      </c>
      <c r="Q1290" s="104">
        <v>132.98699999999999</v>
      </c>
    </row>
    <row r="1291" spans="1:17" x14ac:dyDescent="0.25">
      <c r="A1291" s="104">
        <v>1408</v>
      </c>
      <c r="B1291" s="104" t="s">
        <v>19</v>
      </c>
      <c r="C1291" s="104">
        <v>2008</v>
      </c>
      <c r="G1291" s="105">
        <v>39792</v>
      </c>
      <c r="H1291" s="105">
        <v>0.5</v>
      </c>
      <c r="K1291" s="104">
        <v>56.087000000000003</v>
      </c>
      <c r="L1291" s="104">
        <v>8.0370000000000008</v>
      </c>
      <c r="P1291" s="104" t="s">
        <v>67</v>
      </c>
    </row>
    <row r="1292" spans="1:17" x14ac:dyDescent="0.25">
      <c r="A1292" s="104">
        <v>1409</v>
      </c>
      <c r="B1292" s="104" t="s">
        <v>19</v>
      </c>
      <c r="C1292" s="104">
        <v>2008</v>
      </c>
      <c r="D1292" s="104" t="s">
        <v>1581</v>
      </c>
      <c r="G1292" s="105">
        <v>39792</v>
      </c>
      <c r="H1292" s="105">
        <v>0.59236111111111101</v>
      </c>
      <c r="K1292" s="104">
        <v>55.484999999999999</v>
      </c>
      <c r="L1292" s="104">
        <v>5.1509999999999998</v>
      </c>
      <c r="P1292" s="104" t="s">
        <v>87</v>
      </c>
      <c r="Q1292" s="104">
        <v>1.6859999999999999</v>
      </c>
    </row>
    <row r="1293" spans="1:17" x14ac:dyDescent="0.25">
      <c r="A1293" s="104">
        <v>1410</v>
      </c>
      <c r="B1293" s="104" t="s">
        <v>19</v>
      </c>
      <c r="C1293" s="104">
        <v>2008</v>
      </c>
      <c r="D1293" s="104" t="s">
        <v>1580</v>
      </c>
      <c r="G1293" s="105">
        <v>39792</v>
      </c>
      <c r="H1293" s="105">
        <v>0.59375</v>
      </c>
      <c r="K1293" s="104">
        <v>55.546999999999997</v>
      </c>
      <c r="L1293" s="104">
        <v>5.1390000000000002</v>
      </c>
      <c r="P1293" s="104" t="s">
        <v>87</v>
      </c>
      <c r="Q1293" s="104">
        <v>23.648</v>
      </c>
    </row>
    <row r="1294" spans="1:17" x14ac:dyDescent="0.25">
      <c r="A1294" s="104">
        <v>1411</v>
      </c>
      <c r="B1294" s="104" t="s">
        <v>19</v>
      </c>
      <c r="C1294" s="104">
        <v>2008</v>
      </c>
      <c r="G1294" s="105">
        <v>39809</v>
      </c>
      <c r="H1294" s="105">
        <v>0.96458333333333302</v>
      </c>
      <c r="K1294" s="104">
        <v>55.013300000000001</v>
      </c>
      <c r="L1294" s="104">
        <v>8.1166999999999998</v>
      </c>
      <c r="P1294" s="104" t="s">
        <v>87</v>
      </c>
    </row>
    <row r="1295" spans="1:17" x14ac:dyDescent="0.25">
      <c r="A1295" s="104">
        <v>1412</v>
      </c>
      <c r="B1295" s="104" t="s">
        <v>19</v>
      </c>
      <c r="C1295" s="104">
        <v>2008</v>
      </c>
      <c r="G1295" s="105">
        <v>39579</v>
      </c>
      <c r="H1295" s="105">
        <v>0.40416666666666701</v>
      </c>
      <c r="K1295" s="104">
        <v>55.218299999999999</v>
      </c>
      <c r="L1295" s="104">
        <v>4.7233000000000001</v>
      </c>
      <c r="P1295" s="104" t="s">
        <v>87</v>
      </c>
      <c r="Q1295" s="104">
        <v>1.1539999999999999</v>
      </c>
    </row>
    <row r="1296" spans="1:17" x14ac:dyDescent="0.25">
      <c r="A1296" s="104">
        <v>1413</v>
      </c>
      <c r="B1296" s="104" t="s">
        <v>19</v>
      </c>
      <c r="C1296" s="104">
        <v>2008</v>
      </c>
      <c r="G1296" s="105">
        <v>39588</v>
      </c>
      <c r="H1296" s="105">
        <v>0.82291666666666696</v>
      </c>
      <c r="K1296" s="104">
        <v>55.466700000000003</v>
      </c>
      <c r="L1296" s="104">
        <v>5.1233000000000004</v>
      </c>
      <c r="P1296" s="104" t="s">
        <v>87</v>
      </c>
      <c r="Q1296" s="104">
        <v>0.13300000000000001</v>
      </c>
    </row>
    <row r="1297" spans="1:17" x14ac:dyDescent="0.25">
      <c r="A1297" s="104">
        <v>1414</v>
      </c>
      <c r="B1297" s="104" t="s">
        <v>19</v>
      </c>
      <c r="C1297" s="104">
        <v>2008</v>
      </c>
      <c r="G1297" s="105">
        <v>39573</v>
      </c>
      <c r="H1297" s="105">
        <v>0.52361111111111103</v>
      </c>
      <c r="K1297" s="104">
        <v>55.471699999999998</v>
      </c>
      <c r="L1297" s="104">
        <v>5.1216999999999997</v>
      </c>
      <c r="P1297" s="104" t="s">
        <v>87</v>
      </c>
      <c r="Q1297" s="104">
        <v>1.4710000000000001</v>
      </c>
    </row>
    <row r="1298" spans="1:17" x14ac:dyDescent="0.25">
      <c r="A1298" s="104">
        <v>1415</v>
      </c>
      <c r="B1298" s="104" t="s">
        <v>19</v>
      </c>
      <c r="C1298" s="104">
        <v>2008</v>
      </c>
      <c r="G1298" s="105">
        <v>39713</v>
      </c>
      <c r="H1298" s="105">
        <v>0.34027777777777801</v>
      </c>
      <c r="K1298" s="104">
        <v>55.471699999999998</v>
      </c>
      <c r="L1298" s="104">
        <v>5.6817000000000002</v>
      </c>
      <c r="P1298" s="104" t="s">
        <v>87</v>
      </c>
      <c r="Q1298" s="104">
        <v>1.7000000000000001E-2</v>
      </c>
    </row>
    <row r="1299" spans="1:17" x14ac:dyDescent="0.25">
      <c r="A1299" s="104">
        <v>1416</v>
      </c>
      <c r="B1299" s="104" t="s">
        <v>19</v>
      </c>
      <c r="C1299" s="104">
        <v>2008</v>
      </c>
      <c r="G1299" s="105">
        <v>39584</v>
      </c>
      <c r="H1299" s="105">
        <v>0.51805555555555605</v>
      </c>
      <c r="K1299" s="104">
        <v>55.473300000000002</v>
      </c>
      <c r="L1299" s="104">
        <v>4.7300000000000004</v>
      </c>
      <c r="P1299" s="104" t="s">
        <v>87</v>
      </c>
      <c r="Q1299" s="104">
        <v>1.7999999999999999E-2</v>
      </c>
    </row>
    <row r="1300" spans="1:17" x14ac:dyDescent="0.25">
      <c r="A1300" s="104">
        <v>1417</v>
      </c>
      <c r="B1300" s="104" t="s">
        <v>19</v>
      </c>
      <c r="C1300" s="104">
        <v>2008</v>
      </c>
      <c r="G1300" s="105">
        <v>39566</v>
      </c>
      <c r="H1300" s="105">
        <v>0.82291666666666696</v>
      </c>
      <c r="K1300" s="104">
        <v>55.478299999999997</v>
      </c>
      <c r="L1300" s="104">
        <v>5.1050000000000004</v>
      </c>
      <c r="P1300" s="104" t="s">
        <v>87</v>
      </c>
    </row>
    <row r="1301" spans="1:17" x14ac:dyDescent="0.25">
      <c r="A1301" s="104">
        <v>1418</v>
      </c>
      <c r="B1301" s="104" t="s">
        <v>19</v>
      </c>
      <c r="C1301" s="104">
        <v>2008</v>
      </c>
      <c r="G1301" s="105">
        <v>39708</v>
      </c>
      <c r="H1301" s="105">
        <v>0.82361111111111096</v>
      </c>
      <c r="K1301" s="104">
        <v>55.478299999999997</v>
      </c>
      <c r="L1301" s="104">
        <v>5.57</v>
      </c>
      <c r="P1301" s="104" t="s">
        <v>87</v>
      </c>
    </row>
    <row r="1302" spans="1:17" x14ac:dyDescent="0.25">
      <c r="A1302" s="104">
        <v>1419</v>
      </c>
      <c r="B1302" s="104" t="s">
        <v>19</v>
      </c>
      <c r="C1302" s="104">
        <v>2008</v>
      </c>
      <c r="G1302" s="105">
        <v>39708</v>
      </c>
      <c r="H1302" s="105">
        <v>0.82291666666666696</v>
      </c>
      <c r="K1302" s="104">
        <v>55.4833</v>
      </c>
      <c r="L1302" s="104">
        <v>5.6767000000000003</v>
      </c>
      <c r="P1302" s="104" t="s">
        <v>87</v>
      </c>
    </row>
    <row r="1303" spans="1:17" x14ac:dyDescent="0.25">
      <c r="A1303" s="104">
        <v>1420</v>
      </c>
      <c r="B1303" s="104" t="s">
        <v>19</v>
      </c>
      <c r="C1303" s="104">
        <v>2008</v>
      </c>
      <c r="G1303" s="105">
        <v>39616</v>
      </c>
      <c r="H1303" s="105">
        <v>0.97152777777777799</v>
      </c>
      <c r="K1303" s="104">
        <v>55.484999999999999</v>
      </c>
      <c r="L1303" s="104">
        <v>5.4950000000000001</v>
      </c>
      <c r="P1303" s="104" t="s">
        <v>87</v>
      </c>
    </row>
    <row r="1304" spans="1:17" x14ac:dyDescent="0.25">
      <c r="A1304" s="104">
        <v>1421</v>
      </c>
      <c r="B1304" s="104" t="s">
        <v>19</v>
      </c>
      <c r="C1304" s="104">
        <v>2008</v>
      </c>
      <c r="G1304" s="105">
        <v>39655</v>
      </c>
      <c r="H1304" s="105">
        <v>0.76527777777777795</v>
      </c>
      <c r="K1304" s="104">
        <v>55.491700000000002</v>
      </c>
      <c r="L1304" s="104">
        <v>5.0949999999999998</v>
      </c>
      <c r="P1304" s="104" t="s">
        <v>87</v>
      </c>
      <c r="Q1304" s="104">
        <v>3.6999999999999998E-2</v>
      </c>
    </row>
    <row r="1305" spans="1:17" x14ac:dyDescent="0.25">
      <c r="A1305" s="104">
        <v>1422</v>
      </c>
      <c r="B1305" s="104" t="s">
        <v>19</v>
      </c>
      <c r="C1305" s="104">
        <v>2008</v>
      </c>
      <c r="G1305" s="105">
        <v>39708</v>
      </c>
      <c r="H1305" s="105">
        <v>0.82777777777777795</v>
      </c>
      <c r="K1305" s="104">
        <v>55.505000000000003</v>
      </c>
      <c r="L1305" s="104">
        <v>5.0766999999999998</v>
      </c>
      <c r="P1305" s="104" t="s">
        <v>87</v>
      </c>
    </row>
    <row r="1306" spans="1:17" x14ac:dyDescent="0.25">
      <c r="A1306" s="104">
        <v>1423</v>
      </c>
      <c r="B1306" s="104" t="s">
        <v>19</v>
      </c>
      <c r="C1306" s="104">
        <v>2008</v>
      </c>
      <c r="G1306" s="105">
        <v>39708</v>
      </c>
      <c r="H1306" s="105">
        <v>0.82777777777777795</v>
      </c>
      <c r="K1306" s="104">
        <v>55.511699999999998</v>
      </c>
      <c r="L1306" s="104">
        <v>5.0682999999999998</v>
      </c>
      <c r="P1306" s="104" t="s">
        <v>87</v>
      </c>
    </row>
    <row r="1307" spans="1:17" x14ac:dyDescent="0.25">
      <c r="A1307" s="104">
        <v>1424</v>
      </c>
      <c r="B1307" s="104" t="s">
        <v>19</v>
      </c>
      <c r="C1307" s="104">
        <v>2008</v>
      </c>
      <c r="G1307" s="105">
        <v>39588</v>
      </c>
      <c r="H1307" s="105">
        <v>0.82361111111111096</v>
      </c>
      <c r="K1307" s="104">
        <v>55.518300000000004</v>
      </c>
      <c r="L1307" s="104">
        <v>5.03</v>
      </c>
      <c r="P1307" s="104" t="s">
        <v>87</v>
      </c>
      <c r="Q1307" s="104">
        <v>0.28599999999999998</v>
      </c>
    </row>
    <row r="1308" spans="1:17" x14ac:dyDescent="0.25">
      <c r="A1308" s="104">
        <v>1425</v>
      </c>
      <c r="B1308" s="104" t="s">
        <v>19</v>
      </c>
      <c r="C1308" s="104">
        <v>2008</v>
      </c>
      <c r="G1308" s="105">
        <v>39616</v>
      </c>
      <c r="H1308" s="105">
        <v>0.97569444444444497</v>
      </c>
      <c r="K1308" s="104">
        <v>55.52</v>
      </c>
      <c r="L1308" s="104">
        <v>5.0033000000000003</v>
      </c>
      <c r="P1308" s="104" t="s">
        <v>87</v>
      </c>
    </row>
    <row r="1309" spans="1:17" x14ac:dyDescent="0.25">
      <c r="A1309" s="104">
        <v>1426</v>
      </c>
      <c r="B1309" s="104" t="s">
        <v>19</v>
      </c>
      <c r="C1309" s="104">
        <v>2008</v>
      </c>
      <c r="G1309" s="105">
        <v>39809</v>
      </c>
      <c r="H1309" s="105">
        <v>1.0416666666666701E-2</v>
      </c>
      <c r="K1309" s="104">
        <v>55.52</v>
      </c>
      <c r="L1309" s="104">
        <v>5.01</v>
      </c>
      <c r="P1309" s="104" t="s">
        <v>87</v>
      </c>
    </row>
    <row r="1310" spans="1:17" x14ac:dyDescent="0.25">
      <c r="A1310" s="104">
        <v>1427</v>
      </c>
      <c r="B1310" s="104" t="s">
        <v>19</v>
      </c>
      <c r="C1310" s="104">
        <v>2008</v>
      </c>
      <c r="G1310" s="105">
        <v>39584</v>
      </c>
      <c r="H1310" s="105">
        <v>0.50138888888888899</v>
      </c>
      <c r="K1310" s="104">
        <v>55.528300000000002</v>
      </c>
      <c r="L1310" s="104">
        <v>5.0033000000000003</v>
      </c>
      <c r="P1310" s="104" t="s">
        <v>87</v>
      </c>
      <c r="Q1310" s="104">
        <v>0.04</v>
      </c>
    </row>
    <row r="1311" spans="1:17" x14ac:dyDescent="0.25">
      <c r="A1311" s="104">
        <v>1428</v>
      </c>
      <c r="B1311" s="104" t="s">
        <v>19</v>
      </c>
      <c r="C1311" s="104">
        <v>2008</v>
      </c>
      <c r="G1311" s="105">
        <v>39655</v>
      </c>
      <c r="H1311" s="105">
        <v>0.76388888888888895</v>
      </c>
      <c r="K1311" s="104">
        <v>55.536700000000003</v>
      </c>
      <c r="L1311" s="104">
        <v>4.99</v>
      </c>
      <c r="P1311" s="104" t="s">
        <v>87</v>
      </c>
      <c r="Q1311" s="104">
        <v>1.6E-2</v>
      </c>
    </row>
    <row r="1312" spans="1:17" x14ac:dyDescent="0.25">
      <c r="A1312" s="104">
        <v>1429</v>
      </c>
      <c r="B1312" s="104" t="s">
        <v>19</v>
      </c>
      <c r="C1312" s="104">
        <v>2008</v>
      </c>
      <c r="G1312" s="105">
        <v>39605</v>
      </c>
      <c r="H1312" s="105">
        <v>0.51180555555555596</v>
      </c>
      <c r="K1312" s="104">
        <v>55.548299999999998</v>
      </c>
      <c r="L1312" s="104">
        <v>4.9950000000000001</v>
      </c>
      <c r="P1312" s="104" t="s">
        <v>87</v>
      </c>
      <c r="Q1312" s="104">
        <v>4.7E-2</v>
      </c>
    </row>
    <row r="1313" spans="1:17" x14ac:dyDescent="0.25">
      <c r="A1313" s="104">
        <v>1430</v>
      </c>
      <c r="B1313" s="104" t="s">
        <v>19</v>
      </c>
      <c r="C1313" s="104">
        <v>2008</v>
      </c>
      <c r="G1313" s="105">
        <v>39579</v>
      </c>
      <c r="H1313" s="105">
        <v>0.35694444444444401</v>
      </c>
      <c r="K1313" s="104">
        <v>55.551699999999997</v>
      </c>
      <c r="L1313" s="104">
        <v>5.0833000000000004</v>
      </c>
      <c r="P1313" s="104" t="s">
        <v>87</v>
      </c>
      <c r="Q1313" s="104">
        <v>0.497</v>
      </c>
    </row>
    <row r="1314" spans="1:17" x14ac:dyDescent="0.25">
      <c r="A1314" s="104">
        <v>1431</v>
      </c>
      <c r="B1314" s="104" t="s">
        <v>19</v>
      </c>
      <c r="C1314" s="104">
        <v>2008</v>
      </c>
      <c r="G1314" s="105">
        <v>39708</v>
      </c>
      <c r="H1314" s="105">
        <v>0.82847222222222205</v>
      </c>
      <c r="K1314" s="104">
        <v>55.556699999999999</v>
      </c>
      <c r="L1314" s="104">
        <v>4.9733000000000001</v>
      </c>
      <c r="P1314" s="104" t="s">
        <v>87</v>
      </c>
    </row>
    <row r="1315" spans="1:17" x14ac:dyDescent="0.25">
      <c r="A1315" s="104">
        <v>1432</v>
      </c>
      <c r="B1315" s="104" t="s">
        <v>19</v>
      </c>
      <c r="C1315" s="104">
        <v>2008</v>
      </c>
      <c r="G1315" s="105">
        <v>39579</v>
      </c>
      <c r="H1315" s="105">
        <v>0.35555555555555601</v>
      </c>
      <c r="K1315" s="104">
        <v>55.575000000000003</v>
      </c>
      <c r="L1315" s="104">
        <v>5.0016999999999996</v>
      </c>
      <c r="P1315" s="104" t="s">
        <v>87</v>
      </c>
      <c r="Q1315" s="104">
        <v>2.1819999999999999</v>
      </c>
    </row>
    <row r="1316" spans="1:17" x14ac:dyDescent="0.25">
      <c r="A1316" s="104">
        <v>1433</v>
      </c>
      <c r="B1316" s="104" t="s">
        <v>19</v>
      </c>
      <c r="C1316" s="104">
        <v>2008</v>
      </c>
      <c r="G1316" s="105">
        <v>39707</v>
      </c>
      <c r="H1316" s="105">
        <v>0.48958333333333298</v>
      </c>
      <c r="K1316" s="104">
        <v>55.575000000000003</v>
      </c>
      <c r="L1316" s="104">
        <v>4.7249999999999996</v>
      </c>
      <c r="P1316" s="104" t="s">
        <v>87</v>
      </c>
      <c r="Q1316" s="104">
        <v>0.53500000000000003</v>
      </c>
    </row>
    <row r="1317" spans="1:17" x14ac:dyDescent="0.25">
      <c r="A1317" s="104">
        <v>1434</v>
      </c>
      <c r="B1317" s="104" t="s">
        <v>19</v>
      </c>
      <c r="C1317" s="104">
        <v>2008</v>
      </c>
      <c r="G1317" s="105">
        <v>39638</v>
      </c>
      <c r="H1317" s="105">
        <v>0.86805555555555503</v>
      </c>
      <c r="K1317" s="104">
        <v>55.578299999999999</v>
      </c>
      <c r="L1317" s="104">
        <v>4.7567000000000004</v>
      </c>
      <c r="P1317" s="104" t="s">
        <v>87</v>
      </c>
      <c r="Q1317" s="104">
        <v>0.20699999999999999</v>
      </c>
    </row>
    <row r="1318" spans="1:17" x14ac:dyDescent="0.25">
      <c r="A1318" s="104">
        <v>1435</v>
      </c>
      <c r="B1318" s="104" t="s">
        <v>19</v>
      </c>
      <c r="C1318" s="104">
        <v>2008</v>
      </c>
      <c r="G1318" s="105">
        <v>39573</v>
      </c>
      <c r="H1318" s="105">
        <v>0.53472222222222199</v>
      </c>
      <c r="K1318" s="104">
        <v>55.58</v>
      </c>
      <c r="L1318" s="104">
        <v>4.7549999999999999</v>
      </c>
      <c r="P1318" s="104" t="s">
        <v>87</v>
      </c>
      <c r="Q1318" s="104">
        <v>20.268999999999998</v>
      </c>
    </row>
    <row r="1319" spans="1:17" x14ac:dyDescent="0.25">
      <c r="A1319" s="104">
        <v>1436</v>
      </c>
      <c r="B1319" s="104" t="s">
        <v>19</v>
      </c>
      <c r="C1319" s="104">
        <v>2008</v>
      </c>
      <c r="G1319" s="105">
        <v>39708</v>
      </c>
      <c r="H1319" s="105">
        <v>0.83055555555555605</v>
      </c>
      <c r="K1319" s="104">
        <v>55.598300000000002</v>
      </c>
      <c r="L1319" s="104">
        <v>4.7366999999999999</v>
      </c>
      <c r="P1319" s="104" t="s">
        <v>87</v>
      </c>
    </row>
    <row r="1320" spans="1:17" x14ac:dyDescent="0.25">
      <c r="A1320" s="104">
        <v>1437</v>
      </c>
      <c r="B1320" s="104" t="s">
        <v>19</v>
      </c>
      <c r="C1320" s="104">
        <v>2008</v>
      </c>
      <c r="G1320" s="105">
        <v>39605</v>
      </c>
      <c r="H1320" s="105">
        <v>0.52777777777777801</v>
      </c>
      <c r="K1320" s="104">
        <v>55.62</v>
      </c>
      <c r="L1320" s="104">
        <v>4.6417000000000002</v>
      </c>
      <c r="P1320" s="104" t="s">
        <v>87</v>
      </c>
      <c r="Q1320" s="104">
        <v>0.125</v>
      </c>
    </row>
    <row r="1321" spans="1:17" x14ac:dyDescent="0.25">
      <c r="A1321" s="104">
        <v>1438</v>
      </c>
      <c r="B1321" s="104" t="s">
        <v>19</v>
      </c>
      <c r="C1321" s="104">
        <v>2008</v>
      </c>
      <c r="G1321" s="105">
        <v>39605</v>
      </c>
      <c r="H1321" s="105">
        <v>0.530555555555556</v>
      </c>
      <c r="K1321" s="104">
        <v>55.681699999999999</v>
      </c>
      <c r="L1321" s="104">
        <v>4.4866999999999999</v>
      </c>
      <c r="P1321" s="104" t="s">
        <v>87</v>
      </c>
      <c r="Q1321" s="104">
        <v>0.13300000000000001</v>
      </c>
    </row>
    <row r="1322" spans="1:17" x14ac:dyDescent="0.25">
      <c r="A1322" s="104">
        <v>1439</v>
      </c>
      <c r="B1322" s="104" t="s">
        <v>19</v>
      </c>
      <c r="C1322" s="104">
        <v>2008</v>
      </c>
      <c r="G1322" s="105">
        <v>39683</v>
      </c>
      <c r="H1322" s="105">
        <v>0.96875</v>
      </c>
      <c r="K1322" s="104">
        <v>55.695</v>
      </c>
      <c r="L1322" s="104">
        <v>6.7617000000000003</v>
      </c>
      <c r="P1322" s="104" t="s">
        <v>87</v>
      </c>
    </row>
    <row r="1323" spans="1:17" x14ac:dyDescent="0.25">
      <c r="A1323" s="104">
        <v>1440</v>
      </c>
      <c r="B1323" s="104" t="s">
        <v>19</v>
      </c>
      <c r="C1323" s="104">
        <v>2008</v>
      </c>
      <c r="G1323" s="105">
        <v>39605</v>
      </c>
      <c r="H1323" s="105">
        <v>0.52777777777777801</v>
      </c>
      <c r="K1323" s="104">
        <v>55.7117</v>
      </c>
      <c r="L1323" s="104">
        <v>4.8067000000000002</v>
      </c>
      <c r="P1323" s="104" t="s">
        <v>87</v>
      </c>
      <c r="Q1323" s="104">
        <v>5.7000000000000002E-2</v>
      </c>
    </row>
    <row r="1324" spans="1:17" x14ac:dyDescent="0.25">
      <c r="A1324" s="104">
        <v>1441</v>
      </c>
      <c r="B1324" s="104" t="s">
        <v>19</v>
      </c>
      <c r="C1324" s="104">
        <v>2008</v>
      </c>
      <c r="G1324" s="105">
        <v>39607</v>
      </c>
      <c r="H1324" s="105">
        <v>0.82013888888888897</v>
      </c>
      <c r="K1324" s="104">
        <v>55.72</v>
      </c>
      <c r="L1324" s="104">
        <v>4.7967000000000004</v>
      </c>
      <c r="P1324" s="104" t="s">
        <v>87</v>
      </c>
      <c r="Q1324" s="104">
        <v>41.338000000000001</v>
      </c>
    </row>
    <row r="1325" spans="1:17" x14ac:dyDescent="0.25">
      <c r="A1325" s="104">
        <v>1442</v>
      </c>
      <c r="B1325" s="104" t="s">
        <v>19</v>
      </c>
      <c r="C1325" s="104">
        <v>2008</v>
      </c>
      <c r="G1325" s="105">
        <v>39732</v>
      </c>
      <c r="H1325" s="105">
        <v>0.8125</v>
      </c>
      <c r="K1325" s="104">
        <v>55.72</v>
      </c>
      <c r="L1325" s="104">
        <v>4.8449999999999998</v>
      </c>
      <c r="P1325" s="104" t="s">
        <v>87</v>
      </c>
    </row>
    <row r="1326" spans="1:17" x14ac:dyDescent="0.25">
      <c r="A1326" s="104">
        <v>1443</v>
      </c>
      <c r="B1326" s="104" t="s">
        <v>19</v>
      </c>
      <c r="C1326" s="104">
        <v>2008</v>
      </c>
      <c r="G1326" s="105">
        <v>39529</v>
      </c>
      <c r="H1326" s="105">
        <v>0.98958333333333304</v>
      </c>
      <c r="K1326" s="104">
        <v>55.721699999999998</v>
      </c>
      <c r="L1326" s="104">
        <v>4.8033000000000001</v>
      </c>
      <c r="P1326" s="104" t="s">
        <v>87</v>
      </c>
    </row>
    <row r="1327" spans="1:17" x14ac:dyDescent="0.25">
      <c r="A1327" s="104">
        <v>1444</v>
      </c>
      <c r="B1327" s="104" t="s">
        <v>19</v>
      </c>
      <c r="C1327" s="104">
        <v>2008</v>
      </c>
      <c r="G1327" s="105">
        <v>39569</v>
      </c>
      <c r="H1327" s="105">
        <v>0.35069444444444398</v>
      </c>
      <c r="K1327" s="104">
        <v>55.721699999999998</v>
      </c>
      <c r="L1327" s="104">
        <v>4.8017000000000003</v>
      </c>
      <c r="P1327" s="104" t="s">
        <v>87</v>
      </c>
      <c r="Q1327" s="104">
        <v>6.0000000000000001E-3</v>
      </c>
    </row>
    <row r="1328" spans="1:17" x14ac:dyDescent="0.25">
      <c r="A1328" s="104">
        <v>1445</v>
      </c>
      <c r="B1328" s="104" t="s">
        <v>19</v>
      </c>
      <c r="C1328" s="104">
        <v>2008</v>
      </c>
      <c r="G1328" s="105">
        <v>39579</v>
      </c>
      <c r="H1328" s="105">
        <v>0.36666666666666697</v>
      </c>
      <c r="K1328" s="104">
        <v>55.721699999999998</v>
      </c>
      <c r="L1328" s="104">
        <v>4.8033000000000001</v>
      </c>
      <c r="P1328" s="104" t="s">
        <v>87</v>
      </c>
      <c r="Q1328" s="104">
        <v>5.149</v>
      </c>
    </row>
    <row r="1329" spans="1:17" x14ac:dyDescent="0.25">
      <c r="A1329" s="104">
        <v>1446</v>
      </c>
      <c r="B1329" s="104" t="s">
        <v>19</v>
      </c>
      <c r="C1329" s="104">
        <v>2008</v>
      </c>
      <c r="G1329" s="105">
        <v>39590</v>
      </c>
      <c r="H1329" s="105">
        <v>0.83333333333333304</v>
      </c>
      <c r="K1329" s="104">
        <v>55.721699999999998</v>
      </c>
      <c r="L1329" s="104">
        <v>4.8</v>
      </c>
      <c r="P1329" s="104" t="s">
        <v>87</v>
      </c>
      <c r="Q1329" s="104">
        <v>0.23</v>
      </c>
    </row>
    <row r="1330" spans="1:17" x14ac:dyDescent="0.25">
      <c r="A1330" s="104">
        <v>1447</v>
      </c>
      <c r="B1330" s="104" t="s">
        <v>19</v>
      </c>
      <c r="C1330" s="104">
        <v>2008</v>
      </c>
      <c r="G1330" s="105">
        <v>39638</v>
      </c>
      <c r="H1330" s="105">
        <v>0.85416666666666696</v>
      </c>
      <c r="K1330" s="104">
        <v>55.721699999999998</v>
      </c>
      <c r="L1330" s="104">
        <v>4.8017000000000003</v>
      </c>
      <c r="P1330" s="104" t="s">
        <v>87</v>
      </c>
      <c r="Q1330" s="104">
        <v>0.30499999999999999</v>
      </c>
    </row>
    <row r="1331" spans="1:17" x14ac:dyDescent="0.25">
      <c r="A1331" s="104">
        <v>1448</v>
      </c>
      <c r="B1331" s="104" t="s">
        <v>19</v>
      </c>
      <c r="C1331" s="104">
        <v>2008</v>
      </c>
      <c r="G1331" s="105">
        <v>39707</v>
      </c>
      <c r="H1331" s="105">
        <v>0.51041666666666696</v>
      </c>
      <c r="K1331" s="104">
        <v>55.723300000000002</v>
      </c>
      <c r="L1331" s="104">
        <v>4.7667000000000002</v>
      </c>
      <c r="P1331" s="104" t="s">
        <v>87</v>
      </c>
      <c r="Q1331" s="104">
        <v>3.488</v>
      </c>
    </row>
    <row r="1332" spans="1:17" x14ac:dyDescent="0.25">
      <c r="A1332" s="104">
        <v>1449</v>
      </c>
      <c r="B1332" s="104" t="s">
        <v>19</v>
      </c>
      <c r="C1332" s="104">
        <v>2008</v>
      </c>
      <c r="G1332" s="105">
        <v>39735</v>
      </c>
      <c r="H1332" s="105">
        <v>0.37291666666666701</v>
      </c>
      <c r="K1332" s="104">
        <v>55.723300000000002</v>
      </c>
      <c r="L1332" s="104">
        <v>4.8967000000000001</v>
      </c>
      <c r="P1332" s="104" t="s">
        <v>87</v>
      </c>
      <c r="Q1332" s="104">
        <v>3.0680000000000001</v>
      </c>
    </row>
    <row r="1333" spans="1:17" x14ac:dyDescent="0.25">
      <c r="A1333" s="104">
        <v>1450</v>
      </c>
      <c r="B1333" s="104" t="s">
        <v>19</v>
      </c>
      <c r="C1333" s="104">
        <v>2008</v>
      </c>
      <c r="G1333" s="105">
        <v>39655</v>
      </c>
      <c r="H1333" s="105">
        <v>0.75694444444444497</v>
      </c>
      <c r="K1333" s="104">
        <v>55.726700000000001</v>
      </c>
      <c r="L1333" s="104">
        <v>4.7717000000000001</v>
      </c>
      <c r="P1333" s="104" t="s">
        <v>87</v>
      </c>
      <c r="Q1333" s="104">
        <v>0.40899999999999997</v>
      </c>
    </row>
    <row r="1334" spans="1:17" x14ac:dyDescent="0.25">
      <c r="A1334" s="104">
        <v>1451</v>
      </c>
      <c r="B1334" s="104" t="s">
        <v>19</v>
      </c>
      <c r="C1334" s="104">
        <v>2008</v>
      </c>
      <c r="G1334" s="105">
        <v>39573</v>
      </c>
      <c r="H1334" s="105">
        <v>0.54513888888888895</v>
      </c>
      <c r="K1334" s="104">
        <v>55.73</v>
      </c>
      <c r="L1334" s="104">
        <v>4.8017000000000003</v>
      </c>
      <c r="P1334" s="104" t="s">
        <v>87</v>
      </c>
      <c r="Q1334" s="104">
        <v>19.811</v>
      </c>
    </row>
    <row r="1335" spans="1:17" x14ac:dyDescent="0.25">
      <c r="A1335" s="104">
        <v>1452</v>
      </c>
      <c r="B1335" s="104" t="s">
        <v>19</v>
      </c>
      <c r="C1335" s="104">
        <v>2008</v>
      </c>
      <c r="G1335" s="105">
        <v>39602</v>
      </c>
      <c r="H1335" s="105">
        <v>0.54930555555555605</v>
      </c>
      <c r="K1335" s="104">
        <v>55.731699999999996</v>
      </c>
      <c r="L1335" s="104">
        <v>4.6917</v>
      </c>
      <c r="P1335" s="104" t="s">
        <v>87</v>
      </c>
      <c r="Q1335" s="104">
        <v>1.2E-2</v>
      </c>
    </row>
    <row r="1336" spans="1:17" x14ac:dyDescent="0.25">
      <c r="A1336" s="104">
        <v>1453</v>
      </c>
      <c r="B1336" s="104" t="s">
        <v>19</v>
      </c>
      <c r="C1336" s="104">
        <v>2008</v>
      </c>
      <c r="G1336" s="105">
        <v>39562</v>
      </c>
      <c r="H1336" s="105">
        <v>0.98750000000000004</v>
      </c>
      <c r="K1336" s="104">
        <v>55.765000000000001</v>
      </c>
      <c r="L1336" s="104">
        <v>4.8232999999999997</v>
      </c>
      <c r="P1336" s="104" t="s">
        <v>87</v>
      </c>
    </row>
    <row r="1337" spans="1:17" x14ac:dyDescent="0.25">
      <c r="A1337" s="104">
        <v>1454</v>
      </c>
      <c r="B1337" s="104" t="s">
        <v>19</v>
      </c>
      <c r="C1337" s="104">
        <v>2008</v>
      </c>
      <c r="G1337" s="105">
        <v>39507</v>
      </c>
      <c r="H1337" s="105">
        <v>0.36319444444444399</v>
      </c>
      <c r="K1337" s="104">
        <v>55.793300000000002</v>
      </c>
      <c r="L1337" s="104">
        <v>5.1717000000000004</v>
      </c>
      <c r="P1337" s="104" t="s">
        <v>87</v>
      </c>
      <c r="Q1337" s="104">
        <v>0.19800000000000001</v>
      </c>
    </row>
    <row r="1338" spans="1:17" x14ac:dyDescent="0.25">
      <c r="A1338" s="104">
        <v>1455</v>
      </c>
      <c r="B1338" s="104" t="s">
        <v>19</v>
      </c>
      <c r="C1338" s="104">
        <v>2008</v>
      </c>
      <c r="G1338" s="105">
        <v>39567</v>
      </c>
      <c r="H1338" s="105">
        <v>0.52916666666666701</v>
      </c>
      <c r="K1338" s="104">
        <v>55.798299999999998</v>
      </c>
      <c r="L1338" s="104">
        <v>4.7816999999999998</v>
      </c>
      <c r="P1338" s="104" t="s">
        <v>87</v>
      </c>
    </row>
    <row r="1339" spans="1:17" x14ac:dyDescent="0.25">
      <c r="A1339" s="104">
        <v>1456</v>
      </c>
      <c r="B1339" s="104" t="s">
        <v>19</v>
      </c>
      <c r="C1339" s="104">
        <v>2008</v>
      </c>
      <c r="G1339" s="105">
        <v>39567</v>
      </c>
      <c r="H1339" s="105">
        <v>0.53402777777777799</v>
      </c>
      <c r="K1339" s="104">
        <v>55.888300000000001</v>
      </c>
      <c r="L1339" s="104">
        <v>4.8632999999999997</v>
      </c>
      <c r="P1339" s="104" t="s">
        <v>87</v>
      </c>
    </row>
    <row r="1340" spans="1:17" x14ac:dyDescent="0.25">
      <c r="A1340" s="104">
        <v>1457</v>
      </c>
      <c r="B1340" s="104" t="s">
        <v>19</v>
      </c>
      <c r="C1340" s="104">
        <v>2008</v>
      </c>
      <c r="G1340" s="105">
        <v>39562</v>
      </c>
      <c r="H1340" s="105">
        <v>0.96458333333333302</v>
      </c>
      <c r="K1340" s="104">
        <v>56.3767</v>
      </c>
      <c r="L1340" s="104">
        <v>7.1733000000000002</v>
      </c>
      <c r="P1340" s="104" t="s">
        <v>87</v>
      </c>
    </row>
    <row r="1341" spans="1:17" x14ac:dyDescent="0.25">
      <c r="A1341" s="104">
        <v>1458</v>
      </c>
      <c r="B1341" s="104" t="s">
        <v>19</v>
      </c>
      <c r="C1341" s="104">
        <v>2008</v>
      </c>
      <c r="G1341" s="105">
        <v>39562</v>
      </c>
      <c r="H1341" s="105">
        <v>0.43402777777777801</v>
      </c>
      <c r="K1341" s="104">
        <v>58.05</v>
      </c>
      <c r="L1341" s="104">
        <v>10.7333</v>
      </c>
      <c r="P1341" s="104" t="s">
        <v>87</v>
      </c>
    </row>
    <row r="1342" spans="1:17" x14ac:dyDescent="0.25">
      <c r="A1342" s="104">
        <v>1459</v>
      </c>
      <c r="B1342" s="104" t="s">
        <v>19</v>
      </c>
      <c r="C1342" s="104">
        <v>2008</v>
      </c>
      <c r="G1342" s="105">
        <v>39717</v>
      </c>
      <c r="H1342" s="105">
        <v>0.66111111111111098</v>
      </c>
      <c r="K1342" s="104">
        <v>58.04</v>
      </c>
      <c r="L1342" s="104">
        <v>11.13</v>
      </c>
      <c r="P1342" s="104" t="s">
        <v>87</v>
      </c>
    </row>
    <row r="1343" spans="1:17" x14ac:dyDescent="0.25">
      <c r="A1343" s="104">
        <v>1460</v>
      </c>
      <c r="B1343" s="104" t="s">
        <v>20</v>
      </c>
      <c r="C1343" s="104">
        <v>2008</v>
      </c>
      <c r="D1343" s="104" t="s">
        <v>465</v>
      </c>
      <c r="G1343" s="105">
        <v>39475</v>
      </c>
      <c r="H1343" s="105">
        <v>0.36805555555555602</v>
      </c>
      <c r="K1343" s="104">
        <v>48.823</v>
      </c>
      <c r="L1343" s="104">
        <v>-7.13</v>
      </c>
      <c r="M1343" s="104">
        <v>7.2</v>
      </c>
      <c r="N1343" s="104">
        <v>0.1</v>
      </c>
      <c r="O1343" s="104">
        <v>0.72</v>
      </c>
      <c r="P1343" s="104" t="s">
        <v>87</v>
      </c>
      <c r="Q1343" s="104">
        <v>0.374</v>
      </c>
    </row>
    <row r="1344" spans="1:17" x14ac:dyDescent="0.25">
      <c r="A1344" s="104">
        <v>1461</v>
      </c>
      <c r="B1344" s="104" t="s">
        <v>20</v>
      </c>
      <c r="C1344" s="104">
        <v>2008</v>
      </c>
      <c r="D1344" s="104" t="s">
        <v>464</v>
      </c>
      <c r="G1344" s="105">
        <v>39475</v>
      </c>
      <c r="H1344" s="105">
        <v>0.64583333333333304</v>
      </c>
      <c r="I1344" s="104">
        <v>4</v>
      </c>
      <c r="J1344" s="104">
        <v>260</v>
      </c>
      <c r="K1344" s="104">
        <v>51.25</v>
      </c>
      <c r="L1344" s="104">
        <v>2.02</v>
      </c>
      <c r="M1344" s="104">
        <v>8.3339999999999996</v>
      </c>
      <c r="N1344" s="104">
        <v>0.05</v>
      </c>
      <c r="O1344" s="104">
        <v>4.1700000000000001E-3</v>
      </c>
      <c r="P1344" s="104" t="s">
        <v>87</v>
      </c>
      <c r="Q1344" s="104">
        <v>0.2084</v>
      </c>
    </row>
    <row r="1345" spans="1:17" x14ac:dyDescent="0.25">
      <c r="A1345" s="104">
        <v>1462</v>
      </c>
      <c r="B1345" s="104" t="s">
        <v>20</v>
      </c>
      <c r="C1345" s="104">
        <v>2008</v>
      </c>
      <c r="D1345" s="104" t="s">
        <v>463</v>
      </c>
      <c r="G1345" s="105">
        <v>39498</v>
      </c>
      <c r="H1345" s="105">
        <v>0.58333333333333304</v>
      </c>
      <c r="K1345" s="104">
        <v>48.5</v>
      </c>
      <c r="L1345" s="104">
        <v>-5.8330000000000002</v>
      </c>
      <c r="M1345" s="104">
        <v>48</v>
      </c>
      <c r="N1345" s="104">
        <v>0.5</v>
      </c>
      <c r="O1345" s="104">
        <v>24</v>
      </c>
      <c r="P1345" s="104" t="s">
        <v>87</v>
      </c>
      <c r="Q1345" s="104">
        <v>1.5840000000000001</v>
      </c>
    </row>
    <row r="1346" spans="1:17" x14ac:dyDescent="0.25">
      <c r="A1346" s="104">
        <v>1463</v>
      </c>
      <c r="B1346" s="104" t="s">
        <v>20</v>
      </c>
      <c r="C1346" s="104">
        <v>2008</v>
      </c>
      <c r="D1346" s="104" t="s">
        <v>462</v>
      </c>
      <c r="G1346" s="105">
        <v>39503</v>
      </c>
      <c r="H1346" s="105">
        <v>0.40138888888888902</v>
      </c>
      <c r="K1346" s="104">
        <v>48.517000000000003</v>
      </c>
      <c r="L1346" s="104">
        <v>-6.5170000000000003</v>
      </c>
      <c r="M1346" s="104">
        <v>1</v>
      </c>
      <c r="N1346" s="104">
        <v>0.2</v>
      </c>
      <c r="O1346" s="104">
        <v>0.2</v>
      </c>
      <c r="P1346" s="104" t="s">
        <v>87</v>
      </c>
      <c r="Q1346" s="104">
        <v>0.14000000000000001</v>
      </c>
    </row>
    <row r="1347" spans="1:17" x14ac:dyDescent="0.25">
      <c r="A1347" s="104">
        <v>1464</v>
      </c>
      <c r="B1347" s="104" t="s">
        <v>20</v>
      </c>
      <c r="C1347" s="104">
        <v>2008</v>
      </c>
      <c r="D1347" s="104" t="s">
        <v>679</v>
      </c>
      <c r="G1347" s="105">
        <v>39503</v>
      </c>
      <c r="H1347" s="105">
        <v>0.42361111111111099</v>
      </c>
      <c r="K1347" s="104">
        <v>49.232999999999997</v>
      </c>
      <c r="L1347" s="104">
        <v>-4.5330000000000004</v>
      </c>
      <c r="M1347" s="104">
        <v>4</v>
      </c>
      <c r="N1347" s="104">
        <v>0.3</v>
      </c>
      <c r="O1347" s="104">
        <v>0.12</v>
      </c>
      <c r="P1347" s="104" t="s">
        <v>87</v>
      </c>
      <c r="Q1347" s="104">
        <v>3.5000000000000003E-2</v>
      </c>
    </row>
    <row r="1348" spans="1:17" x14ac:dyDescent="0.25">
      <c r="A1348" s="104">
        <v>1465</v>
      </c>
      <c r="B1348" s="104" t="s">
        <v>20</v>
      </c>
      <c r="C1348" s="104">
        <v>2008</v>
      </c>
      <c r="D1348" s="104" t="s">
        <v>678</v>
      </c>
      <c r="G1348" s="105">
        <v>39507</v>
      </c>
      <c r="H1348" s="105">
        <v>0.32638888888888901</v>
      </c>
      <c r="K1348" s="104">
        <v>51.167000000000002</v>
      </c>
      <c r="L1348" s="104">
        <v>2.2829999999999999</v>
      </c>
      <c r="M1348" s="104">
        <v>1.8</v>
      </c>
      <c r="N1348" s="104">
        <v>1.2</v>
      </c>
      <c r="O1348" s="104">
        <v>2.16</v>
      </c>
      <c r="P1348" s="104" t="s">
        <v>87</v>
      </c>
      <c r="Q1348" s="104">
        <v>0.19800000000000001</v>
      </c>
    </row>
    <row r="1349" spans="1:17" x14ac:dyDescent="0.25">
      <c r="A1349" s="104">
        <v>1466</v>
      </c>
      <c r="B1349" s="104" t="s">
        <v>20</v>
      </c>
      <c r="C1349" s="104">
        <v>2008</v>
      </c>
      <c r="D1349" s="104" t="s">
        <v>677</v>
      </c>
      <c r="G1349" s="105">
        <v>39541</v>
      </c>
      <c r="H1349" s="105">
        <v>0.37986111111111098</v>
      </c>
      <c r="I1349" s="104">
        <v>7</v>
      </c>
      <c r="J1349" s="104">
        <v>330</v>
      </c>
      <c r="K1349" s="104">
        <v>51.12</v>
      </c>
      <c r="L1349" s="104">
        <v>2.42</v>
      </c>
      <c r="M1349" s="104">
        <v>14.3</v>
      </c>
      <c r="N1349" s="104">
        <v>0.3</v>
      </c>
      <c r="O1349" s="104">
        <v>1.0725</v>
      </c>
      <c r="P1349" s="104" t="s">
        <v>87</v>
      </c>
      <c r="Q1349" s="104">
        <v>4.2900000000000001E-2</v>
      </c>
    </row>
    <row r="1350" spans="1:17" x14ac:dyDescent="0.25">
      <c r="A1350" s="104">
        <v>1467</v>
      </c>
      <c r="B1350" s="104" t="s">
        <v>20</v>
      </c>
      <c r="C1350" s="104">
        <v>2008</v>
      </c>
      <c r="D1350" s="104" t="s">
        <v>676</v>
      </c>
      <c r="G1350" s="105">
        <v>39541</v>
      </c>
      <c r="H1350" s="105">
        <v>0.38194444444444398</v>
      </c>
      <c r="I1350" s="104">
        <v>7</v>
      </c>
      <c r="J1350" s="104">
        <v>330</v>
      </c>
      <c r="K1350" s="104">
        <v>51.13</v>
      </c>
      <c r="L1350" s="104">
        <v>2.2000000000000002</v>
      </c>
      <c r="M1350" s="104">
        <v>0.1</v>
      </c>
      <c r="N1350" s="104">
        <v>2.5000000000000001E-2</v>
      </c>
      <c r="O1350" s="104">
        <v>1.25E-3</v>
      </c>
      <c r="P1350" s="104" t="s">
        <v>87</v>
      </c>
      <c r="Q1350" s="104">
        <v>5.0000000000000002E-5</v>
      </c>
    </row>
    <row r="1351" spans="1:17" x14ac:dyDescent="0.25">
      <c r="A1351" s="104">
        <v>1468</v>
      </c>
      <c r="B1351" s="104" t="s">
        <v>20</v>
      </c>
      <c r="C1351" s="104">
        <v>2008</v>
      </c>
      <c r="D1351" s="104" t="s">
        <v>675</v>
      </c>
      <c r="G1351" s="105">
        <v>39541</v>
      </c>
      <c r="H1351" s="105">
        <v>0.47291666666666698</v>
      </c>
      <c r="K1351" s="104">
        <v>51.133000000000003</v>
      </c>
      <c r="L1351" s="104">
        <v>2.2170000000000001</v>
      </c>
      <c r="M1351" s="104">
        <v>1</v>
      </c>
      <c r="N1351" s="104">
        <v>0.1</v>
      </c>
      <c r="O1351" s="104">
        <v>0.1</v>
      </c>
      <c r="P1351" s="104" t="s">
        <v>87</v>
      </c>
      <c r="Q1351" s="104">
        <v>2.5000000000000001E-2</v>
      </c>
    </row>
    <row r="1352" spans="1:17" x14ac:dyDescent="0.25">
      <c r="A1352" s="104">
        <v>1469</v>
      </c>
      <c r="B1352" s="104" t="s">
        <v>20</v>
      </c>
      <c r="C1352" s="104">
        <v>2008</v>
      </c>
      <c r="D1352" s="104" t="s">
        <v>674</v>
      </c>
      <c r="G1352" s="105">
        <v>39553</v>
      </c>
      <c r="H1352" s="105">
        <v>0.27777777777777801</v>
      </c>
      <c r="K1352" s="104">
        <v>48.65</v>
      </c>
      <c r="L1352" s="104">
        <v>-5.6669999999999998</v>
      </c>
      <c r="M1352" s="104">
        <v>40.369999999999997</v>
      </c>
      <c r="N1352" s="104">
        <v>0.3</v>
      </c>
      <c r="O1352" s="104">
        <v>12.1</v>
      </c>
      <c r="P1352" s="104" t="s">
        <v>87</v>
      </c>
      <c r="Q1352" s="104">
        <v>1.4279999999999999</v>
      </c>
    </row>
    <row r="1353" spans="1:17" x14ac:dyDescent="0.25">
      <c r="A1353" s="104">
        <v>1470</v>
      </c>
      <c r="B1353" s="104" t="s">
        <v>20</v>
      </c>
      <c r="C1353" s="104">
        <v>2008</v>
      </c>
      <c r="D1353" s="104" t="s">
        <v>673</v>
      </c>
      <c r="G1353" s="105">
        <v>39553</v>
      </c>
      <c r="H1353" s="105">
        <v>0.33124999999999999</v>
      </c>
      <c r="K1353" s="104">
        <v>48.366999999999997</v>
      </c>
      <c r="L1353" s="104">
        <v>-6.367</v>
      </c>
      <c r="M1353" s="104">
        <v>40.78</v>
      </c>
      <c r="N1353" s="104">
        <v>0.8</v>
      </c>
      <c r="O1353" s="104">
        <v>36.619999999999997</v>
      </c>
      <c r="P1353" s="104" t="s">
        <v>87</v>
      </c>
      <c r="Q1353" s="104">
        <v>24.308</v>
      </c>
    </row>
    <row r="1354" spans="1:17" x14ac:dyDescent="0.25">
      <c r="A1354" s="104">
        <v>1471</v>
      </c>
      <c r="B1354" s="104" t="s">
        <v>20</v>
      </c>
      <c r="C1354" s="104">
        <v>2008</v>
      </c>
      <c r="D1354" s="104" t="s">
        <v>672</v>
      </c>
      <c r="G1354" s="105">
        <v>39552</v>
      </c>
      <c r="H1354" s="105">
        <v>0.94097222222222199</v>
      </c>
      <c r="I1354" s="104">
        <v>5</v>
      </c>
      <c r="J1354" s="104">
        <v>360</v>
      </c>
      <c r="K1354" s="104">
        <v>48.45</v>
      </c>
      <c r="L1354" s="104">
        <v>-5.8330000000000002</v>
      </c>
      <c r="M1354" s="104">
        <v>22</v>
      </c>
      <c r="N1354" s="104">
        <v>0.5</v>
      </c>
      <c r="O1354" s="104">
        <v>11</v>
      </c>
      <c r="P1354" s="104" t="s">
        <v>87</v>
      </c>
      <c r="Q1354" s="104">
        <v>1.1000000000000001</v>
      </c>
    </row>
    <row r="1355" spans="1:17" x14ac:dyDescent="0.25">
      <c r="A1355" s="104">
        <v>1472</v>
      </c>
      <c r="B1355" s="104" t="s">
        <v>20</v>
      </c>
      <c r="C1355" s="104">
        <v>2008</v>
      </c>
      <c r="D1355" s="104" t="s">
        <v>671</v>
      </c>
      <c r="G1355" s="105">
        <v>39598</v>
      </c>
      <c r="H1355" s="105">
        <v>0.44236111111111098</v>
      </c>
      <c r="I1355" s="104">
        <v>2</v>
      </c>
      <c r="J1355" s="104">
        <v>290</v>
      </c>
      <c r="K1355" s="104">
        <v>51.3</v>
      </c>
      <c r="L1355" s="104">
        <v>2.0699999999999998</v>
      </c>
      <c r="M1355" s="104">
        <v>6.5</v>
      </c>
      <c r="N1355" s="104">
        <v>0.3</v>
      </c>
      <c r="O1355" s="104">
        <v>9.7500000000000003E-2</v>
      </c>
      <c r="P1355" s="104" t="s">
        <v>87</v>
      </c>
      <c r="Q1355" s="104">
        <v>0.73456500000000002</v>
      </c>
    </row>
    <row r="1356" spans="1:17" x14ac:dyDescent="0.25">
      <c r="A1356" s="104">
        <v>1473</v>
      </c>
      <c r="B1356" s="104" t="s">
        <v>20</v>
      </c>
      <c r="C1356" s="104">
        <v>2008</v>
      </c>
      <c r="D1356" s="104" t="s">
        <v>670</v>
      </c>
      <c r="G1356" s="105">
        <v>39602</v>
      </c>
      <c r="H1356" s="105">
        <v>0.58541666666666703</v>
      </c>
      <c r="K1356" s="104">
        <v>48.582999999999998</v>
      </c>
      <c r="L1356" s="104">
        <v>-6.0330000000000004</v>
      </c>
      <c r="M1356" s="104">
        <v>17.5</v>
      </c>
      <c r="N1356" s="104">
        <v>0.2</v>
      </c>
      <c r="O1356" s="104">
        <v>3.5</v>
      </c>
      <c r="P1356" s="104" t="s">
        <v>87</v>
      </c>
      <c r="Q1356" s="104">
        <v>0.14000000000000001</v>
      </c>
    </row>
    <row r="1357" spans="1:17" x14ac:dyDescent="0.25">
      <c r="A1357" s="104">
        <v>1474</v>
      </c>
      <c r="B1357" s="104" t="s">
        <v>20</v>
      </c>
      <c r="C1357" s="104">
        <v>2008</v>
      </c>
      <c r="D1357" s="104" t="s">
        <v>669</v>
      </c>
      <c r="G1357" s="105">
        <v>39615</v>
      </c>
      <c r="H1357" s="105">
        <v>0.55555555555555602</v>
      </c>
      <c r="K1357" s="104">
        <v>48.634999999999998</v>
      </c>
      <c r="L1357" s="104">
        <v>-6.09</v>
      </c>
      <c r="M1357" s="104">
        <v>8.9</v>
      </c>
      <c r="N1357" s="104">
        <v>0.15</v>
      </c>
      <c r="O1357" s="104">
        <v>1.33</v>
      </c>
      <c r="P1357" s="104" t="s">
        <v>87</v>
      </c>
      <c r="Q1357" s="104">
        <v>0.123</v>
      </c>
    </row>
    <row r="1358" spans="1:17" x14ac:dyDescent="0.25">
      <c r="A1358" s="104">
        <v>1475</v>
      </c>
      <c r="B1358" s="104" t="s">
        <v>20</v>
      </c>
      <c r="C1358" s="104">
        <v>2008</v>
      </c>
      <c r="D1358" s="104" t="s">
        <v>668</v>
      </c>
      <c r="G1358" s="105">
        <v>39616</v>
      </c>
      <c r="H1358" s="105">
        <v>0.34027777777777801</v>
      </c>
      <c r="K1358" s="104">
        <v>50.317</v>
      </c>
      <c r="L1358" s="104">
        <v>-8.0000000000000002E-3</v>
      </c>
      <c r="M1358" s="104">
        <v>0.4</v>
      </c>
      <c r="N1358" s="104">
        <v>0.4</v>
      </c>
      <c r="O1358" s="104">
        <v>0.16</v>
      </c>
      <c r="P1358" s="104" t="s">
        <v>87</v>
      </c>
      <c r="Q1358" s="104">
        <v>6.6000000000000003E-2</v>
      </c>
    </row>
    <row r="1359" spans="1:17" x14ac:dyDescent="0.25">
      <c r="A1359" s="104">
        <v>1476</v>
      </c>
      <c r="B1359" s="104" t="s">
        <v>20</v>
      </c>
      <c r="C1359" s="104">
        <v>2008</v>
      </c>
      <c r="D1359" s="104" t="s">
        <v>667</v>
      </c>
      <c r="G1359" s="105">
        <v>39616</v>
      </c>
      <c r="H1359" s="105">
        <v>0.33055555555555599</v>
      </c>
      <c r="K1359" s="104">
        <v>50.34</v>
      </c>
      <c r="L1359" s="104">
        <v>-0.25800000000000001</v>
      </c>
      <c r="M1359" s="104">
        <v>37</v>
      </c>
      <c r="N1359" s="104">
        <v>0.4</v>
      </c>
      <c r="O1359" s="104">
        <v>14.8</v>
      </c>
      <c r="P1359" s="104" t="s">
        <v>87</v>
      </c>
      <c r="Q1359" s="104">
        <v>0.59299999999999997</v>
      </c>
    </row>
    <row r="1360" spans="1:17" x14ac:dyDescent="0.25">
      <c r="A1360" s="104">
        <v>1477</v>
      </c>
      <c r="B1360" s="104" t="s">
        <v>20</v>
      </c>
      <c r="C1360" s="104">
        <v>2008</v>
      </c>
      <c r="D1360" s="104" t="s">
        <v>666</v>
      </c>
      <c r="G1360" s="105">
        <v>39657</v>
      </c>
      <c r="H1360" s="105">
        <v>0.37847222222222199</v>
      </c>
      <c r="I1360" s="104">
        <v>5</v>
      </c>
      <c r="J1360" s="104">
        <v>70</v>
      </c>
      <c r="K1360" s="104">
        <v>50.451000000000001</v>
      </c>
      <c r="L1360" s="104">
        <v>0.88300000000000001</v>
      </c>
      <c r="M1360" s="104">
        <v>25</v>
      </c>
      <c r="N1360" s="104">
        <v>0.05</v>
      </c>
      <c r="O1360" s="104">
        <v>1.25</v>
      </c>
      <c r="P1360" s="104" t="s">
        <v>87</v>
      </c>
      <c r="Q1360" s="104">
        <v>0.83199999999999996</v>
      </c>
    </row>
    <row r="1361" spans="1:17" x14ac:dyDescent="0.25">
      <c r="A1361" s="104">
        <v>1478</v>
      </c>
      <c r="B1361" s="104" t="s">
        <v>20</v>
      </c>
      <c r="C1361" s="104">
        <v>2008</v>
      </c>
      <c r="D1361" s="104" t="s">
        <v>665</v>
      </c>
      <c r="G1361" s="105">
        <v>39674</v>
      </c>
      <c r="H1361" s="105">
        <v>0.30208333333333298</v>
      </c>
      <c r="K1361" s="104">
        <v>51.015999999999998</v>
      </c>
      <c r="L1361" s="104">
        <v>1.6819999999999999</v>
      </c>
      <c r="M1361" s="104">
        <v>0.4</v>
      </c>
      <c r="N1361" s="104">
        <v>0.2</v>
      </c>
      <c r="O1361" s="104">
        <v>0.08</v>
      </c>
      <c r="P1361" s="104" t="s">
        <v>87</v>
      </c>
      <c r="Q1361" s="104">
        <v>0.2</v>
      </c>
    </row>
    <row r="1362" spans="1:17" x14ac:dyDescent="0.25">
      <c r="A1362" s="104">
        <v>1479</v>
      </c>
      <c r="B1362" s="104" t="s">
        <v>20</v>
      </c>
      <c r="C1362" s="104">
        <v>2008</v>
      </c>
      <c r="D1362" s="104" t="s">
        <v>664</v>
      </c>
      <c r="G1362" s="105">
        <v>39680</v>
      </c>
      <c r="H1362" s="105">
        <v>0.74236111111111103</v>
      </c>
      <c r="K1362" s="104">
        <v>50.883000000000003</v>
      </c>
      <c r="L1362" s="104">
        <v>1.65</v>
      </c>
      <c r="M1362" s="104">
        <v>1</v>
      </c>
      <c r="N1362" s="104">
        <v>0.1</v>
      </c>
      <c r="O1362" s="104">
        <v>0.1</v>
      </c>
      <c r="P1362" s="104" t="s">
        <v>87</v>
      </c>
      <c r="Q1362" s="104">
        <v>0.1</v>
      </c>
    </row>
    <row r="1363" spans="1:17" x14ac:dyDescent="0.25">
      <c r="A1363" s="104">
        <v>1480</v>
      </c>
      <c r="B1363" s="104" t="s">
        <v>20</v>
      </c>
      <c r="C1363" s="104">
        <v>2008</v>
      </c>
      <c r="D1363" s="104" t="s">
        <v>663</v>
      </c>
      <c r="G1363" s="105">
        <v>39689</v>
      </c>
      <c r="H1363" s="105">
        <v>0.57083333333333297</v>
      </c>
      <c r="K1363" s="104">
        <v>48.923000000000002</v>
      </c>
      <c r="L1363" s="104">
        <v>-5.8570000000000002</v>
      </c>
      <c r="M1363" s="104">
        <v>10.9</v>
      </c>
      <c r="N1363" s="104">
        <v>0.1</v>
      </c>
      <c r="O1363" s="104">
        <v>10.9</v>
      </c>
      <c r="P1363" s="104" t="s">
        <v>87</v>
      </c>
      <c r="Q1363" s="104">
        <v>2.5</v>
      </c>
    </row>
    <row r="1364" spans="1:17" x14ac:dyDescent="0.25">
      <c r="A1364" s="104">
        <v>1481</v>
      </c>
      <c r="B1364" s="104" t="s">
        <v>20</v>
      </c>
      <c r="C1364" s="104">
        <v>2008</v>
      </c>
      <c r="D1364" s="104" t="s">
        <v>662</v>
      </c>
      <c r="G1364" s="105">
        <v>39687</v>
      </c>
      <c r="H1364" s="105">
        <v>0.62152777777777801</v>
      </c>
      <c r="K1364" s="104">
        <v>48.716999999999999</v>
      </c>
      <c r="L1364" s="104">
        <v>-3.95</v>
      </c>
      <c r="M1364" s="104">
        <v>0.8</v>
      </c>
      <c r="N1364" s="104">
        <v>0.2</v>
      </c>
      <c r="O1364" s="104">
        <v>0.16</v>
      </c>
      <c r="P1364" s="104" t="s">
        <v>87</v>
      </c>
      <c r="Q1364" s="104">
        <v>0.1</v>
      </c>
    </row>
    <row r="1365" spans="1:17" x14ac:dyDescent="0.25">
      <c r="A1365" s="104">
        <v>1482</v>
      </c>
      <c r="B1365" s="104" t="s">
        <v>20</v>
      </c>
      <c r="C1365" s="104">
        <v>2008</v>
      </c>
      <c r="D1365" s="104" t="s">
        <v>661</v>
      </c>
      <c r="G1365" s="105">
        <v>39706</v>
      </c>
      <c r="H1365" s="105">
        <v>0.4375</v>
      </c>
      <c r="K1365" s="104">
        <v>48.582999999999998</v>
      </c>
      <c r="L1365" s="104">
        <v>-6.133</v>
      </c>
      <c r="M1365" s="104">
        <v>20.2</v>
      </c>
      <c r="N1365" s="104">
        <v>0.2</v>
      </c>
      <c r="O1365" s="104">
        <v>4.04</v>
      </c>
      <c r="P1365" s="104" t="s">
        <v>87</v>
      </c>
      <c r="Q1365" s="104">
        <v>0.372</v>
      </c>
    </row>
    <row r="1366" spans="1:17" x14ac:dyDescent="0.25">
      <c r="A1366" s="104">
        <v>1483</v>
      </c>
      <c r="B1366" s="104" t="s">
        <v>20</v>
      </c>
      <c r="C1366" s="104">
        <v>2008</v>
      </c>
      <c r="D1366" s="104" t="s">
        <v>660</v>
      </c>
      <c r="G1366" s="105">
        <v>39709</v>
      </c>
      <c r="H1366" s="105">
        <v>0.36111111111111099</v>
      </c>
      <c r="K1366" s="104">
        <v>49.2</v>
      </c>
      <c r="L1366" s="104">
        <v>-5.0170000000000003</v>
      </c>
      <c r="M1366" s="104">
        <v>33.71</v>
      </c>
      <c r="N1366" s="104">
        <v>0.5</v>
      </c>
      <c r="O1366" s="104">
        <v>16.850000000000001</v>
      </c>
      <c r="P1366" s="104" t="s">
        <v>87</v>
      </c>
      <c r="Q1366" s="104">
        <v>2.4260000000000002</v>
      </c>
    </row>
    <row r="1367" spans="1:17" x14ac:dyDescent="0.25">
      <c r="A1367" s="104">
        <v>1484</v>
      </c>
      <c r="B1367" s="104" t="s">
        <v>20</v>
      </c>
      <c r="C1367" s="104">
        <v>2008</v>
      </c>
      <c r="D1367" s="104" t="s">
        <v>659</v>
      </c>
      <c r="G1367" s="105">
        <v>39710</v>
      </c>
      <c r="H1367" s="105">
        <v>0.52430555555555602</v>
      </c>
      <c r="K1367" s="104">
        <v>48.524999999999999</v>
      </c>
      <c r="L1367" s="104">
        <v>-5.76</v>
      </c>
      <c r="M1367" s="104">
        <v>9</v>
      </c>
      <c r="N1367" s="104">
        <v>0.9</v>
      </c>
      <c r="O1367" s="104">
        <v>8.1</v>
      </c>
      <c r="P1367" s="104" t="s">
        <v>87</v>
      </c>
      <c r="Q1367" s="104">
        <v>0.53400000000000003</v>
      </c>
    </row>
    <row r="1368" spans="1:17" x14ac:dyDescent="0.25">
      <c r="A1368" s="104">
        <v>1485</v>
      </c>
      <c r="B1368" s="104" t="s">
        <v>20</v>
      </c>
      <c r="C1368" s="104">
        <v>2008</v>
      </c>
      <c r="D1368" s="104" t="s">
        <v>658</v>
      </c>
      <c r="G1368" s="105">
        <v>39720</v>
      </c>
      <c r="H1368" s="105">
        <v>0.73819444444444404</v>
      </c>
      <c r="I1368" s="104">
        <v>6</v>
      </c>
      <c r="J1368" s="104">
        <v>310</v>
      </c>
      <c r="K1368" s="104">
        <v>48.85</v>
      </c>
      <c r="L1368" s="104">
        <v>-5.8330000000000002</v>
      </c>
      <c r="M1368" s="104">
        <v>11.2</v>
      </c>
      <c r="N1368" s="104">
        <v>0.3</v>
      </c>
      <c r="O1368" s="104">
        <v>1.2</v>
      </c>
      <c r="P1368" s="104" t="s">
        <v>87</v>
      </c>
      <c r="Q1368" s="104">
        <v>8.64</v>
      </c>
    </row>
    <row r="1369" spans="1:17" x14ac:dyDescent="0.25">
      <c r="A1369" s="104">
        <v>1486</v>
      </c>
      <c r="B1369" s="104" t="s">
        <v>20</v>
      </c>
      <c r="C1369" s="104">
        <v>2008</v>
      </c>
      <c r="D1369" s="104" t="s">
        <v>657</v>
      </c>
      <c r="G1369" s="105">
        <v>39729</v>
      </c>
      <c r="H1369" s="105">
        <v>0.49166666666666697</v>
      </c>
      <c r="K1369" s="104">
        <v>49.683</v>
      </c>
      <c r="L1369" s="104">
        <v>-2.1999999999999999E-2</v>
      </c>
      <c r="M1369" s="104">
        <v>0.5</v>
      </c>
      <c r="N1369" s="104">
        <v>0.12</v>
      </c>
      <c r="O1369" s="104">
        <v>6.0000000000000001E-3</v>
      </c>
      <c r="P1369" s="104" t="s">
        <v>87</v>
      </c>
      <c r="Q1369" s="104">
        <v>0.1</v>
      </c>
    </row>
    <row r="1370" spans="1:17" x14ac:dyDescent="0.25">
      <c r="A1370" s="104">
        <v>1487</v>
      </c>
      <c r="B1370" s="104" t="s">
        <v>20</v>
      </c>
      <c r="C1370" s="104">
        <v>2008</v>
      </c>
      <c r="D1370" s="104" t="s">
        <v>656</v>
      </c>
      <c r="G1370" s="105">
        <v>39738</v>
      </c>
      <c r="H1370" s="105">
        <v>0.67152777777777795</v>
      </c>
      <c r="K1370" s="104">
        <v>49</v>
      </c>
      <c r="L1370" s="104">
        <v>-5.45</v>
      </c>
      <c r="M1370" s="104">
        <v>15</v>
      </c>
      <c r="N1370" s="104">
        <v>0.1</v>
      </c>
      <c r="O1370" s="104">
        <v>1.5</v>
      </c>
      <c r="P1370" s="104" t="s">
        <v>87</v>
      </c>
      <c r="Q1370" s="104">
        <v>24.75</v>
      </c>
    </row>
    <row r="1371" spans="1:17" x14ac:dyDescent="0.25">
      <c r="A1371" s="104">
        <v>1488</v>
      </c>
      <c r="B1371" s="104" t="s">
        <v>20</v>
      </c>
      <c r="C1371" s="104">
        <v>2008</v>
      </c>
      <c r="D1371" s="104" t="s">
        <v>655</v>
      </c>
      <c r="G1371" s="105">
        <v>39748</v>
      </c>
      <c r="H1371" s="105">
        <v>0.60833333333333295</v>
      </c>
      <c r="K1371" s="104">
        <v>48.793999999999997</v>
      </c>
      <c r="L1371" s="104">
        <v>-3.895</v>
      </c>
      <c r="M1371" s="104">
        <v>0.1</v>
      </c>
      <c r="N1371" s="104">
        <v>0.1</v>
      </c>
      <c r="O1371" s="104">
        <v>0.01</v>
      </c>
      <c r="P1371" s="104" t="s">
        <v>87</v>
      </c>
      <c r="Q1371" s="104">
        <v>0.1</v>
      </c>
    </row>
    <row r="1372" spans="1:17" x14ac:dyDescent="0.25">
      <c r="A1372" s="104">
        <v>1489</v>
      </c>
      <c r="B1372" s="104" t="s">
        <v>20</v>
      </c>
      <c r="C1372" s="104">
        <v>2008</v>
      </c>
      <c r="D1372" s="104" t="s">
        <v>654</v>
      </c>
      <c r="G1372" s="105">
        <v>39750</v>
      </c>
      <c r="H1372" s="105">
        <v>0.33333333333333298</v>
      </c>
      <c r="K1372" s="104">
        <v>51.267000000000003</v>
      </c>
      <c r="L1372" s="104">
        <v>2.2000000000000002</v>
      </c>
      <c r="M1372" s="104">
        <v>1.83</v>
      </c>
      <c r="N1372" s="104">
        <v>0.2</v>
      </c>
      <c r="O1372" s="104">
        <v>0.36</v>
      </c>
      <c r="P1372" s="104" t="s">
        <v>87</v>
      </c>
      <c r="Q1372" s="104">
        <v>0.2</v>
      </c>
    </row>
    <row r="1373" spans="1:17" x14ac:dyDescent="0.25">
      <c r="A1373" s="104">
        <v>1490</v>
      </c>
      <c r="B1373" s="104" t="s">
        <v>20</v>
      </c>
      <c r="C1373" s="104">
        <v>2008</v>
      </c>
      <c r="D1373" s="104" t="s">
        <v>653</v>
      </c>
      <c r="G1373" s="105">
        <v>39769</v>
      </c>
      <c r="H1373" s="105">
        <v>0.39583333333333298</v>
      </c>
      <c r="K1373" s="104">
        <v>48.6</v>
      </c>
      <c r="L1373" s="104">
        <v>-5.5670000000000002</v>
      </c>
      <c r="M1373" s="104">
        <v>19.260000000000002</v>
      </c>
      <c r="N1373" s="104">
        <v>0.1</v>
      </c>
      <c r="O1373" s="104">
        <v>1.54</v>
      </c>
      <c r="P1373" s="104" t="s">
        <v>87</v>
      </c>
      <c r="Q1373" s="104">
        <v>0.2</v>
      </c>
    </row>
    <row r="1374" spans="1:17" x14ac:dyDescent="0.25">
      <c r="A1374" s="104">
        <v>1491</v>
      </c>
      <c r="B1374" s="104" t="s">
        <v>20</v>
      </c>
      <c r="C1374" s="104">
        <v>2008</v>
      </c>
      <c r="D1374" s="104" t="s">
        <v>652</v>
      </c>
      <c r="G1374" s="105">
        <v>39787</v>
      </c>
      <c r="H1374" s="105">
        <v>0.41666666666666702</v>
      </c>
      <c r="K1374" s="104">
        <v>49.883000000000003</v>
      </c>
      <c r="L1374" s="104">
        <v>0.81699999999999995</v>
      </c>
      <c r="M1374" s="104">
        <v>0.5</v>
      </c>
      <c r="N1374" s="104">
        <v>0.2</v>
      </c>
      <c r="O1374" s="104">
        <v>0.1</v>
      </c>
      <c r="P1374" s="104" t="s">
        <v>87</v>
      </c>
      <c r="Q1374" s="104">
        <v>0.1</v>
      </c>
    </row>
    <row r="1375" spans="1:17" x14ac:dyDescent="0.25">
      <c r="A1375" s="104">
        <v>1492</v>
      </c>
      <c r="B1375" s="104" t="s">
        <v>20</v>
      </c>
      <c r="C1375" s="104">
        <v>2008</v>
      </c>
      <c r="D1375" s="104" t="s">
        <v>651</v>
      </c>
      <c r="G1375" s="105">
        <v>39476</v>
      </c>
      <c r="H1375" s="105">
        <v>0.240972222222222</v>
      </c>
      <c r="I1375" s="104">
        <v>3</v>
      </c>
      <c r="J1375" s="104">
        <v>220</v>
      </c>
      <c r="K1375" s="104">
        <v>51.468000000000004</v>
      </c>
      <c r="L1375" s="104">
        <v>2.1829999999999998</v>
      </c>
      <c r="M1375" s="104">
        <v>4.0743999999999998</v>
      </c>
      <c r="P1375" s="104" t="s">
        <v>67</v>
      </c>
    </row>
    <row r="1376" spans="1:17" x14ac:dyDescent="0.25">
      <c r="A1376" s="104">
        <v>1493</v>
      </c>
      <c r="B1376" s="104" t="s">
        <v>20</v>
      </c>
      <c r="C1376" s="104">
        <v>2008</v>
      </c>
      <c r="D1376" s="104" t="s">
        <v>2205</v>
      </c>
      <c r="G1376" s="105">
        <v>39477</v>
      </c>
      <c r="H1376" s="105">
        <v>0.61597222222222203</v>
      </c>
      <c r="I1376" s="104">
        <v>4</v>
      </c>
      <c r="J1376" s="104">
        <v>300</v>
      </c>
      <c r="K1376" s="104">
        <v>51.036000000000001</v>
      </c>
      <c r="L1376" s="104">
        <v>2.1190000000000002</v>
      </c>
      <c r="M1376" s="104">
        <v>2.9</v>
      </c>
      <c r="N1376" s="104">
        <v>0.1</v>
      </c>
      <c r="P1376" s="104" t="s">
        <v>66</v>
      </c>
    </row>
    <row r="1377" spans="1:17" x14ac:dyDescent="0.25">
      <c r="A1377" s="104">
        <v>1494</v>
      </c>
      <c r="B1377" s="104" t="s">
        <v>20</v>
      </c>
      <c r="C1377" s="104">
        <v>2008</v>
      </c>
      <c r="D1377" s="104" t="s">
        <v>2204</v>
      </c>
      <c r="G1377" s="105">
        <v>39477</v>
      </c>
      <c r="H1377" s="105">
        <v>0.62847222222222199</v>
      </c>
      <c r="I1377" s="104">
        <v>4</v>
      </c>
      <c r="J1377" s="104">
        <v>300</v>
      </c>
      <c r="K1377" s="104">
        <v>51.167000000000002</v>
      </c>
      <c r="L1377" s="104">
        <v>1.9339999999999999</v>
      </c>
      <c r="M1377" s="104">
        <v>7.2</v>
      </c>
      <c r="P1377" s="104" t="s">
        <v>66</v>
      </c>
    </row>
    <row r="1378" spans="1:17" x14ac:dyDescent="0.25">
      <c r="A1378" s="104">
        <v>1495</v>
      </c>
      <c r="B1378" s="104" t="s">
        <v>20</v>
      </c>
      <c r="C1378" s="104">
        <v>2008</v>
      </c>
      <c r="D1378" s="104" t="s">
        <v>2203</v>
      </c>
      <c r="G1378" s="105">
        <v>39573</v>
      </c>
      <c r="H1378" s="105">
        <v>0.56944444444444398</v>
      </c>
      <c r="I1378" s="104">
        <v>7</v>
      </c>
      <c r="J1378" s="104">
        <v>70</v>
      </c>
      <c r="K1378" s="104">
        <v>51.469000000000001</v>
      </c>
      <c r="L1378" s="104">
        <v>2.1850000000000001</v>
      </c>
      <c r="M1378" s="104">
        <v>10</v>
      </c>
      <c r="N1378" s="104">
        <v>4</v>
      </c>
      <c r="P1378" s="104" t="s">
        <v>67</v>
      </c>
    </row>
    <row r="1379" spans="1:17" x14ac:dyDescent="0.25">
      <c r="A1379" s="104">
        <v>1496</v>
      </c>
      <c r="B1379" s="104" t="s">
        <v>20</v>
      </c>
      <c r="C1379" s="104">
        <v>2008</v>
      </c>
      <c r="D1379" s="104" t="s">
        <v>2202</v>
      </c>
      <c r="G1379" s="105">
        <v>39476</v>
      </c>
      <c r="H1379" s="105">
        <v>0.240972222222222</v>
      </c>
      <c r="I1379" s="104">
        <v>3.1</v>
      </c>
      <c r="J1379" s="104">
        <v>220</v>
      </c>
      <c r="K1379" s="104">
        <v>51.47</v>
      </c>
      <c r="L1379" s="104">
        <v>2.1800000000000002</v>
      </c>
      <c r="M1379" s="104">
        <v>4.0743999999999998</v>
      </c>
      <c r="P1379" s="104" t="s">
        <v>67</v>
      </c>
    </row>
    <row r="1380" spans="1:17" x14ac:dyDescent="0.25">
      <c r="A1380" s="104">
        <v>1497</v>
      </c>
      <c r="B1380" s="104" t="s">
        <v>20</v>
      </c>
      <c r="C1380" s="104">
        <v>2008</v>
      </c>
      <c r="D1380" s="104" t="s">
        <v>2201</v>
      </c>
      <c r="G1380" s="105">
        <v>39477</v>
      </c>
      <c r="H1380" s="105">
        <v>0.61597222222222203</v>
      </c>
      <c r="I1380" s="104">
        <v>4.0999999999999996</v>
      </c>
      <c r="J1380" s="104">
        <v>300</v>
      </c>
      <c r="K1380" s="104">
        <v>51.04</v>
      </c>
      <c r="L1380" s="104">
        <v>2.12</v>
      </c>
      <c r="M1380" s="104">
        <v>2.9</v>
      </c>
      <c r="N1380" s="104">
        <v>0.1</v>
      </c>
      <c r="P1380" s="104" t="s">
        <v>66</v>
      </c>
    </row>
    <row r="1381" spans="1:17" x14ac:dyDescent="0.25">
      <c r="A1381" s="104">
        <v>1498</v>
      </c>
      <c r="B1381" s="104" t="s">
        <v>20</v>
      </c>
      <c r="C1381" s="104">
        <v>2008</v>
      </c>
      <c r="D1381" s="104" t="s">
        <v>2200</v>
      </c>
      <c r="G1381" s="105">
        <v>39477</v>
      </c>
      <c r="H1381" s="105">
        <v>0.62847222222222199</v>
      </c>
      <c r="I1381" s="104">
        <v>4.0999999999999996</v>
      </c>
      <c r="J1381" s="104">
        <v>300</v>
      </c>
      <c r="K1381" s="104">
        <v>51.17</v>
      </c>
      <c r="L1381" s="104">
        <v>1.93</v>
      </c>
      <c r="M1381" s="104">
        <v>7.2</v>
      </c>
      <c r="P1381" s="104" t="s">
        <v>66</v>
      </c>
    </row>
    <row r="1382" spans="1:17" x14ac:dyDescent="0.25">
      <c r="A1382" s="104">
        <v>1499</v>
      </c>
      <c r="B1382" s="104" t="s">
        <v>20</v>
      </c>
      <c r="C1382" s="104">
        <v>2008</v>
      </c>
      <c r="D1382" s="104" t="s">
        <v>2199</v>
      </c>
      <c r="G1382" s="105">
        <v>39573</v>
      </c>
      <c r="H1382" s="105">
        <v>0.56944444444444398</v>
      </c>
      <c r="I1382" s="104">
        <v>7.3</v>
      </c>
      <c r="J1382" s="104">
        <v>70</v>
      </c>
      <c r="K1382" s="104">
        <v>51.47</v>
      </c>
      <c r="L1382" s="104">
        <v>2.1800000000000002</v>
      </c>
      <c r="M1382" s="104">
        <v>10</v>
      </c>
      <c r="N1382" s="104">
        <v>4</v>
      </c>
      <c r="P1382" s="104" t="s">
        <v>67</v>
      </c>
    </row>
    <row r="1383" spans="1:17" x14ac:dyDescent="0.25">
      <c r="A1383" s="104">
        <v>1500</v>
      </c>
      <c r="B1383" s="104" t="s">
        <v>23</v>
      </c>
      <c r="C1383" s="104">
        <v>2008</v>
      </c>
      <c r="G1383" s="105">
        <v>39460</v>
      </c>
      <c r="H1383" s="105">
        <v>0.43402777777777801</v>
      </c>
      <c r="K1383" s="104">
        <v>60.1</v>
      </c>
      <c r="L1383" s="104">
        <v>5.15</v>
      </c>
      <c r="P1383" s="104" t="s">
        <v>87</v>
      </c>
      <c r="Q1383" s="104">
        <v>0.1</v>
      </c>
    </row>
    <row r="1384" spans="1:17" x14ac:dyDescent="0.25">
      <c r="A1384" s="104">
        <v>1501</v>
      </c>
      <c r="B1384" s="104" t="s">
        <v>23</v>
      </c>
      <c r="C1384" s="104">
        <v>2008</v>
      </c>
      <c r="G1384" s="105">
        <v>39460</v>
      </c>
      <c r="H1384" s="105">
        <v>0.48611111111111099</v>
      </c>
      <c r="K1384" s="104">
        <v>60.533000000000001</v>
      </c>
      <c r="L1384" s="104">
        <v>3.0329999999999999</v>
      </c>
      <c r="P1384" s="104" t="s">
        <v>87</v>
      </c>
      <c r="Q1384" s="104">
        <v>0.2</v>
      </c>
    </row>
    <row r="1385" spans="1:17" x14ac:dyDescent="0.25">
      <c r="A1385" s="104">
        <v>1502</v>
      </c>
      <c r="B1385" s="104" t="s">
        <v>23</v>
      </c>
      <c r="C1385" s="104">
        <v>2008</v>
      </c>
      <c r="G1385" s="105">
        <v>39486</v>
      </c>
      <c r="H1385" s="105">
        <v>0.4375</v>
      </c>
      <c r="K1385" s="104">
        <v>58.96</v>
      </c>
      <c r="L1385" s="104">
        <v>5.71</v>
      </c>
      <c r="P1385" s="104" t="s">
        <v>87</v>
      </c>
      <c r="Q1385" s="104">
        <v>0.01</v>
      </c>
    </row>
    <row r="1386" spans="1:17" x14ac:dyDescent="0.25">
      <c r="A1386" s="104">
        <v>1503</v>
      </c>
      <c r="B1386" s="104" t="s">
        <v>23</v>
      </c>
      <c r="C1386" s="104">
        <v>2008</v>
      </c>
      <c r="G1386" s="105">
        <v>39493</v>
      </c>
      <c r="H1386" s="105">
        <v>0.60416666666666696</v>
      </c>
      <c r="K1386" s="104">
        <v>56.832999999999998</v>
      </c>
      <c r="L1386" s="104">
        <v>3.8330000000000002</v>
      </c>
      <c r="P1386" s="104" t="s">
        <v>87</v>
      </c>
      <c r="Q1386" s="104">
        <v>3.3</v>
      </c>
    </row>
    <row r="1387" spans="1:17" x14ac:dyDescent="0.25">
      <c r="A1387" s="104">
        <v>1504</v>
      </c>
      <c r="B1387" s="104" t="s">
        <v>23</v>
      </c>
      <c r="C1387" s="104">
        <v>2008</v>
      </c>
      <c r="G1387" s="105">
        <v>39498</v>
      </c>
      <c r="H1387" s="105">
        <v>0.45833333333333298</v>
      </c>
      <c r="K1387" s="104">
        <v>58.116</v>
      </c>
      <c r="L1387" s="104">
        <v>3.95</v>
      </c>
      <c r="P1387" s="104" t="s">
        <v>87</v>
      </c>
      <c r="Q1387" s="104">
        <v>0.75</v>
      </c>
    </row>
    <row r="1388" spans="1:17" x14ac:dyDescent="0.25">
      <c r="A1388" s="104">
        <v>1505</v>
      </c>
      <c r="B1388" s="104" t="s">
        <v>23</v>
      </c>
      <c r="C1388" s="104">
        <v>2008</v>
      </c>
      <c r="G1388" s="105">
        <v>39549</v>
      </c>
      <c r="H1388" s="105">
        <v>0.59722222222222199</v>
      </c>
      <c r="K1388" s="104">
        <v>56.5</v>
      </c>
      <c r="L1388" s="104">
        <v>3.1659999999999999</v>
      </c>
      <c r="P1388" s="104" t="s">
        <v>87</v>
      </c>
      <c r="Q1388" s="104">
        <v>0.02</v>
      </c>
    </row>
    <row r="1389" spans="1:17" x14ac:dyDescent="0.25">
      <c r="A1389" s="104">
        <v>1506</v>
      </c>
      <c r="B1389" s="104" t="s">
        <v>23</v>
      </c>
      <c r="C1389" s="104">
        <v>2008</v>
      </c>
      <c r="G1389" s="105">
        <v>39555</v>
      </c>
      <c r="H1389" s="105">
        <v>0.33333333333333298</v>
      </c>
      <c r="K1389" s="104">
        <v>59.582999999999998</v>
      </c>
      <c r="L1389" s="104">
        <v>10.632999999999999</v>
      </c>
      <c r="P1389" s="104" t="s">
        <v>87</v>
      </c>
      <c r="Q1389" s="104">
        <v>0.03</v>
      </c>
    </row>
    <row r="1390" spans="1:17" x14ac:dyDescent="0.25">
      <c r="A1390" s="104">
        <v>1507</v>
      </c>
      <c r="B1390" s="104" t="s">
        <v>23</v>
      </c>
      <c r="C1390" s="104">
        <v>2008</v>
      </c>
      <c r="G1390" s="105">
        <v>39672</v>
      </c>
      <c r="H1390" s="105">
        <v>0.45138888888888901</v>
      </c>
      <c r="K1390" s="104">
        <v>60.533000000000001</v>
      </c>
      <c r="L1390" s="104">
        <v>3.0329999999999999</v>
      </c>
      <c r="P1390" s="104" t="s">
        <v>87</v>
      </c>
      <c r="Q1390" s="104">
        <v>0.02</v>
      </c>
    </row>
    <row r="1391" spans="1:17" x14ac:dyDescent="0.25">
      <c r="A1391" s="104">
        <v>1508</v>
      </c>
      <c r="B1391" s="104" t="s">
        <v>23</v>
      </c>
      <c r="C1391" s="104">
        <v>2008</v>
      </c>
      <c r="G1391" s="105">
        <v>39680</v>
      </c>
      <c r="H1391" s="105">
        <v>0.59722222222222199</v>
      </c>
      <c r="K1391" s="104">
        <v>60.75</v>
      </c>
      <c r="L1391" s="104">
        <v>4.5</v>
      </c>
      <c r="P1391" s="104" t="s">
        <v>87</v>
      </c>
      <c r="Q1391" s="104">
        <v>0.01</v>
      </c>
    </row>
    <row r="1392" spans="1:17" x14ac:dyDescent="0.25">
      <c r="A1392" s="104">
        <v>1509</v>
      </c>
      <c r="B1392" s="104" t="s">
        <v>23</v>
      </c>
      <c r="C1392" s="104">
        <v>2008</v>
      </c>
      <c r="G1392" s="105">
        <v>39680</v>
      </c>
      <c r="H1392" s="105">
        <v>0.60416666666666696</v>
      </c>
      <c r="K1392" s="104">
        <v>60.533000000000001</v>
      </c>
      <c r="L1392" s="104">
        <v>3.0329999999999999</v>
      </c>
      <c r="P1392" s="104" t="s">
        <v>87</v>
      </c>
      <c r="Q1392" s="104">
        <v>0.01</v>
      </c>
    </row>
    <row r="1393" spans="1:17" x14ac:dyDescent="0.25">
      <c r="A1393" s="104">
        <v>1510</v>
      </c>
      <c r="B1393" s="104" t="s">
        <v>23</v>
      </c>
      <c r="C1393" s="104">
        <v>2008</v>
      </c>
      <c r="G1393" s="105">
        <v>39702</v>
      </c>
      <c r="H1393" s="105">
        <v>0.375</v>
      </c>
      <c r="K1393" s="104">
        <v>59.732999999999997</v>
      </c>
      <c r="L1393" s="104">
        <v>10.583</v>
      </c>
      <c r="P1393" s="104" t="s">
        <v>87</v>
      </c>
      <c r="Q1393" s="104">
        <v>13</v>
      </c>
    </row>
    <row r="1394" spans="1:17" x14ac:dyDescent="0.25">
      <c r="A1394" s="104">
        <v>1511</v>
      </c>
      <c r="B1394" s="104" t="s">
        <v>23</v>
      </c>
      <c r="C1394" s="104">
        <v>2008</v>
      </c>
      <c r="G1394" s="105">
        <v>39703</v>
      </c>
      <c r="H1394" s="105">
        <v>0.36111111111111099</v>
      </c>
      <c r="K1394" s="104">
        <v>59.732999999999997</v>
      </c>
      <c r="L1394" s="104">
        <v>10.583</v>
      </c>
      <c r="P1394" s="104" t="s">
        <v>87</v>
      </c>
    </row>
    <row r="1395" spans="1:17" x14ac:dyDescent="0.25">
      <c r="A1395" s="104">
        <v>1512</v>
      </c>
      <c r="B1395" s="104" t="s">
        <v>23</v>
      </c>
      <c r="C1395" s="104">
        <v>2008</v>
      </c>
      <c r="G1395" s="105">
        <v>39771</v>
      </c>
      <c r="H1395" s="105">
        <v>0.50347222222222199</v>
      </c>
      <c r="K1395" s="104">
        <v>59.732999999999997</v>
      </c>
      <c r="L1395" s="104">
        <v>10.583</v>
      </c>
      <c r="P1395" s="104" t="s">
        <v>87</v>
      </c>
    </row>
    <row r="1396" spans="1:17" x14ac:dyDescent="0.25">
      <c r="A1396" s="104">
        <v>1513</v>
      </c>
      <c r="B1396" s="104" t="s">
        <v>23</v>
      </c>
      <c r="C1396" s="104">
        <v>2008</v>
      </c>
      <c r="G1396" s="105">
        <v>39787</v>
      </c>
      <c r="H1396" s="105">
        <v>0.54861111111111105</v>
      </c>
      <c r="K1396" s="104">
        <v>60.75</v>
      </c>
      <c r="L1396" s="104">
        <v>4.5</v>
      </c>
      <c r="P1396" s="104" t="s">
        <v>87</v>
      </c>
    </row>
    <row r="1397" spans="1:17" x14ac:dyDescent="0.25">
      <c r="A1397" s="104">
        <v>1514</v>
      </c>
      <c r="B1397" s="104" t="s">
        <v>22</v>
      </c>
      <c r="C1397" s="104">
        <v>2008</v>
      </c>
      <c r="D1397" s="104" t="s">
        <v>2145</v>
      </c>
      <c r="G1397" s="105">
        <v>39464</v>
      </c>
      <c r="H1397" s="105">
        <v>0.34722222222222199</v>
      </c>
      <c r="K1397" s="104">
        <v>53.738300000000002</v>
      </c>
      <c r="L1397" s="104">
        <v>5.96</v>
      </c>
      <c r="P1397" s="104" t="s">
        <v>67</v>
      </c>
    </row>
    <row r="1398" spans="1:17" x14ac:dyDescent="0.25">
      <c r="A1398" s="104">
        <v>1515</v>
      </c>
      <c r="B1398" s="104" t="s">
        <v>22</v>
      </c>
      <c r="C1398" s="104">
        <v>2008</v>
      </c>
      <c r="D1398" s="104" t="s">
        <v>2144</v>
      </c>
      <c r="G1398" s="105">
        <v>39486</v>
      </c>
      <c r="H1398" s="105">
        <v>0.73472222222222205</v>
      </c>
      <c r="K1398" s="104">
        <v>51.954999999999998</v>
      </c>
      <c r="L1398" s="104">
        <v>3.2103000000000002</v>
      </c>
      <c r="P1398" s="104" t="s">
        <v>67</v>
      </c>
    </row>
    <row r="1399" spans="1:17" x14ac:dyDescent="0.25">
      <c r="A1399" s="104">
        <v>1516</v>
      </c>
      <c r="B1399" s="104" t="s">
        <v>22</v>
      </c>
      <c r="C1399" s="104">
        <v>2008</v>
      </c>
      <c r="D1399" s="104" t="s">
        <v>2143</v>
      </c>
      <c r="G1399" s="105">
        <v>39488</v>
      </c>
      <c r="H1399" s="105">
        <v>0.35416666666666702</v>
      </c>
      <c r="K1399" s="104">
        <v>52.17</v>
      </c>
      <c r="L1399" s="104">
        <v>3.8182999999999998</v>
      </c>
      <c r="P1399" s="104" t="s">
        <v>87</v>
      </c>
      <c r="Q1399" s="104">
        <v>24.23820053</v>
      </c>
    </row>
    <row r="1400" spans="1:17" x14ac:dyDescent="0.25">
      <c r="A1400" s="104">
        <v>1517</v>
      </c>
      <c r="B1400" s="104" t="s">
        <v>22</v>
      </c>
      <c r="C1400" s="104">
        <v>2008</v>
      </c>
      <c r="D1400" s="104" t="s">
        <v>2142</v>
      </c>
      <c r="G1400" s="105">
        <v>39488</v>
      </c>
      <c r="H1400" s="105">
        <v>0.390972222222222</v>
      </c>
      <c r="K1400" s="104">
        <v>52.94</v>
      </c>
      <c r="L1400" s="104">
        <v>4.0332999999999997</v>
      </c>
      <c r="P1400" s="104" t="s">
        <v>87</v>
      </c>
      <c r="Q1400" s="104">
        <v>1.2083999999999999E-2</v>
      </c>
    </row>
    <row r="1401" spans="1:17" x14ac:dyDescent="0.25">
      <c r="A1401" s="104">
        <v>1518</v>
      </c>
      <c r="B1401" s="104" t="s">
        <v>22</v>
      </c>
      <c r="C1401" s="104">
        <v>2008</v>
      </c>
      <c r="D1401" s="104" t="s">
        <v>2141</v>
      </c>
      <c r="G1401" s="105">
        <v>39497</v>
      </c>
      <c r="H1401" s="105">
        <v>0.24444444444444399</v>
      </c>
      <c r="K1401" s="104">
        <v>54.39</v>
      </c>
      <c r="L1401" s="104">
        <v>5.2983000000000002</v>
      </c>
      <c r="P1401" s="104" t="s">
        <v>67</v>
      </c>
    </row>
    <row r="1402" spans="1:17" x14ac:dyDescent="0.25">
      <c r="A1402" s="104">
        <v>1519</v>
      </c>
      <c r="B1402" s="104" t="s">
        <v>22</v>
      </c>
      <c r="C1402" s="104">
        <v>2008</v>
      </c>
      <c r="D1402" s="104" t="s">
        <v>2140</v>
      </c>
      <c r="G1402" s="105">
        <v>39497</v>
      </c>
      <c r="H1402" s="105">
        <v>0.24444444444444399</v>
      </c>
      <c r="K1402" s="104">
        <v>54.291699999999999</v>
      </c>
      <c r="L1402" s="104">
        <v>5.2267000000000001</v>
      </c>
      <c r="P1402" s="104" t="s">
        <v>67</v>
      </c>
    </row>
    <row r="1403" spans="1:17" x14ac:dyDescent="0.25">
      <c r="A1403" s="104">
        <v>1520</v>
      </c>
      <c r="B1403" s="104" t="s">
        <v>22</v>
      </c>
      <c r="C1403" s="104">
        <v>2008</v>
      </c>
      <c r="D1403" s="104" t="s">
        <v>2139</v>
      </c>
      <c r="G1403" s="105">
        <v>39497</v>
      </c>
      <c r="H1403" s="105">
        <v>0.24444444444444399</v>
      </c>
      <c r="K1403" s="104">
        <v>54.17</v>
      </c>
      <c r="L1403" s="104">
        <v>5.0517000000000003</v>
      </c>
      <c r="P1403" s="104" t="s">
        <v>67</v>
      </c>
    </row>
    <row r="1404" spans="1:17" x14ac:dyDescent="0.25">
      <c r="A1404" s="104">
        <v>1521</v>
      </c>
      <c r="B1404" s="104" t="s">
        <v>22</v>
      </c>
      <c r="C1404" s="104">
        <v>2008</v>
      </c>
      <c r="D1404" s="104" t="s">
        <v>2138</v>
      </c>
      <c r="G1404" s="105">
        <v>39497</v>
      </c>
      <c r="H1404" s="105">
        <v>0.24444444444444399</v>
      </c>
      <c r="K1404" s="104">
        <v>54.138300000000001</v>
      </c>
      <c r="L1404" s="104">
        <v>4.9817</v>
      </c>
      <c r="P1404" s="104" t="s">
        <v>67</v>
      </c>
    </row>
    <row r="1405" spans="1:17" x14ac:dyDescent="0.25">
      <c r="A1405" s="104">
        <v>1522</v>
      </c>
      <c r="B1405" s="104" t="s">
        <v>22</v>
      </c>
      <c r="C1405" s="104">
        <v>2008</v>
      </c>
      <c r="D1405" s="104" t="s">
        <v>2137</v>
      </c>
      <c r="G1405" s="105">
        <v>39497</v>
      </c>
      <c r="H1405" s="105">
        <v>0.67708333333333304</v>
      </c>
      <c r="K1405" s="104">
        <v>53.604999999999997</v>
      </c>
      <c r="L1405" s="104">
        <v>3.76</v>
      </c>
      <c r="P1405" s="104" t="s">
        <v>87</v>
      </c>
      <c r="Q1405" s="104">
        <v>4.3680000000000004E-3</v>
      </c>
    </row>
    <row r="1406" spans="1:17" x14ac:dyDescent="0.25">
      <c r="A1406" s="104">
        <v>1523</v>
      </c>
      <c r="B1406" s="104" t="s">
        <v>22</v>
      </c>
      <c r="C1406" s="104">
        <v>2008</v>
      </c>
      <c r="D1406" s="104" t="s">
        <v>2136</v>
      </c>
      <c r="G1406" s="105">
        <v>39497</v>
      </c>
      <c r="H1406" s="105">
        <v>0.68055555555555503</v>
      </c>
      <c r="K1406" s="104">
        <v>53.753300000000003</v>
      </c>
      <c r="L1406" s="104">
        <v>3.9167000000000001</v>
      </c>
      <c r="P1406" s="104" t="s">
        <v>87</v>
      </c>
      <c r="Q1406" s="104">
        <v>0.79480201500000003</v>
      </c>
    </row>
    <row r="1407" spans="1:17" x14ac:dyDescent="0.25">
      <c r="A1407" s="104">
        <v>1524</v>
      </c>
      <c r="B1407" s="104" t="s">
        <v>22</v>
      </c>
      <c r="C1407" s="104">
        <v>2008</v>
      </c>
      <c r="D1407" s="104" t="s">
        <v>2135</v>
      </c>
      <c r="G1407" s="105">
        <v>39502</v>
      </c>
      <c r="H1407" s="105">
        <v>0.453472222222222</v>
      </c>
      <c r="K1407" s="104">
        <v>52.05</v>
      </c>
      <c r="L1407" s="104">
        <v>2.95</v>
      </c>
      <c r="P1407" s="104" t="s">
        <v>67</v>
      </c>
    </row>
    <row r="1408" spans="1:17" x14ac:dyDescent="0.25">
      <c r="A1408" s="104">
        <v>1525</v>
      </c>
      <c r="B1408" s="104" t="s">
        <v>22</v>
      </c>
      <c r="C1408" s="104">
        <v>2008</v>
      </c>
      <c r="D1408" s="104" t="s">
        <v>2134</v>
      </c>
      <c r="G1408" s="105">
        <v>39502</v>
      </c>
      <c r="H1408" s="105">
        <v>0.52222222222222203</v>
      </c>
      <c r="K1408" s="104">
        <v>53.5867</v>
      </c>
      <c r="L1408" s="104">
        <v>5.1367000000000003</v>
      </c>
      <c r="P1408" s="104" t="s">
        <v>67</v>
      </c>
    </row>
    <row r="1409" spans="1:17" x14ac:dyDescent="0.25">
      <c r="A1409" s="104">
        <v>1526</v>
      </c>
      <c r="B1409" s="104" t="s">
        <v>22</v>
      </c>
      <c r="C1409" s="104">
        <v>2008</v>
      </c>
      <c r="D1409" s="104" t="s">
        <v>2133</v>
      </c>
      <c r="G1409" s="105">
        <v>39502</v>
      </c>
      <c r="H1409" s="105">
        <v>0.53263888888888899</v>
      </c>
      <c r="K1409" s="104">
        <v>53.35</v>
      </c>
      <c r="L1409" s="104">
        <v>4.5149999999999997</v>
      </c>
      <c r="P1409" s="104" t="s">
        <v>67</v>
      </c>
    </row>
    <row r="1410" spans="1:17" x14ac:dyDescent="0.25">
      <c r="A1410" s="104">
        <v>1527</v>
      </c>
      <c r="B1410" s="104" t="s">
        <v>22</v>
      </c>
      <c r="C1410" s="104">
        <v>2008</v>
      </c>
      <c r="D1410" s="104" t="s">
        <v>2132</v>
      </c>
      <c r="G1410" s="105">
        <v>39506</v>
      </c>
      <c r="H1410" s="105">
        <v>3.19444444444444E-2</v>
      </c>
      <c r="K1410" s="104">
        <v>52.066699999999997</v>
      </c>
      <c r="L1410" s="104">
        <v>3.7783000000000002</v>
      </c>
      <c r="P1410" s="104" t="s">
        <v>67</v>
      </c>
    </row>
    <row r="1411" spans="1:17" x14ac:dyDescent="0.25">
      <c r="A1411" s="104">
        <v>1528</v>
      </c>
      <c r="B1411" s="104" t="s">
        <v>22</v>
      </c>
      <c r="C1411" s="104">
        <v>2008</v>
      </c>
      <c r="D1411" s="104" t="s">
        <v>2131</v>
      </c>
      <c r="G1411" s="105">
        <v>39507</v>
      </c>
      <c r="H1411" s="105">
        <v>0.250694444444444</v>
      </c>
      <c r="K1411" s="104">
        <v>52.61</v>
      </c>
      <c r="L1411" s="104">
        <v>3.4967000000000001</v>
      </c>
      <c r="P1411" s="104" t="s">
        <v>67</v>
      </c>
    </row>
    <row r="1412" spans="1:17" x14ac:dyDescent="0.25">
      <c r="A1412" s="104">
        <v>1529</v>
      </c>
      <c r="B1412" s="104" t="s">
        <v>22</v>
      </c>
      <c r="C1412" s="104">
        <v>2008</v>
      </c>
      <c r="D1412" s="104" t="s">
        <v>2130</v>
      </c>
      <c r="G1412" s="105">
        <v>39507</v>
      </c>
      <c r="H1412" s="105">
        <v>0.250694444444444</v>
      </c>
      <c r="K1412" s="104">
        <v>52.346699999999998</v>
      </c>
      <c r="L1412" s="104">
        <v>3.645</v>
      </c>
      <c r="P1412" s="104" t="s">
        <v>67</v>
      </c>
    </row>
    <row r="1413" spans="1:17" x14ac:dyDescent="0.25">
      <c r="A1413" s="104">
        <v>1530</v>
      </c>
      <c r="B1413" s="104" t="s">
        <v>22</v>
      </c>
      <c r="C1413" s="104">
        <v>2008</v>
      </c>
      <c r="D1413" s="104" t="s">
        <v>2129</v>
      </c>
      <c r="G1413" s="105">
        <v>39507</v>
      </c>
      <c r="H1413" s="105">
        <v>0.31458333333333299</v>
      </c>
      <c r="K1413" s="104">
        <v>52.28</v>
      </c>
      <c r="L1413" s="104">
        <v>4.0382999999999996</v>
      </c>
      <c r="P1413" s="104" t="s">
        <v>87</v>
      </c>
      <c r="Q1413" s="104">
        <v>1.239E-2</v>
      </c>
    </row>
    <row r="1414" spans="1:17" x14ac:dyDescent="0.25">
      <c r="A1414" s="104">
        <v>1531</v>
      </c>
      <c r="B1414" s="104" t="s">
        <v>22</v>
      </c>
      <c r="C1414" s="104">
        <v>2008</v>
      </c>
      <c r="D1414" s="104" t="s">
        <v>2128</v>
      </c>
      <c r="G1414" s="105">
        <v>39507</v>
      </c>
      <c r="H1414" s="105">
        <v>0.32500000000000001</v>
      </c>
      <c r="K1414" s="104">
        <v>52.203299999999999</v>
      </c>
      <c r="L1414" s="104">
        <v>3.8317000000000001</v>
      </c>
      <c r="P1414" s="104" t="s">
        <v>87</v>
      </c>
      <c r="Q1414" s="104">
        <v>4.0120001000000002E-2</v>
      </c>
    </row>
    <row r="1415" spans="1:17" x14ac:dyDescent="0.25">
      <c r="A1415" s="104">
        <v>1532</v>
      </c>
      <c r="B1415" s="104" t="s">
        <v>22</v>
      </c>
      <c r="C1415" s="104">
        <v>2008</v>
      </c>
      <c r="D1415" s="104" t="s">
        <v>2127</v>
      </c>
      <c r="G1415" s="105">
        <v>39514</v>
      </c>
      <c r="H1415" s="105">
        <v>0.72291666666666698</v>
      </c>
      <c r="K1415" s="104">
        <v>53</v>
      </c>
      <c r="L1415" s="104">
        <v>3.4249999999999998</v>
      </c>
      <c r="P1415" s="104" t="s">
        <v>67</v>
      </c>
    </row>
    <row r="1416" spans="1:17" x14ac:dyDescent="0.25">
      <c r="A1416" s="104">
        <v>1533</v>
      </c>
      <c r="B1416" s="104" t="s">
        <v>22</v>
      </c>
      <c r="C1416" s="104">
        <v>2008</v>
      </c>
      <c r="D1416" s="104" t="s">
        <v>2126</v>
      </c>
      <c r="G1416" s="105">
        <v>39514</v>
      </c>
      <c r="H1416" s="105">
        <v>0.79236111111111096</v>
      </c>
      <c r="K1416" s="104">
        <v>52.816699999999997</v>
      </c>
      <c r="L1416" s="104">
        <v>3.2833000000000001</v>
      </c>
      <c r="P1416" s="104" t="s">
        <v>67</v>
      </c>
    </row>
    <row r="1417" spans="1:17" x14ac:dyDescent="0.25">
      <c r="A1417" s="104">
        <v>1534</v>
      </c>
      <c r="B1417" s="104" t="s">
        <v>22</v>
      </c>
      <c r="C1417" s="104">
        <v>2008</v>
      </c>
      <c r="D1417" s="104" t="s">
        <v>2125</v>
      </c>
      <c r="G1417" s="105">
        <v>39522</v>
      </c>
      <c r="H1417" s="105">
        <v>0.61875000000000002</v>
      </c>
      <c r="K1417" s="104">
        <v>54.103299999999997</v>
      </c>
      <c r="L1417" s="104">
        <v>5.8933</v>
      </c>
      <c r="P1417" s="104" t="s">
        <v>87</v>
      </c>
      <c r="Q1417" s="104">
        <v>9.5200000000000007E-3</v>
      </c>
    </row>
    <row r="1418" spans="1:17" x14ac:dyDescent="0.25">
      <c r="A1418" s="104">
        <v>1535</v>
      </c>
      <c r="B1418" s="104" t="s">
        <v>22</v>
      </c>
      <c r="C1418" s="104">
        <v>2008</v>
      </c>
      <c r="D1418" s="104" t="s">
        <v>2124</v>
      </c>
      <c r="G1418" s="105">
        <v>39534</v>
      </c>
      <c r="H1418" s="105">
        <v>0.32986111111111099</v>
      </c>
      <c r="K1418" s="104">
        <v>53.765000000000001</v>
      </c>
      <c r="L1418" s="104">
        <v>5.8650000000000002</v>
      </c>
      <c r="P1418" s="104" t="s">
        <v>87</v>
      </c>
      <c r="Q1418" s="104">
        <v>0.24525000599999999</v>
      </c>
    </row>
    <row r="1419" spans="1:17" x14ac:dyDescent="0.25">
      <c r="A1419" s="104">
        <v>1536</v>
      </c>
      <c r="B1419" s="104" t="s">
        <v>22</v>
      </c>
      <c r="C1419" s="104">
        <v>2008</v>
      </c>
      <c r="D1419" s="104" t="s">
        <v>2123</v>
      </c>
      <c r="G1419" s="105">
        <v>39534</v>
      </c>
      <c r="H1419" s="105">
        <v>0.80069444444444404</v>
      </c>
      <c r="K1419" s="104">
        <v>53.208300000000001</v>
      </c>
      <c r="L1419" s="104">
        <v>3.4249999999999998</v>
      </c>
      <c r="P1419" s="104" t="s">
        <v>67</v>
      </c>
    </row>
    <row r="1420" spans="1:17" x14ac:dyDescent="0.25">
      <c r="A1420" s="104">
        <v>1537</v>
      </c>
      <c r="B1420" s="104" t="s">
        <v>22</v>
      </c>
      <c r="C1420" s="104">
        <v>2008</v>
      </c>
      <c r="D1420" s="104" t="s">
        <v>2122</v>
      </c>
      <c r="G1420" s="105">
        <v>39535</v>
      </c>
      <c r="H1420" s="105">
        <v>0.46180555555555602</v>
      </c>
      <c r="K1420" s="104">
        <v>53.596699999999998</v>
      </c>
      <c r="L1420" s="104">
        <v>5.6417000000000002</v>
      </c>
      <c r="P1420" s="104" t="s">
        <v>67</v>
      </c>
    </row>
    <row r="1421" spans="1:17" x14ac:dyDescent="0.25">
      <c r="A1421" s="104">
        <v>1538</v>
      </c>
      <c r="B1421" s="104" t="s">
        <v>22</v>
      </c>
      <c r="C1421" s="104">
        <v>2008</v>
      </c>
      <c r="D1421" s="104" t="s">
        <v>2121</v>
      </c>
      <c r="G1421" s="105">
        <v>39537</v>
      </c>
      <c r="H1421" s="105">
        <v>0.44444444444444398</v>
      </c>
      <c r="K1421" s="104">
        <v>52.188299999999998</v>
      </c>
      <c r="L1421" s="104">
        <v>3.8917000000000002</v>
      </c>
      <c r="P1421" s="104" t="s">
        <v>67</v>
      </c>
    </row>
    <row r="1422" spans="1:17" x14ac:dyDescent="0.25">
      <c r="A1422" s="104">
        <v>1539</v>
      </c>
      <c r="B1422" s="104" t="s">
        <v>22</v>
      </c>
      <c r="C1422" s="104">
        <v>2008</v>
      </c>
      <c r="D1422" s="104" t="s">
        <v>2120</v>
      </c>
      <c r="G1422" s="105">
        <v>39538</v>
      </c>
      <c r="H1422" s="105">
        <v>0.47430555555555598</v>
      </c>
      <c r="K1422" s="104">
        <v>52.261699999999998</v>
      </c>
      <c r="L1422" s="104">
        <v>3.9333</v>
      </c>
      <c r="P1422" s="104" t="s">
        <v>67</v>
      </c>
    </row>
    <row r="1423" spans="1:17" x14ac:dyDescent="0.25">
      <c r="A1423" s="104">
        <v>1540</v>
      </c>
      <c r="B1423" s="104" t="s">
        <v>22</v>
      </c>
      <c r="C1423" s="104">
        <v>2008</v>
      </c>
      <c r="D1423" s="104" t="s">
        <v>2119</v>
      </c>
      <c r="G1423" s="105">
        <v>39543</v>
      </c>
      <c r="H1423" s="105">
        <v>0.34930555555555598</v>
      </c>
      <c r="K1423" s="104">
        <v>53.023299999999999</v>
      </c>
      <c r="L1423" s="104">
        <v>3.4167000000000001</v>
      </c>
      <c r="P1423" s="104" t="s">
        <v>87</v>
      </c>
      <c r="Q1423" s="104">
        <v>1.7640000999999999E-2</v>
      </c>
    </row>
    <row r="1424" spans="1:17" x14ac:dyDescent="0.25">
      <c r="A1424" s="104">
        <v>1541</v>
      </c>
      <c r="B1424" s="104" t="s">
        <v>22</v>
      </c>
      <c r="C1424" s="104">
        <v>2008</v>
      </c>
      <c r="D1424" s="104" t="s">
        <v>2118</v>
      </c>
      <c r="G1424" s="105">
        <v>39543</v>
      </c>
      <c r="H1424" s="105">
        <v>0.58194444444444404</v>
      </c>
      <c r="K1424" s="104">
        <v>52.546700000000001</v>
      </c>
      <c r="L1424" s="104">
        <v>4.2117000000000004</v>
      </c>
      <c r="P1424" s="104" t="s">
        <v>87</v>
      </c>
      <c r="Q1424" s="104">
        <v>0.02</v>
      </c>
    </row>
    <row r="1425" spans="1:17" x14ac:dyDescent="0.25">
      <c r="A1425" s="104">
        <v>1542</v>
      </c>
      <c r="B1425" s="104" t="s">
        <v>22</v>
      </c>
      <c r="C1425" s="104">
        <v>2008</v>
      </c>
      <c r="D1425" s="104" t="s">
        <v>2117</v>
      </c>
      <c r="G1425" s="105">
        <v>39546</v>
      </c>
      <c r="H1425" s="105">
        <v>0.42847222222222198</v>
      </c>
      <c r="K1425" s="104">
        <v>52.164999999999999</v>
      </c>
      <c r="L1425" s="104">
        <v>4.1277999999999997</v>
      </c>
      <c r="P1425" s="104" t="s">
        <v>67</v>
      </c>
    </row>
    <row r="1426" spans="1:17" x14ac:dyDescent="0.25">
      <c r="A1426" s="104">
        <v>1543</v>
      </c>
      <c r="B1426" s="104" t="s">
        <v>22</v>
      </c>
      <c r="C1426" s="104">
        <v>2008</v>
      </c>
      <c r="D1426" s="104" t="s">
        <v>2116</v>
      </c>
      <c r="G1426" s="105">
        <v>39547</v>
      </c>
      <c r="H1426" s="105">
        <v>0.76805555555555605</v>
      </c>
      <c r="K1426" s="104">
        <v>54.16</v>
      </c>
      <c r="L1426" s="104">
        <v>5</v>
      </c>
      <c r="P1426" s="104" t="s">
        <v>67</v>
      </c>
    </row>
    <row r="1427" spans="1:17" x14ac:dyDescent="0.25">
      <c r="A1427" s="104">
        <v>1544</v>
      </c>
      <c r="B1427" s="104" t="s">
        <v>22</v>
      </c>
      <c r="C1427" s="104">
        <v>2008</v>
      </c>
      <c r="D1427" s="104" t="s">
        <v>2115</v>
      </c>
      <c r="G1427" s="105">
        <v>39547</v>
      </c>
      <c r="H1427" s="105">
        <v>0.76875000000000004</v>
      </c>
      <c r="K1427" s="104">
        <v>54.171700000000001</v>
      </c>
      <c r="L1427" s="104">
        <v>5.0461</v>
      </c>
      <c r="P1427" s="104" t="s">
        <v>67</v>
      </c>
    </row>
    <row r="1428" spans="1:17" x14ac:dyDescent="0.25">
      <c r="A1428" s="104">
        <v>1545</v>
      </c>
      <c r="B1428" s="104" t="s">
        <v>22</v>
      </c>
      <c r="C1428" s="104">
        <v>2008</v>
      </c>
      <c r="D1428" s="104" t="s">
        <v>2114</v>
      </c>
      <c r="G1428" s="105">
        <v>39549</v>
      </c>
      <c r="H1428" s="105">
        <v>0.57638888888888895</v>
      </c>
      <c r="K1428" s="104">
        <v>52.508299999999998</v>
      </c>
      <c r="L1428" s="104">
        <v>3.125</v>
      </c>
      <c r="P1428" s="104" t="s">
        <v>67</v>
      </c>
    </row>
    <row r="1429" spans="1:17" x14ac:dyDescent="0.25">
      <c r="A1429" s="104">
        <v>1546</v>
      </c>
      <c r="B1429" s="104" t="s">
        <v>22</v>
      </c>
      <c r="C1429" s="104">
        <v>2008</v>
      </c>
      <c r="D1429" s="104" t="s">
        <v>2113</v>
      </c>
      <c r="G1429" s="105">
        <v>39549</v>
      </c>
      <c r="H1429" s="105">
        <v>0.60763888888888895</v>
      </c>
      <c r="K1429" s="104">
        <v>53.2117</v>
      </c>
      <c r="L1429" s="104">
        <v>3.5133000000000001</v>
      </c>
      <c r="P1429" s="104" t="s">
        <v>67</v>
      </c>
    </row>
    <row r="1430" spans="1:17" x14ac:dyDescent="0.25">
      <c r="A1430" s="104">
        <v>1547</v>
      </c>
      <c r="B1430" s="104" t="s">
        <v>22</v>
      </c>
      <c r="C1430" s="104">
        <v>2008</v>
      </c>
      <c r="D1430" s="104" t="s">
        <v>2112</v>
      </c>
      <c r="G1430" s="105">
        <v>39549</v>
      </c>
      <c r="H1430" s="105">
        <v>0.62083333333333302</v>
      </c>
      <c r="K1430" s="104">
        <v>52.471699999999998</v>
      </c>
      <c r="L1430" s="104">
        <v>4.4317000000000002</v>
      </c>
      <c r="P1430" s="104" t="s">
        <v>67</v>
      </c>
    </row>
    <row r="1431" spans="1:17" x14ac:dyDescent="0.25">
      <c r="A1431" s="104">
        <v>1548</v>
      </c>
      <c r="B1431" s="104" t="s">
        <v>22</v>
      </c>
      <c r="C1431" s="104">
        <v>2008</v>
      </c>
      <c r="D1431" s="104" t="s">
        <v>2111</v>
      </c>
      <c r="G1431" s="105">
        <v>39551</v>
      </c>
      <c r="H1431" s="105">
        <v>0.62777777777777799</v>
      </c>
      <c r="K1431" s="104">
        <v>52</v>
      </c>
      <c r="L1431" s="104">
        <v>3.1817000000000002</v>
      </c>
      <c r="P1431" s="104" t="s">
        <v>67</v>
      </c>
    </row>
    <row r="1432" spans="1:17" x14ac:dyDescent="0.25">
      <c r="A1432" s="104">
        <v>1549</v>
      </c>
      <c r="B1432" s="104" t="s">
        <v>22</v>
      </c>
      <c r="C1432" s="104">
        <v>2008</v>
      </c>
      <c r="D1432" s="104" t="s">
        <v>2110</v>
      </c>
      <c r="G1432" s="105">
        <v>39562</v>
      </c>
      <c r="H1432" s="105">
        <v>0.53125</v>
      </c>
      <c r="K1432" s="104">
        <v>52.59</v>
      </c>
      <c r="L1432" s="104">
        <v>3.62</v>
      </c>
      <c r="P1432" s="104" t="s">
        <v>67</v>
      </c>
    </row>
    <row r="1433" spans="1:17" x14ac:dyDescent="0.25">
      <c r="A1433" s="104">
        <v>1550</v>
      </c>
      <c r="B1433" s="104" t="s">
        <v>22</v>
      </c>
      <c r="C1433" s="104">
        <v>2008</v>
      </c>
      <c r="D1433" s="104" t="s">
        <v>2109</v>
      </c>
      <c r="G1433" s="105">
        <v>39570</v>
      </c>
      <c r="H1433" s="105">
        <v>0.56597222222222199</v>
      </c>
      <c r="K1433" s="104">
        <v>53.302799999999998</v>
      </c>
      <c r="L1433" s="104">
        <v>4.4461000000000004</v>
      </c>
      <c r="P1433" s="104" t="s">
        <v>87</v>
      </c>
      <c r="Q1433" s="104">
        <v>0.112400002</v>
      </c>
    </row>
    <row r="1434" spans="1:17" x14ac:dyDescent="0.25">
      <c r="A1434" s="104">
        <v>1551</v>
      </c>
      <c r="B1434" s="104" t="s">
        <v>22</v>
      </c>
      <c r="C1434" s="104">
        <v>2008</v>
      </c>
      <c r="D1434" s="104" t="s">
        <v>2108</v>
      </c>
      <c r="G1434" s="105">
        <v>39570</v>
      </c>
      <c r="H1434" s="105">
        <v>0.89375000000000004</v>
      </c>
      <c r="K1434" s="104">
        <v>52</v>
      </c>
      <c r="L1434" s="104">
        <v>2.7616999999999998</v>
      </c>
      <c r="P1434" s="104" t="s">
        <v>67</v>
      </c>
    </row>
    <row r="1435" spans="1:17" x14ac:dyDescent="0.25">
      <c r="A1435" s="104">
        <v>1552</v>
      </c>
      <c r="B1435" s="104" t="s">
        <v>22</v>
      </c>
      <c r="C1435" s="104">
        <v>2008</v>
      </c>
      <c r="D1435" s="104" t="s">
        <v>2107</v>
      </c>
      <c r="G1435" s="105">
        <v>39571</v>
      </c>
      <c r="H1435" s="105">
        <v>0.41041666666666698</v>
      </c>
      <c r="K1435" s="104">
        <v>51.888300000000001</v>
      </c>
      <c r="L1435" s="104">
        <v>2.6082999999999998</v>
      </c>
      <c r="P1435" s="104" t="s">
        <v>67</v>
      </c>
    </row>
    <row r="1436" spans="1:17" x14ac:dyDescent="0.25">
      <c r="A1436" s="104">
        <v>1553</v>
      </c>
      <c r="B1436" s="104" t="s">
        <v>22</v>
      </c>
      <c r="C1436" s="104">
        <v>2008</v>
      </c>
      <c r="D1436" s="104" t="s">
        <v>2106</v>
      </c>
      <c r="G1436" s="105">
        <v>39571</v>
      </c>
      <c r="H1436" s="105">
        <v>0.60347222222222197</v>
      </c>
      <c r="K1436" s="104">
        <v>53.426699999999997</v>
      </c>
      <c r="L1436" s="104">
        <v>3.7117</v>
      </c>
      <c r="P1436" s="104" t="s">
        <v>67</v>
      </c>
    </row>
    <row r="1437" spans="1:17" x14ac:dyDescent="0.25">
      <c r="A1437" s="104">
        <v>1554</v>
      </c>
      <c r="B1437" s="104" t="s">
        <v>22</v>
      </c>
      <c r="C1437" s="104">
        <v>2008</v>
      </c>
      <c r="D1437" s="104" t="s">
        <v>2105</v>
      </c>
      <c r="G1437" s="105">
        <v>39571</v>
      </c>
      <c r="H1437" s="105">
        <v>0.62291666666666701</v>
      </c>
      <c r="K1437" s="104">
        <v>53.375</v>
      </c>
      <c r="L1437" s="104">
        <v>4.3</v>
      </c>
      <c r="P1437" s="104" t="s">
        <v>67</v>
      </c>
    </row>
    <row r="1438" spans="1:17" x14ac:dyDescent="0.25">
      <c r="A1438" s="104">
        <v>1555</v>
      </c>
      <c r="B1438" s="104" t="s">
        <v>22</v>
      </c>
      <c r="C1438" s="104">
        <v>2008</v>
      </c>
      <c r="D1438" s="104" t="s">
        <v>2104</v>
      </c>
      <c r="G1438" s="105">
        <v>39574</v>
      </c>
      <c r="H1438" s="105">
        <v>0.24722222222222201</v>
      </c>
      <c r="K1438" s="104">
        <v>51.726700000000001</v>
      </c>
      <c r="L1438" s="104">
        <v>3.3416999999999999</v>
      </c>
      <c r="P1438" s="104" t="s">
        <v>87</v>
      </c>
      <c r="Q1438" s="104">
        <v>1.92E-3</v>
      </c>
    </row>
    <row r="1439" spans="1:17" x14ac:dyDescent="0.25">
      <c r="A1439" s="104">
        <v>1556</v>
      </c>
      <c r="B1439" s="104" t="s">
        <v>22</v>
      </c>
      <c r="C1439" s="104">
        <v>2008</v>
      </c>
      <c r="D1439" s="104" t="s">
        <v>2103</v>
      </c>
      <c r="G1439" s="105">
        <v>39574</v>
      </c>
      <c r="H1439" s="105">
        <v>0.25833333333333303</v>
      </c>
      <c r="K1439" s="104">
        <v>51.933300000000003</v>
      </c>
      <c r="L1439" s="104">
        <v>2.7633000000000001</v>
      </c>
      <c r="P1439" s="104" t="s">
        <v>67</v>
      </c>
    </row>
    <row r="1440" spans="1:17" x14ac:dyDescent="0.25">
      <c r="A1440" s="104">
        <v>1557</v>
      </c>
      <c r="B1440" s="104" t="s">
        <v>22</v>
      </c>
      <c r="C1440" s="104">
        <v>2008</v>
      </c>
      <c r="D1440" s="104" t="s">
        <v>2102</v>
      </c>
      <c r="G1440" s="105">
        <v>39574</v>
      </c>
      <c r="H1440" s="105">
        <v>0.48749999999999999</v>
      </c>
      <c r="K1440" s="104">
        <v>54.43</v>
      </c>
      <c r="L1440" s="104">
        <v>3.9283000000000001</v>
      </c>
      <c r="P1440" s="104" t="s">
        <v>67</v>
      </c>
    </row>
    <row r="1441" spans="1:17" x14ac:dyDescent="0.25">
      <c r="A1441" s="104">
        <v>1558</v>
      </c>
      <c r="B1441" s="104" t="s">
        <v>22</v>
      </c>
      <c r="C1441" s="104">
        <v>2008</v>
      </c>
      <c r="D1441" s="104" t="s">
        <v>2101</v>
      </c>
      <c r="G1441" s="105">
        <v>39574</v>
      </c>
      <c r="H1441" s="105">
        <v>0.500694444444444</v>
      </c>
      <c r="K1441" s="104">
        <v>53.741700000000002</v>
      </c>
      <c r="L1441" s="104">
        <v>4.1399999999999997</v>
      </c>
      <c r="P1441" s="104" t="s">
        <v>67</v>
      </c>
    </row>
    <row r="1442" spans="1:17" x14ac:dyDescent="0.25">
      <c r="A1442" s="104">
        <v>1559</v>
      </c>
      <c r="B1442" s="104" t="s">
        <v>22</v>
      </c>
      <c r="C1442" s="104">
        <v>2008</v>
      </c>
      <c r="D1442" s="104" t="s">
        <v>2099</v>
      </c>
      <c r="G1442" s="105">
        <v>39575</v>
      </c>
      <c r="H1442" s="105">
        <v>0.82777777777777795</v>
      </c>
      <c r="K1442" s="104">
        <v>53.216700000000003</v>
      </c>
      <c r="L1442" s="104">
        <v>4.4166999999999996</v>
      </c>
      <c r="P1442" s="104" t="s">
        <v>87</v>
      </c>
      <c r="Q1442" s="104">
        <v>4.8000000000000001E-4</v>
      </c>
    </row>
    <row r="1443" spans="1:17" x14ac:dyDescent="0.25">
      <c r="A1443" s="104">
        <v>1560</v>
      </c>
      <c r="B1443" s="104" t="s">
        <v>22</v>
      </c>
      <c r="C1443" s="104">
        <v>2008</v>
      </c>
      <c r="D1443" s="104" t="s">
        <v>2098</v>
      </c>
      <c r="G1443" s="105">
        <v>39579</v>
      </c>
      <c r="H1443" s="105">
        <v>0.391666666666667</v>
      </c>
      <c r="K1443" s="104">
        <v>53.55</v>
      </c>
      <c r="L1443" s="104">
        <v>3.2166999999999999</v>
      </c>
      <c r="P1443" s="104" t="s">
        <v>67</v>
      </c>
    </row>
    <row r="1444" spans="1:17" x14ac:dyDescent="0.25">
      <c r="A1444" s="104">
        <v>1561</v>
      </c>
      <c r="B1444" s="104" t="s">
        <v>22</v>
      </c>
      <c r="C1444" s="104">
        <v>2008</v>
      </c>
      <c r="D1444" s="104" t="s">
        <v>2097</v>
      </c>
      <c r="G1444" s="105">
        <v>39579</v>
      </c>
      <c r="H1444" s="105">
        <v>0.41041666666666698</v>
      </c>
      <c r="K1444" s="104">
        <v>52.468299999999999</v>
      </c>
      <c r="L1444" s="104">
        <v>3.2067000000000001</v>
      </c>
      <c r="P1444" s="104" t="s">
        <v>67</v>
      </c>
    </row>
    <row r="1445" spans="1:17" x14ac:dyDescent="0.25">
      <c r="A1445" s="104">
        <v>1562</v>
      </c>
      <c r="B1445" s="104" t="s">
        <v>22</v>
      </c>
      <c r="C1445" s="104">
        <v>2008</v>
      </c>
      <c r="D1445" s="104" t="s">
        <v>2096</v>
      </c>
      <c r="G1445" s="105">
        <v>39581</v>
      </c>
      <c r="H1445" s="105">
        <v>0.9375</v>
      </c>
      <c r="K1445" s="104">
        <v>52.736699999999999</v>
      </c>
      <c r="L1445" s="104">
        <v>4.4283000000000001</v>
      </c>
      <c r="P1445" s="104" t="s">
        <v>67</v>
      </c>
    </row>
    <row r="1446" spans="1:17" x14ac:dyDescent="0.25">
      <c r="A1446" s="104">
        <v>1563</v>
      </c>
      <c r="B1446" s="104" t="s">
        <v>22</v>
      </c>
      <c r="C1446" s="104">
        <v>2008</v>
      </c>
      <c r="D1446" s="104" t="s">
        <v>2095</v>
      </c>
      <c r="G1446" s="105">
        <v>39584</v>
      </c>
      <c r="H1446" s="105">
        <v>0.92361111111111105</v>
      </c>
      <c r="K1446" s="104">
        <v>53.535299999999999</v>
      </c>
      <c r="L1446" s="104">
        <v>3.5467</v>
      </c>
      <c r="P1446" s="104" t="s">
        <v>67</v>
      </c>
    </row>
    <row r="1447" spans="1:17" x14ac:dyDescent="0.25">
      <c r="A1447" s="104">
        <v>1564</v>
      </c>
      <c r="B1447" s="104" t="s">
        <v>22</v>
      </c>
      <c r="C1447" s="104">
        <v>2008</v>
      </c>
      <c r="D1447" s="104" t="s">
        <v>2094</v>
      </c>
      <c r="G1447" s="105">
        <v>39590</v>
      </c>
      <c r="H1447" s="105">
        <v>0.30972222222222201</v>
      </c>
      <c r="K1447" s="104">
        <v>52.358600000000003</v>
      </c>
      <c r="L1447" s="104">
        <v>4.1950000000000003</v>
      </c>
      <c r="P1447" s="104" t="s">
        <v>87</v>
      </c>
      <c r="Q1447" s="104">
        <v>2.7200000000000002E-3</v>
      </c>
    </row>
    <row r="1448" spans="1:17" x14ac:dyDescent="0.25">
      <c r="A1448" s="104">
        <v>1565</v>
      </c>
      <c r="B1448" s="104" t="s">
        <v>22</v>
      </c>
      <c r="C1448" s="104">
        <v>2008</v>
      </c>
      <c r="D1448" s="104" t="s">
        <v>2093</v>
      </c>
      <c r="G1448" s="105">
        <v>39590</v>
      </c>
      <c r="H1448" s="105">
        <v>0.34652777777777799</v>
      </c>
      <c r="K1448" s="104">
        <v>52.001399999999997</v>
      </c>
      <c r="L1448" s="104">
        <v>2.7949999999999999</v>
      </c>
      <c r="P1448" s="104" t="s">
        <v>67</v>
      </c>
    </row>
    <row r="1449" spans="1:17" x14ac:dyDescent="0.25">
      <c r="A1449" s="104">
        <v>1566</v>
      </c>
      <c r="B1449" s="104" t="s">
        <v>22</v>
      </c>
      <c r="C1449" s="104">
        <v>2008</v>
      </c>
      <c r="D1449" s="104" t="s">
        <v>2092</v>
      </c>
      <c r="G1449" s="105">
        <v>39592</v>
      </c>
      <c r="H1449" s="105">
        <v>0.50416666666666698</v>
      </c>
      <c r="K1449" s="104">
        <v>54.3</v>
      </c>
      <c r="L1449" s="104">
        <v>4.8333000000000004</v>
      </c>
      <c r="P1449" s="104" t="s">
        <v>67</v>
      </c>
    </row>
    <row r="1450" spans="1:17" x14ac:dyDescent="0.25">
      <c r="A1450" s="104">
        <v>1567</v>
      </c>
      <c r="B1450" s="104" t="s">
        <v>22</v>
      </c>
      <c r="C1450" s="104">
        <v>2008</v>
      </c>
      <c r="D1450" s="104" t="s">
        <v>2091</v>
      </c>
      <c r="G1450" s="105">
        <v>39596</v>
      </c>
      <c r="H1450" s="105">
        <v>0.25347222222222199</v>
      </c>
      <c r="K1450" s="104">
        <v>52.06</v>
      </c>
      <c r="L1450" s="104">
        <v>3.2783000000000002</v>
      </c>
      <c r="P1450" s="104" t="s">
        <v>67</v>
      </c>
    </row>
    <row r="1451" spans="1:17" x14ac:dyDescent="0.25">
      <c r="A1451" s="104">
        <v>1568</v>
      </c>
      <c r="B1451" s="104" t="s">
        <v>22</v>
      </c>
      <c r="C1451" s="104">
        <v>2008</v>
      </c>
      <c r="D1451" s="104" t="s">
        <v>2090</v>
      </c>
      <c r="G1451" s="105">
        <v>39596</v>
      </c>
      <c r="H1451" s="105">
        <v>0.32361111111111102</v>
      </c>
      <c r="K1451" s="104">
        <v>51.853299999999997</v>
      </c>
      <c r="L1451" s="104">
        <v>2.7349999999999999</v>
      </c>
      <c r="P1451" s="104" t="s">
        <v>67</v>
      </c>
    </row>
    <row r="1452" spans="1:17" x14ac:dyDescent="0.25">
      <c r="A1452" s="104">
        <v>1569</v>
      </c>
      <c r="B1452" s="104" t="s">
        <v>22</v>
      </c>
      <c r="C1452" s="104">
        <v>2008</v>
      </c>
      <c r="D1452" s="104" t="s">
        <v>2089</v>
      </c>
      <c r="G1452" s="105">
        <v>39598</v>
      </c>
      <c r="H1452" s="105">
        <v>0.95277777777777795</v>
      </c>
      <c r="K1452" s="104">
        <v>52.758299999999998</v>
      </c>
      <c r="L1452" s="104">
        <v>4.1166999999999998</v>
      </c>
      <c r="P1452" s="104" t="s">
        <v>67</v>
      </c>
    </row>
    <row r="1453" spans="1:17" x14ac:dyDescent="0.25">
      <c r="A1453" s="104">
        <v>1570</v>
      </c>
      <c r="B1453" s="104" t="s">
        <v>22</v>
      </c>
      <c r="C1453" s="104">
        <v>2008</v>
      </c>
      <c r="D1453" s="104" t="s">
        <v>2088</v>
      </c>
      <c r="G1453" s="105">
        <v>39599</v>
      </c>
      <c r="H1453" s="105">
        <v>1.4583333333333301E-2</v>
      </c>
      <c r="K1453" s="104">
        <v>52.401699999999998</v>
      </c>
      <c r="L1453" s="104">
        <v>3.4232999999999998</v>
      </c>
      <c r="P1453" s="104" t="s">
        <v>67</v>
      </c>
    </row>
    <row r="1454" spans="1:17" x14ac:dyDescent="0.25">
      <c r="A1454" s="104">
        <v>1571</v>
      </c>
      <c r="B1454" s="104" t="s">
        <v>22</v>
      </c>
      <c r="C1454" s="104">
        <v>2008</v>
      </c>
      <c r="D1454" s="104" t="s">
        <v>2087</v>
      </c>
      <c r="G1454" s="105">
        <v>39599</v>
      </c>
      <c r="H1454" s="105">
        <v>4.2361111111111099E-2</v>
      </c>
      <c r="K1454" s="104">
        <v>52.138300000000001</v>
      </c>
      <c r="L1454" s="104">
        <v>2.87</v>
      </c>
      <c r="P1454" s="104" t="s">
        <v>67</v>
      </c>
    </row>
    <row r="1455" spans="1:17" x14ac:dyDescent="0.25">
      <c r="A1455" s="104">
        <v>1572</v>
      </c>
      <c r="B1455" s="104" t="s">
        <v>22</v>
      </c>
      <c r="C1455" s="104">
        <v>2008</v>
      </c>
      <c r="D1455" s="104" t="s">
        <v>2086</v>
      </c>
      <c r="G1455" s="105">
        <v>39599</v>
      </c>
      <c r="H1455" s="105">
        <v>0.88611111111111096</v>
      </c>
      <c r="K1455" s="104">
        <v>54.268300000000004</v>
      </c>
      <c r="L1455" s="104">
        <v>4.12</v>
      </c>
      <c r="P1455" s="104" t="s">
        <v>67</v>
      </c>
    </row>
    <row r="1456" spans="1:17" x14ac:dyDescent="0.25">
      <c r="A1456" s="104">
        <v>1573</v>
      </c>
      <c r="B1456" s="104" t="s">
        <v>22</v>
      </c>
      <c r="C1456" s="104">
        <v>2008</v>
      </c>
      <c r="D1456" s="104" t="s">
        <v>2085</v>
      </c>
      <c r="G1456" s="105">
        <v>39603</v>
      </c>
      <c r="H1456" s="105">
        <v>0.57708333333333295</v>
      </c>
      <c r="K1456" s="104">
        <v>53.75</v>
      </c>
      <c r="L1456" s="104">
        <v>4.3150000000000004</v>
      </c>
      <c r="P1456" s="104" t="s">
        <v>67</v>
      </c>
    </row>
    <row r="1457" spans="1:16" x14ac:dyDescent="0.25">
      <c r="A1457" s="104">
        <v>1574</v>
      </c>
      <c r="B1457" s="104" t="s">
        <v>22</v>
      </c>
      <c r="C1457" s="104">
        <v>2008</v>
      </c>
      <c r="D1457" s="104" t="s">
        <v>2084</v>
      </c>
      <c r="G1457" s="105">
        <v>39604</v>
      </c>
      <c r="H1457" s="105">
        <v>0.61319444444444404</v>
      </c>
      <c r="K1457" s="104">
        <v>53.926699999999997</v>
      </c>
      <c r="L1457" s="104">
        <v>6.1233000000000004</v>
      </c>
      <c r="P1457" s="104" t="s">
        <v>67</v>
      </c>
    </row>
    <row r="1458" spans="1:16" x14ac:dyDescent="0.25">
      <c r="A1458" s="104">
        <v>1575</v>
      </c>
      <c r="B1458" s="104" t="s">
        <v>22</v>
      </c>
      <c r="C1458" s="104">
        <v>2008</v>
      </c>
      <c r="D1458" s="104" t="s">
        <v>2083</v>
      </c>
      <c r="G1458" s="105">
        <v>39607</v>
      </c>
      <c r="H1458" s="105">
        <v>0.92916666666666703</v>
      </c>
      <c r="K1458" s="104">
        <v>53.513300000000001</v>
      </c>
      <c r="L1458" s="104">
        <v>4.8833000000000002</v>
      </c>
      <c r="P1458" s="104" t="s">
        <v>67</v>
      </c>
    </row>
    <row r="1459" spans="1:16" x14ac:dyDescent="0.25">
      <c r="A1459" s="104">
        <v>1576</v>
      </c>
      <c r="B1459" s="104" t="s">
        <v>22</v>
      </c>
      <c r="C1459" s="104">
        <v>2008</v>
      </c>
      <c r="D1459" s="104" t="s">
        <v>2082</v>
      </c>
      <c r="G1459" s="105">
        <v>39608</v>
      </c>
      <c r="H1459" s="105">
        <v>0.42361111111111099</v>
      </c>
      <c r="K1459" s="104">
        <v>52.064999999999998</v>
      </c>
      <c r="L1459" s="104">
        <v>3.4550000000000001</v>
      </c>
      <c r="P1459" s="104" t="s">
        <v>67</v>
      </c>
    </row>
    <row r="1460" spans="1:16" x14ac:dyDescent="0.25">
      <c r="A1460" s="104">
        <v>1577</v>
      </c>
      <c r="B1460" s="104" t="s">
        <v>22</v>
      </c>
      <c r="C1460" s="104">
        <v>2008</v>
      </c>
      <c r="D1460" s="104" t="s">
        <v>2081</v>
      </c>
      <c r="G1460" s="105">
        <v>39608</v>
      </c>
      <c r="H1460" s="105">
        <v>0.42361111111111099</v>
      </c>
      <c r="K1460" s="104">
        <v>52.43</v>
      </c>
      <c r="L1460" s="104">
        <v>3.9182999999999999</v>
      </c>
      <c r="P1460" s="104" t="s">
        <v>67</v>
      </c>
    </row>
    <row r="1461" spans="1:16" x14ac:dyDescent="0.25">
      <c r="A1461" s="104">
        <v>1578</v>
      </c>
      <c r="B1461" s="104" t="s">
        <v>22</v>
      </c>
      <c r="C1461" s="104">
        <v>2008</v>
      </c>
      <c r="D1461" s="104" t="s">
        <v>2080</v>
      </c>
      <c r="G1461" s="105">
        <v>39608</v>
      </c>
      <c r="H1461" s="105">
        <v>0.42361111111111099</v>
      </c>
      <c r="K1461" s="104">
        <v>52.546700000000001</v>
      </c>
      <c r="L1461" s="104">
        <v>3.6983000000000001</v>
      </c>
      <c r="P1461" s="104" t="s">
        <v>67</v>
      </c>
    </row>
    <row r="1462" spans="1:16" x14ac:dyDescent="0.25">
      <c r="A1462" s="104">
        <v>1579</v>
      </c>
      <c r="B1462" s="104" t="s">
        <v>22</v>
      </c>
      <c r="C1462" s="104">
        <v>2008</v>
      </c>
      <c r="D1462" s="104" t="s">
        <v>2079</v>
      </c>
      <c r="G1462" s="105">
        <v>39608</v>
      </c>
      <c r="H1462" s="105">
        <v>0.55833333333333302</v>
      </c>
      <c r="K1462" s="104">
        <v>53.241700000000002</v>
      </c>
      <c r="L1462" s="104">
        <v>4.5250000000000004</v>
      </c>
      <c r="P1462" s="104" t="s">
        <v>67</v>
      </c>
    </row>
    <row r="1463" spans="1:16" x14ac:dyDescent="0.25">
      <c r="A1463" s="104">
        <v>1580</v>
      </c>
      <c r="B1463" s="104" t="s">
        <v>22</v>
      </c>
      <c r="C1463" s="104">
        <v>2008</v>
      </c>
      <c r="D1463" s="104" t="s">
        <v>2078</v>
      </c>
      <c r="G1463" s="105">
        <v>39614</v>
      </c>
      <c r="H1463" s="105">
        <v>0.75694444444444497</v>
      </c>
      <c r="K1463" s="104">
        <v>52.702500000000001</v>
      </c>
      <c r="L1463" s="104">
        <v>3.4236</v>
      </c>
      <c r="P1463" s="104" t="s">
        <v>67</v>
      </c>
    </row>
    <row r="1464" spans="1:16" x14ac:dyDescent="0.25">
      <c r="A1464" s="104">
        <v>1581</v>
      </c>
      <c r="B1464" s="104" t="s">
        <v>22</v>
      </c>
      <c r="C1464" s="104">
        <v>2008</v>
      </c>
      <c r="D1464" s="104" t="s">
        <v>2077</v>
      </c>
      <c r="G1464" s="105">
        <v>39614</v>
      </c>
      <c r="H1464" s="105">
        <v>0.76388888888888895</v>
      </c>
      <c r="K1464" s="104">
        <v>52.573300000000003</v>
      </c>
      <c r="L1464" s="104">
        <v>3.4733000000000001</v>
      </c>
      <c r="P1464" s="104" t="s">
        <v>67</v>
      </c>
    </row>
    <row r="1465" spans="1:16" x14ac:dyDescent="0.25">
      <c r="A1465" s="104">
        <v>1582</v>
      </c>
      <c r="B1465" s="104" t="s">
        <v>22</v>
      </c>
      <c r="C1465" s="104">
        <v>2008</v>
      </c>
      <c r="D1465" s="104" t="s">
        <v>2076</v>
      </c>
      <c r="G1465" s="105">
        <v>39614</v>
      </c>
      <c r="H1465" s="105">
        <v>0.76666666666666705</v>
      </c>
      <c r="K1465" s="104">
        <v>52.69</v>
      </c>
      <c r="L1465" s="104">
        <v>3.4289000000000001</v>
      </c>
      <c r="P1465" s="104" t="s">
        <v>67</v>
      </c>
    </row>
    <row r="1466" spans="1:16" x14ac:dyDescent="0.25">
      <c r="A1466" s="104">
        <v>1583</v>
      </c>
      <c r="B1466" s="104" t="s">
        <v>22</v>
      </c>
      <c r="C1466" s="104">
        <v>2008</v>
      </c>
      <c r="D1466" s="104" t="s">
        <v>2075</v>
      </c>
      <c r="G1466" s="105">
        <v>39617</v>
      </c>
      <c r="H1466" s="105">
        <v>0.24444444444444399</v>
      </c>
      <c r="K1466" s="104">
        <v>54.359699999999997</v>
      </c>
      <c r="L1466" s="104">
        <v>4.6333000000000002</v>
      </c>
      <c r="P1466" s="104" t="s">
        <v>67</v>
      </c>
    </row>
    <row r="1467" spans="1:16" x14ac:dyDescent="0.25">
      <c r="A1467" s="104">
        <v>1584</v>
      </c>
      <c r="B1467" s="104" t="s">
        <v>22</v>
      </c>
      <c r="C1467" s="104">
        <v>2008</v>
      </c>
      <c r="D1467" s="104" t="s">
        <v>2074</v>
      </c>
      <c r="G1467" s="105">
        <v>39617</v>
      </c>
      <c r="H1467" s="105">
        <v>0.33472222222222198</v>
      </c>
      <c r="K1467" s="104">
        <v>55.181699999999999</v>
      </c>
      <c r="L1467" s="104">
        <v>3.3439000000000001</v>
      </c>
      <c r="P1467" s="104" t="s">
        <v>67</v>
      </c>
    </row>
    <row r="1468" spans="1:16" x14ac:dyDescent="0.25">
      <c r="A1468" s="104">
        <v>1585</v>
      </c>
      <c r="B1468" s="104" t="s">
        <v>22</v>
      </c>
      <c r="C1468" s="104">
        <v>2008</v>
      </c>
      <c r="D1468" s="104" t="s">
        <v>2073</v>
      </c>
      <c r="G1468" s="105">
        <v>39627</v>
      </c>
      <c r="H1468" s="105">
        <v>0.250694444444444</v>
      </c>
      <c r="K1468" s="104">
        <v>52.601700000000001</v>
      </c>
      <c r="L1468" s="104">
        <v>3.3283</v>
      </c>
      <c r="P1468" s="104" t="s">
        <v>67</v>
      </c>
    </row>
    <row r="1469" spans="1:16" x14ac:dyDescent="0.25">
      <c r="A1469" s="104">
        <v>1586</v>
      </c>
      <c r="B1469" s="104" t="s">
        <v>22</v>
      </c>
      <c r="C1469" s="104">
        <v>2008</v>
      </c>
      <c r="D1469" s="104" t="s">
        <v>2072</v>
      </c>
      <c r="G1469" s="105">
        <v>39630</v>
      </c>
      <c r="H1469" s="105">
        <v>7.6388888888888904E-3</v>
      </c>
      <c r="K1469" s="104">
        <v>53.956699999999998</v>
      </c>
      <c r="L1469" s="104">
        <v>4.6550000000000002</v>
      </c>
      <c r="P1469" s="104" t="s">
        <v>67</v>
      </c>
    </row>
    <row r="1470" spans="1:16" x14ac:dyDescent="0.25">
      <c r="A1470" s="104">
        <v>1587</v>
      </c>
      <c r="B1470" s="104" t="s">
        <v>22</v>
      </c>
      <c r="C1470" s="104">
        <v>2008</v>
      </c>
      <c r="D1470" s="104" t="s">
        <v>2071</v>
      </c>
      <c r="G1470" s="105">
        <v>39630</v>
      </c>
      <c r="H1470" s="105">
        <v>9.0277777777777804E-3</v>
      </c>
      <c r="K1470" s="104">
        <v>54.056699999999999</v>
      </c>
      <c r="L1470" s="104">
        <v>4.2766999999999999</v>
      </c>
      <c r="P1470" s="104" t="s">
        <v>67</v>
      </c>
    </row>
    <row r="1471" spans="1:16" x14ac:dyDescent="0.25">
      <c r="A1471" s="104">
        <v>1588</v>
      </c>
      <c r="B1471" s="104" t="s">
        <v>22</v>
      </c>
      <c r="C1471" s="104">
        <v>2008</v>
      </c>
      <c r="D1471" s="104" t="s">
        <v>2070</v>
      </c>
      <c r="G1471" s="105">
        <v>39630</v>
      </c>
      <c r="H1471" s="105">
        <v>1.94444444444444E-2</v>
      </c>
      <c r="K1471" s="104">
        <v>53.573300000000003</v>
      </c>
      <c r="L1471" s="104">
        <v>3.5733000000000001</v>
      </c>
      <c r="P1471" s="104" t="s">
        <v>67</v>
      </c>
    </row>
    <row r="1472" spans="1:16" x14ac:dyDescent="0.25">
      <c r="A1472" s="104">
        <v>1589</v>
      </c>
      <c r="B1472" s="104" t="s">
        <v>22</v>
      </c>
      <c r="C1472" s="104">
        <v>2008</v>
      </c>
      <c r="D1472" s="104" t="s">
        <v>2069</v>
      </c>
      <c r="G1472" s="105">
        <v>39632</v>
      </c>
      <c r="H1472" s="105">
        <v>0.97986111111111096</v>
      </c>
      <c r="K1472" s="104">
        <v>54.414999999999999</v>
      </c>
      <c r="L1472" s="104">
        <v>4.5949999999999998</v>
      </c>
      <c r="P1472" s="104" t="s">
        <v>67</v>
      </c>
    </row>
    <row r="1473" spans="1:17" x14ac:dyDescent="0.25">
      <c r="A1473" s="104">
        <v>1590</v>
      </c>
      <c r="B1473" s="104" t="s">
        <v>22</v>
      </c>
      <c r="C1473" s="104">
        <v>2008</v>
      </c>
      <c r="D1473" s="104" t="s">
        <v>2068</v>
      </c>
      <c r="G1473" s="105">
        <v>39634</v>
      </c>
      <c r="H1473" s="105">
        <v>0.88611111111111096</v>
      </c>
      <c r="K1473" s="104">
        <v>54.186700000000002</v>
      </c>
      <c r="L1473" s="104">
        <v>5.4983000000000004</v>
      </c>
      <c r="P1473" s="104" t="s">
        <v>67</v>
      </c>
    </row>
    <row r="1474" spans="1:17" x14ac:dyDescent="0.25">
      <c r="A1474" s="104">
        <v>1591</v>
      </c>
      <c r="B1474" s="104" t="s">
        <v>22</v>
      </c>
      <c r="C1474" s="104">
        <v>2008</v>
      </c>
      <c r="D1474" s="104" t="s">
        <v>2067</v>
      </c>
      <c r="G1474" s="105">
        <v>39634</v>
      </c>
      <c r="H1474" s="105">
        <v>0.95902777777777803</v>
      </c>
      <c r="K1474" s="104">
        <v>53.496699999999997</v>
      </c>
      <c r="L1474" s="104">
        <v>3.8050000000000002</v>
      </c>
      <c r="P1474" s="104" t="s">
        <v>67</v>
      </c>
    </row>
    <row r="1475" spans="1:17" x14ac:dyDescent="0.25">
      <c r="A1475" s="104">
        <v>1592</v>
      </c>
      <c r="B1475" s="104" t="s">
        <v>22</v>
      </c>
      <c r="C1475" s="104">
        <v>2008</v>
      </c>
      <c r="D1475" s="104" t="s">
        <v>2066</v>
      </c>
      <c r="G1475" s="105">
        <v>39635</v>
      </c>
      <c r="H1475" s="105">
        <v>2.0833333333333301E-2</v>
      </c>
      <c r="K1475" s="104">
        <v>53.246699999999997</v>
      </c>
      <c r="L1475" s="104">
        <v>4.4482999999999997</v>
      </c>
      <c r="P1475" s="104" t="s">
        <v>67</v>
      </c>
    </row>
    <row r="1476" spans="1:17" x14ac:dyDescent="0.25">
      <c r="A1476" s="104">
        <v>1593</v>
      </c>
      <c r="B1476" s="104" t="s">
        <v>22</v>
      </c>
      <c r="C1476" s="104">
        <v>2008</v>
      </c>
      <c r="D1476" s="104" t="s">
        <v>2065</v>
      </c>
      <c r="G1476" s="105">
        <v>39638</v>
      </c>
      <c r="H1476" s="105">
        <v>0.50347222222222199</v>
      </c>
      <c r="K1476" s="104">
        <v>53.003300000000003</v>
      </c>
      <c r="L1476" s="104">
        <v>4.2233000000000001</v>
      </c>
      <c r="P1476" s="104" t="s">
        <v>87</v>
      </c>
      <c r="Q1476" s="104">
        <v>0.541727984</v>
      </c>
    </row>
    <row r="1477" spans="1:17" x14ac:dyDescent="0.25">
      <c r="A1477" s="104">
        <v>1594</v>
      </c>
      <c r="B1477" s="104" t="s">
        <v>22</v>
      </c>
      <c r="C1477" s="104">
        <v>2008</v>
      </c>
      <c r="D1477" s="104" t="s">
        <v>2064</v>
      </c>
      <c r="G1477" s="105">
        <v>39645</v>
      </c>
      <c r="H1477" s="105">
        <v>0.89930555555555503</v>
      </c>
      <c r="K1477" s="104">
        <v>53.066699999999997</v>
      </c>
      <c r="L1477" s="104">
        <v>3.4333</v>
      </c>
      <c r="P1477" s="104" t="s">
        <v>67</v>
      </c>
    </row>
    <row r="1478" spans="1:17" x14ac:dyDescent="0.25">
      <c r="A1478" s="104">
        <v>1595</v>
      </c>
      <c r="B1478" s="104" t="s">
        <v>22</v>
      </c>
      <c r="C1478" s="104">
        <v>2008</v>
      </c>
      <c r="D1478" s="104" t="s">
        <v>2063</v>
      </c>
      <c r="G1478" s="105">
        <v>39647</v>
      </c>
      <c r="H1478" s="105">
        <v>0.52083333333333304</v>
      </c>
      <c r="K1478" s="104">
        <v>52.048299999999998</v>
      </c>
      <c r="L1478" s="104">
        <v>3.4449999999999998</v>
      </c>
      <c r="P1478" s="104" t="s">
        <v>67</v>
      </c>
    </row>
    <row r="1479" spans="1:17" x14ac:dyDescent="0.25">
      <c r="A1479" s="104">
        <v>1596</v>
      </c>
      <c r="B1479" s="104" t="s">
        <v>22</v>
      </c>
      <c r="C1479" s="104">
        <v>2008</v>
      </c>
      <c r="D1479" s="104" t="s">
        <v>2198</v>
      </c>
      <c r="G1479" s="105">
        <v>39647</v>
      </c>
      <c r="H1479" s="105">
        <v>0.52291666666666703</v>
      </c>
      <c r="K1479" s="104">
        <v>52.055</v>
      </c>
      <c r="L1479" s="104">
        <v>3.1749999999999998</v>
      </c>
      <c r="P1479" s="104" t="s">
        <v>67</v>
      </c>
    </row>
    <row r="1480" spans="1:17" x14ac:dyDescent="0.25">
      <c r="A1480" s="104">
        <v>1597</v>
      </c>
      <c r="B1480" s="104" t="s">
        <v>22</v>
      </c>
      <c r="C1480" s="104">
        <v>2008</v>
      </c>
      <c r="D1480" s="104" t="s">
        <v>2197</v>
      </c>
      <c r="G1480" s="105">
        <v>39651</v>
      </c>
      <c r="H1480" s="105">
        <v>0.97569444444444497</v>
      </c>
      <c r="K1480" s="104">
        <v>52.844999999999999</v>
      </c>
      <c r="L1480" s="104">
        <v>4.2382999999999997</v>
      </c>
      <c r="P1480" s="104" t="s">
        <v>67</v>
      </c>
    </row>
    <row r="1481" spans="1:17" x14ac:dyDescent="0.25">
      <c r="A1481" s="104">
        <v>1598</v>
      </c>
      <c r="B1481" s="104" t="s">
        <v>22</v>
      </c>
      <c r="C1481" s="104">
        <v>2008</v>
      </c>
      <c r="D1481" s="104" t="s">
        <v>2196</v>
      </c>
      <c r="G1481" s="105">
        <v>39651</v>
      </c>
      <c r="H1481" s="105">
        <v>0.97847222222222197</v>
      </c>
      <c r="K1481" s="104">
        <v>53.058300000000003</v>
      </c>
      <c r="L1481" s="104">
        <v>4.2567000000000004</v>
      </c>
      <c r="P1481" s="104" t="s">
        <v>67</v>
      </c>
    </row>
    <row r="1482" spans="1:17" x14ac:dyDescent="0.25">
      <c r="A1482" s="104">
        <v>1599</v>
      </c>
      <c r="B1482" s="104" t="s">
        <v>22</v>
      </c>
      <c r="C1482" s="104">
        <v>2008</v>
      </c>
      <c r="D1482" s="104" t="s">
        <v>2195</v>
      </c>
      <c r="G1482" s="105">
        <v>39656</v>
      </c>
      <c r="H1482" s="105">
        <v>0.49305555555555602</v>
      </c>
      <c r="K1482" s="104">
        <v>52.568300000000001</v>
      </c>
      <c r="L1482" s="104">
        <v>4.335</v>
      </c>
      <c r="P1482" s="104" t="s">
        <v>67</v>
      </c>
    </row>
    <row r="1483" spans="1:17" x14ac:dyDescent="0.25">
      <c r="A1483" s="104">
        <v>1600</v>
      </c>
      <c r="B1483" s="104" t="s">
        <v>22</v>
      </c>
      <c r="C1483" s="104">
        <v>2008</v>
      </c>
      <c r="D1483" s="104" t="s">
        <v>2194</v>
      </c>
      <c r="G1483" s="105">
        <v>39656</v>
      </c>
      <c r="H1483" s="105">
        <v>0.51388888888888895</v>
      </c>
      <c r="K1483" s="104">
        <v>53.448300000000003</v>
      </c>
      <c r="L1483" s="104">
        <v>4.6683000000000003</v>
      </c>
      <c r="P1483" s="104" t="s">
        <v>67</v>
      </c>
    </row>
    <row r="1484" spans="1:17" x14ac:dyDescent="0.25">
      <c r="A1484" s="104">
        <v>1601</v>
      </c>
      <c r="B1484" s="104" t="s">
        <v>22</v>
      </c>
      <c r="C1484" s="104">
        <v>2008</v>
      </c>
      <c r="D1484" s="104" t="s">
        <v>2193</v>
      </c>
      <c r="G1484" s="105">
        <v>39656</v>
      </c>
      <c r="H1484" s="105">
        <v>0.53819444444444398</v>
      </c>
      <c r="K1484" s="104">
        <v>52.443300000000001</v>
      </c>
      <c r="L1484" s="104">
        <v>4.41</v>
      </c>
      <c r="P1484" s="104" t="s">
        <v>67</v>
      </c>
    </row>
    <row r="1485" spans="1:17" x14ac:dyDescent="0.25">
      <c r="A1485" s="104">
        <v>1602</v>
      </c>
      <c r="B1485" s="104" t="s">
        <v>22</v>
      </c>
      <c r="C1485" s="104">
        <v>2008</v>
      </c>
      <c r="D1485" s="104" t="s">
        <v>2192</v>
      </c>
      <c r="G1485" s="105">
        <v>39658</v>
      </c>
      <c r="H1485" s="105">
        <v>0.72291666666666698</v>
      </c>
      <c r="K1485" s="104">
        <v>53.66</v>
      </c>
      <c r="L1485" s="104">
        <v>4.0133000000000001</v>
      </c>
      <c r="P1485" s="104" t="s">
        <v>67</v>
      </c>
    </row>
    <row r="1486" spans="1:17" x14ac:dyDescent="0.25">
      <c r="A1486" s="104">
        <v>1603</v>
      </c>
      <c r="B1486" s="104" t="s">
        <v>22</v>
      </c>
      <c r="C1486" s="104">
        <v>2008</v>
      </c>
      <c r="D1486" s="104" t="s">
        <v>2191</v>
      </c>
      <c r="G1486" s="105">
        <v>39661</v>
      </c>
      <c r="H1486" s="105">
        <v>0.89305555555555605</v>
      </c>
      <c r="K1486" s="104">
        <v>54.0017</v>
      </c>
      <c r="L1486" s="104">
        <v>4.4032999999999998</v>
      </c>
      <c r="P1486" s="104" t="s">
        <v>67</v>
      </c>
    </row>
    <row r="1487" spans="1:17" x14ac:dyDescent="0.25">
      <c r="A1487" s="104">
        <v>1604</v>
      </c>
      <c r="B1487" s="104" t="s">
        <v>22</v>
      </c>
      <c r="C1487" s="104">
        <v>2008</v>
      </c>
      <c r="D1487" s="104" t="s">
        <v>2190</v>
      </c>
      <c r="G1487" s="105">
        <v>39667</v>
      </c>
      <c r="H1487" s="105">
        <v>0.83125000000000004</v>
      </c>
      <c r="K1487" s="104">
        <v>53.04</v>
      </c>
      <c r="L1487" s="104">
        <v>4.2549999999999999</v>
      </c>
      <c r="P1487" s="104" t="s">
        <v>67</v>
      </c>
    </row>
    <row r="1488" spans="1:17" x14ac:dyDescent="0.25">
      <c r="A1488" s="104">
        <v>1605</v>
      </c>
      <c r="B1488" s="104" t="s">
        <v>22</v>
      </c>
      <c r="C1488" s="104">
        <v>2008</v>
      </c>
      <c r="D1488" s="104" t="s">
        <v>2189</v>
      </c>
      <c r="G1488" s="105">
        <v>39667</v>
      </c>
      <c r="H1488" s="105">
        <v>0.87152777777777801</v>
      </c>
      <c r="K1488" s="104">
        <v>53.575000000000003</v>
      </c>
      <c r="L1488" s="104">
        <v>4.1982999999999997</v>
      </c>
      <c r="P1488" s="104" t="s">
        <v>67</v>
      </c>
    </row>
    <row r="1489" spans="1:17" x14ac:dyDescent="0.25">
      <c r="A1489" s="104">
        <v>1606</v>
      </c>
      <c r="B1489" s="104" t="s">
        <v>22</v>
      </c>
      <c r="C1489" s="104">
        <v>2008</v>
      </c>
      <c r="D1489" s="104" t="s">
        <v>2188</v>
      </c>
      <c r="G1489" s="105">
        <v>39667</v>
      </c>
      <c r="H1489" s="105">
        <v>0.88611111111111096</v>
      </c>
      <c r="K1489" s="104">
        <v>53.494999999999997</v>
      </c>
      <c r="L1489" s="104">
        <v>3.5516999999999999</v>
      </c>
      <c r="P1489" s="104" t="s">
        <v>67</v>
      </c>
    </row>
    <row r="1490" spans="1:17" x14ac:dyDescent="0.25">
      <c r="A1490" s="104">
        <v>1607</v>
      </c>
      <c r="B1490" s="104" t="s">
        <v>22</v>
      </c>
      <c r="C1490" s="104">
        <v>2008</v>
      </c>
      <c r="D1490" s="104" t="s">
        <v>2187</v>
      </c>
      <c r="G1490" s="105">
        <v>39683</v>
      </c>
      <c r="H1490" s="105">
        <v>0.59861111111111098</v>
      </c>
      <c r="K1490" s="104">
        <v>53.353299999999997</v>
      </c>
      <c r="L1490" s="104">
        <v>4.5967000000000002</v>
      </c>
      <c r="P1490" s="104" t="s">
        <v>67</v>
      </c>
    </row>
    <row r="1491" spans="1:17" x14ac:dyDescent="0.25">
      <c r="A1491" s="104">
        <v>1608</v>
      </c>
      <c r="B1491" s="104" t="s">
        <v>22</v>
      </c>
      <c r="C1491" s="104">
        <v>2008</v>
      </c>
      <c r="D1491" s="104" t="s">
        <v>2186</v>
      </c>
      <c r="G1491" s="105">
        <v>39683</v>
      </c>
      <c r="H1491" s="105">
        <v>0.64236111111111105</v>
      </c>
      <c r="K1491" s="104">
        <v>53.883299999999998</v>
      </c>
      <c r="L1491" s="104">
        <v>4.55</v>
      </c>
      <c r="P1491" s="104" t="s">
        <v>67</v>
      </c>
    </row>
    <row r="1492" spans="1:17" x14ac:dyDescent="0.25">
      <c r="A1492" s="104">
        <v>1609</v>
      </c>
      <c r="B1492" s="104" t="s">
        <v>22</v>
      </c>
      <c r="C1492" s="104">
        <v>2008</v>
      </c>
      <c r="D1492" s="104" t="s">
        <v>2185</v>
      </c>
      <c r="G1492" s="105">
        <v>39689</v>
      </c>
      <c r="H1492" s="105">
        <v>0.65208333333333302</v>
      </c>
      <c r="K1492" s="104">
        <v>52.34</v>
      </c>
      <c r="L1492" s="104">
        <v>3.1633</v>
      </c>
      <c r="P1492" s="104" t="s">
        <v>67</v>
      </c>
    </row>
    <row r="1493" spans="1:17" x14ac:dyDescent="0.25">
      <c r="A1493" s="104">
        <v>1610</v>
      </c>
      <c r="B1493" s="104" t="s">
        <v>22</v>
      </c>
      <c r="C1493" s="104">
        <v>2008</v>
      </c>
      <c r="D1493" s="104" t="s">
        <v>2184</v>
      </c>
      <c r="G1493" s="105">
        <v>39695</v>
      </c>
      <c r="H1493" s="105">
        <v>0.63819444444444395</v>
      </c>
      <c r="K1493" s="104">
        <v>53.041699999999999</v>
      </c>
      <c r="L1493" s="104">
        <v>3.3717000000000001</v>
      </c>
      <c r="P1493" s="104" t="s">
        <v>67</v>
      </c>
    </row>
    <row r="1494" spans="1:17" x14ac:dyDescent="0.25">
      <c r="A1494" s="104">
        <v>1611</v>
      </c>
      <c r="B1494" s="104" t="s">
        <v>22</v>
      </c>
      <c r="C1494" s="104">
        <v>2008</v>
      </c>
      <c r="D1494" s="104" t="s">
        <v>2183</v>
      </c>
      <c r="G1494" s="105">
        <v>39700</v>
      </c>
      <c r="H1494" s="105">
        <v>0.55416666666666703</v>
      </c>
      <c r="K1494" s="104">
        <v>52.1111</v>
      </c>
      <c r="L1494" s="104">
        <v>3.8416999999999999</v>
      </c>
      <c r="P1494" s="104" t="s">
        <v>67</v>
      </c>
    </row>
    <row r="1495" spans="1:17" x14ac:dyDescent="0.25">
      <c r="A1495" s="104">
        <v>1612</v>
      </c>
      <c r="B1495" s="104" t="s">
        <v>22</v>
      </c>
      <c r="C1495" s="104">
        <v>2008</v>
      </c>
      <c r="D1495" s="104" t="s">
        <v>2182</v>
      </c>
      <c r="G1495" s="105">
        <v>39700</v>
      </c>
      <c r="H1495" s="105">
        <v>0.57777777777777795</v>
      </c>
      <c r="K1495" s="104">
        <v>52.334699999999998</v>
      </c>
      <c r="L1495" s="104">
        <v>3.2660999999999998</v>
      </c>
      <c r="P1495" s="104" t="s">
        <v>67</v>
      </c>
    </row>
    <row r="1496" spans="1:17" x14ac:dyDescent="0.25">
      <c r="A1496" s="104">
        <v>1613</v>
      </c>
      <c r="B1496" s="104" t="s">
        <v>22</v>
      </c>
      <c r="C1496" s="104">
        <v>2008</v>
      </c>
      <c r="D1496" s="104" t="s">
        <v>2181</v>
      </c>
      <c r="G1496" s="105">
        <v>39701</v>
      </c>
      <c r="H1496" s="105">
        <v>0.66666666666666696</v>
      </c>
      <c r="K1496" s="104">
        <v>54.1</v>
      </c>
      <c r="L1496" s="104">
        <v>5.5667</v>
      </c>
      <c r="P1496" s="104" t="s">
        <v>67</v>
      </c>
    </row>
    <row r="1497" spans="1:17" x14ac:dyDescent="0.25">
      <c r="A1497" s="104">
        <v>1614</v>
      </c>
      <c r="B1497" s="104" t="s">
        <v>22</v>
      </c>
      <c r="C1497" s="104">
        <v>2008</v>
      </c>
      <c r="D1497" s="104" t="s">
        <v>2180</v>
      </c>
      <c r="G1497" s="105">
        <v>39706</v>
      </c>
      <c r="H1497" s="105">
        <v>0.563194444444444</v>
      </c>
      <c r="K1497" s="104">
        <v>53.464399999999998</v>
      </c>
      <c r="L1497" s="104">
        <v>4.5933000000000002</v>
      </c>
      <c r="P1497" s="104" t="s">
        <v>67</v>
      </c>
    </row>
    <row r="1498" spans="1:17" x14ac:dyDescent="0.25">
      <c r="A1498" s="104">
        <v>1615</v>
      </c>
      <c r="B1498" s="104" t="s">
        <v>22</v>
      </c>
      <c r="C1498" s="104">
        <v>2008</v>
      </c>
      <c r="D1498" s="104" t="s">
        <v>2179</v>
      </c>
      <c r="G1498" s="105">
        <v>39707</v>
      </c>
      <c r="H1498" s="105">
        <v>0.48263888888888901</v>
      </c>
      <c r="K1498" s="104">
        <v>53.068300000000001</v>
      </c>
      <c r="L1498" s="104">
        <v>4.3550000000000004</v>
      </c>
      <c r="P1498" s="104" t="s">
        <v>87</v>
      </c>
      <c r="Q1498" s="104">
        <v>7.5199999999999998E-3</v>
      </c>
    </row>
    <row r="1499" spans="1:17" x14ac:dyDescent="0.25">
      <c r="A1499" s="104">
        <v>1616</v>
      </c>
      <c r="B1499" s="104" t="s">
        <v>22</v>
      </c>
      <c r="C1499" s="104">
        <v>2008</v>
      </c>
      <c r="D1499" s="104" t="s">
        <v>2178</v>
      </c>
      <c r="G1499" s="105">
        <v>39709</v>
      </c>
      <c r="H1499" s="105">
        <v>0.32291666666666702</v>
      </c>
      <c r="K1499" s="104">
        <v>53.486699999999999</v>
      </c>
      <c r="L1499" s="104">
        <v>5.1100000000000003</v>
      </c>
      <c r="P1499" s="104" t="s">
        <v>87</v>
      </c>
      <c r="Q1499" s="104">
        <v>5.1200000000000004E-3</v>
      </c>
    </row>
    <row r="1500" spans="1:17" x14ac:dyDescent="0.25">
      <c r="A1500" s="104">
        <v>1617</v>
      </c>
      <c r="B1500" s="104" t="s">
        <v>22</v>
      </c>
      <c r="C1500" s="104">
        <v>2008</v>
      </c>
      <c r="D1500" s="104" t="s">
        <v>2177</v>
      </c>
      <c r="G1500" s="105">
        <v>39709</v>
      </c>
      <c r="H1500" s="105">
        <v>0.35486111111111102</v>
      </c>
      <c r="K1500" s="104">
        <v>54.091700000000003</v>
      </c>
      <c r="L1500" s="104">
        <v>4.8067000000000002</v>
      </c>
      <c r="P1500" s="104" t="s">
        <v>87</v>
      </c>
      <c r="Q1500" s="104">
        <v>7.3999999999999996E-2</v>
      </c>
    </row>
    <row r="1501" spans="1:17" x14ac:dyDescent="0.25">
      <c r="A1501" s="104">
        <v>1618</v>
      </c>
      <c r="B1501" s="104" t="s">
        <v>22</v>
      </c>
      <c r="C1501" s="104">
        <v>2008</v>
      </c>
      <c r="D1501" s="104" t="s">
        <v>2176</v>
      </c>
      <c r="G1501" s="105">
        <v>39711</v>
      </c>
      <c r="H1501" s="105">
        <v>0.72847222222222197</v>
      </c>
      <c r="K1501" s="104">
        <v>52.03</v>
      </c>
      <c r="L1501" s="104">
        <v>2.8567</v>
      </c>
      <c r="P1501" s="104" t="s">
        <v>67</v>
      </c>
    </row>
    <row r="1502" spans="1:17" x14ac:dyDescent="0.25">
      <c r="A1502" s="104">
        <v>1619</v>
      </c>
      <c r="B1502" s="104" t="s">
        <v>22</v>
      </c>
      <c r="C1502" s="104">
        <v>2008</v>
      </c>
      <c r="D1502" s="104" t="s">
        <v>2175</v>
      </c>
      <c r="G1502" s="105">
        <v>39711</v>
      </c>
      <c r="H1502" s="105">
        <v>0.72847222222222197</v>
      </c>
      <c r="K1502" s="104">
        <v>52.028300000000002</v>
      </c>
      <c r="L1502" s="104">
        <v>2.7850000000000001</v>
      </c>
      <c r="P1502" s="104" t="s">
        <v>67</v>
      </c>
    </row>
    <row r="1503" spans="1:17" x14ac:dyDescent="0.25">
      <c r="A1503" s="104">
        <v>1620</v>
      </c>
      <c r="B1503" s="104" t="s">
        <v>22</v>
      </c>
      <c r="C1503" s="104">
        <v>2008</v>
      </c>
      <c r="D1503" s="104" t="s">
        <v>2174</v>
      </c>
      <c r="G1503" s="105">
        <v>39711</v>
      </c>
      <c r="H1503" s="105">
        <v>0.72847222222222197</v>
      </c>
      <c r="K1503" s="104">
        <v>53.6083</v>
      </c>
      <c r="L1503" s="104">
        <v>4.2083000000000004</v>
      </c>
      <c r="P1503" s="104" t="s">
        <v>67</v>
      </c>
    </row>
    <row r="1504" spans="1:17" x14ac:dyDescent="0.25">
      <c r="A1504" s="104">
        <v>1621</v>
      </c>
      <c r="B1504" s="104" t="s">
        <v>22</v>
      </c>
      <c r="C1504" s="104">
        <v>2008</v>
      </c>
      <c r="D1504" s="104" t="s">
        <v>2173</v>
      </c>
      <c r="G1504" s="105">
        <v>39711</v>
      </c>
      <c r="H1504" s="105">
        <v>0.72847222222222197</v>
      </c>
      <c r="K1504" s="104">
        <v>52.023299999999999</v>
      </c>
      <c r="L1504" s="104">
        <v>2.8332999999999999</v>
      </c>
      <c r="P1504" s="104" t="s">
        <v>67</v>
      </c>
    </row>
    <row r="1505" spans="1:17" x14ac:dyDescent="0.25">
      <c r="A1505" s="104">
        <v>1622</v>
      </c>
      <c r="B1505" s="104" t="s">
        <v>22</v>
      </c>
      <c r="C1505" s="104">
        <v>2008</v>
      </c>
      <c r="D1505" s="104" t="s">
        <v>2172</v>
      </c>
      <c r="G1505" s="105">
        <v>39711</v>
      </c>
      <c r="H1505" s="105">
        <v>0.811805555555556</v>
      </c>
      <c r="K1505" s="104">
        <v>51.95</v>
      </c>
      <c r="L1505" s="104">
        <v>3.5432999999999999</v>
      </c>
      <c r="P1505" s="104" t="s">
        <v>67</v>
      </c>
    </row>
    <row r="1506" spans="1:17" x14ac:dyDescent="0.25">
      <c r="A1506" s="104">
        <v>1623</v>
      </c>
      <c r="B1506" s="104" t="s">
        <v>22</v>
      </c>
      <c r="C1506" s="104">
        <v>2008</v>
      </c>
      <c r="D1506" s="104" t="s">
        <v>2171</v>
      </c>
      <c r="G1506" s="105">
        <v>39712</v>
      </c>
      <c r="H1506" s="105">
        <v>0.51388888888888895</v>
      </c>
      <c r="K1506" s="104">
        <v>53.083300000000001</v>
      </c>
      <c r="L1506" s="104">
        <v>4.5</v>
      </c>
      <c r="P1506" s="104" t="s">
        <v>87</v>
      </c>
      <c r="Q1506" s="104">
        <v>41.872679310000002</v>
      </c>
    </row>
    <row r="1507" spans="1:17" x14ac:dyDescent="0.25">
      <c r="A1507" s="104">
        <v>1624</v>
      </c>
      <c r="B1507" s="104" t="s">
        <v>22</v>
      </c>
      <c r="C1507" s="104">
        <v>2008</v>
      </c>
      <c r="D1507" s="104" t="s">
        <v>2170</v>
      </c>
      <c r="G1507" s="105">
        <v>39712</v>
      </c>
      <c r="H1507" s="105">
        <v>0.51736111111111105</v>
      </c>
      <c r="K1507" s="104">
        <v>53.396700000000003</v>
      </c>
      <c r="L1507" s="104">
        <v>4.8483000000000001</v>
      </c>
      <c r="P1507" s="104" t="s">
        <v>87</v>
      </c>
      <c r="Q1507" s="104">
        <v>0.71855998499999996</v>
      </c>
    </row>
    <row r="1508" spans="1:17" x14ac:dyDescent="0.25">
      <c r="A1508" s="104">
        <v>1625</v>
      </c>
      <c r="B1508" s="104" t="s">
        <v>22</v>
      </c>
      <c r="C1508" s="104">
        <v>2008</v>
      </c>
      <c r="D1508" s="104" t="s">
        <v>2169</v>
      </c>
      <c r="G1508" s="105">
        <v>39713</v>
      </c>
      <c r="H1508" s="105">
        <v>0.30555555555555602</v>
      </c>
      <c r="K1508" s="104">
        <v>53.473300000000002</v>
      </c>
      <c r="L1508" s="104">
        <v>5.0033000000000003</v>
      </c>
      <c r="P1508" s="104" t="s">
        <v>87</v>
      </c>
      <c r="Q1508" s="104">
        <v>0.32271999499999998</v>
      </c>
    </row>
    <row r="1509" spans="1:17" x14ac:dyDescent="0.25">
      <c r="A1509" s="104">
        <v>1626</v>
      </c>
      <c r="B1509" s="104" t="s">
        <v>22</v>
      </c>
      <c r="C1509" s="104">
        <v>2008</v>
      </c>
      <c r="D1509" s="104" t="s">
        <v>2168</v>
      </c>
      <c r="G1509" s="105">
        <v>39714</v>
      </c>
      <c r="H1509" s="105">
        <v>0.82361111111111096</v>
      </c>
      <c r="K1509" s="104">
        <v>52.89</v>
      </c>
      <c r="L1509" s="104">
        <v>3.32</v>
      </c>
      <c r="P1509" s="104" t="s">
        <v>67</v>
      </c>
    </row>
    <row r="1510" spans="1:17" x14ac:dyDescent="0.25">
      <c r="A1510" s="104">
        <v>1627</v>
      </c>
      <c r="B1510" s="104" t="s">
        <v>22</v>
      </c>
      <c r="C1510" s="104">
        <v>2008</v>
      </c>
      <c r="D1510" s="104" t="s">
        <v>2167</v>
      </c>
      <c r="G1510" s="105">
        <v>39715</v>
      </c>
      <c r="H1510" s="105">
        <v>0.47847222222222202</v>
      </c>
      <c r="K1510" s="104">
        <v>52.2667</v>
      </c>
      <c r="L1510" s="104">
        <v>3.4933000000000001</v>
      </c>
      <c r="P1510" s="104" t="s">
        <v>67</v>
      </c>
    </row>
    <row r="1511" spans="1:17" x14ac:dyDescent="0.25">
      <c r="A1511" s="104">
        <v>1628</v>
      </c>
      <c r="B1511" s="104" t="s">
        <v>22</v>
      </c>
      <c r="C1511" s="104">
        <v>2008</v>
      </c>
      <c r="D1511" s="104" t="s">
        <v>2166</v>
      </c>
      <c r="G1511" s="105">
        <v>39718</v>
      </c>
      <c r="H1511" s="105">
        <v>0.39791666666666697</v>
      </c>
      <c r="K1511" s="104">
        <v>53.503300000000003</v>
      </c>
      <c r="L1511" s="104">
        <v>3.5232999999999999</v>
      </c>
      <c r="P1511" s="104" t="s">
        <v>87</v>
      </c>
      <c r="Q1511" s="104">
        <v>2.4640200989999999</v>
      </c>
    </row>
    <row r="1512" spans="1:17" x14ac:dyDescent="0.25">
      <c r="A1512" s="104">
        <v>1629</v>
      </c>
      <c r="B1512" s="104" t="s">
        <v>22</v>
      </c>
      <c r="C1512" s="104">
        <v>2008</v>
      </c>
      <c r="D1512" s="104" t="s">
        <v>2165</v>
      </c>
      <c r="G1512" s="105">
        <v>39727</v>
      </c>
      <c r="H1512" s="105">
        <v>0.66666666666666696</v>
      </c>
      <c r="K1512" s="104">
        <v>52.146099999999997</v>
      </c>
      <c r="L1512" s="104">
        <v>3.1082999999999998</v>
      </c>
      <c r="P1512" s="104" t="s">
        <v>67</v>
      </c>
    </row>
    <row r="1513" spans="1:17" x14ac:dyDescent="0.25">
      <c r="A1513" s="104">
        <v>1630</v>
      </c>
      <c r="B1513" s="104" t="s">
        <v>22</v>
      </c>
      <c r="C1513" s="104">
        <v>2008</v>
      </c>
      <c r="D1513" s="104" t="s">
        <v>2164</v>
      </c>
      <c r="G1513" s="105">
        <v>39727</v>
      </c>
      <c r="H1513" s="105">
        <v>0.68611111111111101</v>
      </c>
      <c r="K1513" s="104">
        <v>52.3583</v>
      </c>
      <c r="L1513" s="104">
        <v>3.3433000000000002</v>
      </c>
      <c r="P1513" s="104" t="s">
        <v>87</v>
      </c>
      <c r="Q1513" s="104">
        <v>1.4175E-2</v>
      </c>
    </row>
    <row r="1514" spans="1:17" x14ac:dyDescent="0.25">
      <c r="A1514" s="104">
        <v>1631</v>
      </c>
      <c r="B1514" s="104" t="s">
        <v>22</v>
      </c>
      <c r="C1514" s="104">
        <v>2008</v>
      </c>
      <c r="D1514" s="104" t="s">
        <v>2163</v>
      </c>
      <c r="G1514" s="105">
        <v>39727</v>
      </c>
      <c r="H1514" s="105">
        <v>0.76875000000000004</v>
      </c>
      <c r="K1514" s="104">
        <v>53.221699999999998</v>
      </c>
      <c r="L1514" s="104">
        <v>4.3499999999999996</v>
      </c>
      <c r="P1514" s="104" t="s">
        <v>67</v>
      </c>
    </row>
    <row r="1515" spans="1:17" x14ac:dyDescent="0.25">
      <c r="A1515" s="104">
        <v>1632</v>
      </c>
      <c r="B1515" s="104" t="s">
        <v>22</v>
      </c>
      <c r="C1515" s="104">
        <v>2008</v>
      </c>
      <c r="D1515" s="104" t="s">
        <v>2162</v>
      </c>
      <c r="G1515" s="105">
        <v>39732</v>
      </c>
      <c r="H1515" s="105">
        <v>0.69374999999999998</v>
      </c>
      <c r="K1515" s="104">
        <v>53.903599999999997</v>
      </c>
      <c r="L1515" s="104">
        <v>3.5863999999999998</v>
      </c>
      <c r="P1515" s="104" t="s">
        <v>87</v>
      </c>
      <c r="Q1515" s="104">
        <v>1.6999999999999999E-3</v>
      </c>
    </row>
    <row r="1516" spans="1:17" x14ac:dyDescent="0.25">
      <c r="A1516" s="104">
        <v>1633</v>
      </c>
      <c r="B1516" s="104" t="s">
        <v>22</v>
      </c>
      <c r="C1516" s="104">
        <v>2008</v>
      </c>
      <c r="D1516" s="104" t="s">
        <v>2161</v>
      </c>
      <c r="G1516" s="105">
        <v>39733</v>
      </c>
      <c r="H1516" s="105">
        <v>0.34791666666666698</v>
      </c>
      <c r="K1516" s="104">
        <v>53.736699999999999</v>
      </c>
      <c r="L1516" s="104">
        <v>4.0199999999999996</v>
      </c>
      <c r="P1516" s="104" t="s">
        <v>67</v>
      </c>
    </row>
    <row r="1517" spans="1:17" x14ac:dyDescent="0.25">
      <c r="A1517" s="104">
        <v>1634</v>
      </c>
      <c r="B1517" s="104" t="s">
        <v>22</v>
      </c>
      <c r="C1517" s="104">
        <v>2008</v>
      </c>
      <c r="D1517" s="104" t="s">
        <v>2160</v>
      </c>
      <c r="G1517" s="105">
        <v>39733</v>
      </c>
      <c r="H1517" s="105">
        <v>0.359027777777778</v>
      </c>
      <c r="K1517" s="104">
        <v>53.781700000000001</v>
      </c>
      <c r="L1517" s="104">
        <v>4.1566999999999998</v>
      </c>
      <c r="P1517" s="104" t="s">
        <v>67</v>
      </c>
    </row>
    <row r="1518" spans="1:17" x14ac:dyDescent="0.25">
      <c r="A1518" s="104">
        <v>1635</v>
      </c>
      <c r="B1518" s="104" t="s">
        <v>22</v>
      </c>
      <c r="C1518" s="104">
        <v>2008</v>
      </c>
      <c r="D1518" s="104" t="s">
        <v>2159</v>
      </c>
      <c r="G1518" s="105">
        <v>39752</v>
      </c>
      <c r="H1518" s="105">
        <v>0.43888888888888899</v>
      </c>
      <c r="K1518" s="104">
        <v>52.968299999999999</v>
      </c>
      <c r="L1518" s="104">
        <v>4.3017000000000003</v>
      </c>
      <c r="P1518" s="104" t="s">
        <v>67</v>
      </c>
    </row>
    <row r="1519" spans="1:17" x14ac:dyDescent="0.25">
      <c r="A1519" s="104">
        <v>1636</v>
      </c>
      <c r="B1519" s="104" t="s">
        <v>22</v>
      </c>
      <c r="C1519" s="104">
        <v>2008</v>
      </c>
      <c r="D1519" s="104" t="s">
        <v>2158</v>
      </c>
      <c r="G1519" s="105">
        <v>39752</v>
      </c>
      <c r="H1519" s="105">
        <v>0.44791666666666702</v>
      </c>
      <c r="K1519" s="104">
        <v>53.37</v>
      </c>
      <c r="L1519" s="104">
        <v>4.6482999999999999</v>
      </c>
      <c r="P1519" s="104" t="s">
        <v>67</v>
      </c>
    </row>
    <row r="1520" spans="1:17" x14ac:dyDescent="0.25">
      <c r="A1520" s="104">
        <v>1637</v>
      </c>
      <c r="B1520" s="104" t="s">
        <v>22</v>
      </c>
      <c r="C1520" s="104">
        <v>2008</v>
      </c>
      <c r="D1520" s="104" t="s">
        <v>2157</v>
      </c>
      <c r="G1520" s="105">
        <v>39752</v>
      </c>
      <c r="H1520" s="105">
        <v>0.44861111111111102</v>
      </c>
      <c r="K1520" s="104">
        <v>53.486699999999999</v>
      </c>
      <c r="L1520" s="104">
        <v>4.6966999999999999</v>
      </c>
      <c r="P1520" s="104" t="s">
        <v>67</v>
      </c>
    </row>
    <row r="1521" spans="1:17" x14ac:dyDescent="0.25">
      <c r="A1521" s="104">
        <v>1638</v>
      </c>
      <c r="B1521" s="104" t="s">
        <v>22</v>
      </c>
      <c r="C1521" s="104">
        <v>2008</v>
      </c>
      <c r="D1521" s="104" t="s">
        <v>2156</v>
      </c>
      <c r="G1521" s="105">
        <v>39765</v>
      </c>
      <c r="H1521" s="105">
        <v>4.5833333333333302E-2</v>
      </c>
      <c r="K1521" s="104">
        <v>53.503300000000003</v>
      </c>
      <c r="L1521" s="104">
        <v>5.3282999999999996</v>
      </c>
      <c r="P1521" s="104" t="s">
        <v>67</v>
      </c>
    </row>
    <row r="1522" spans="1:17" x14ac:dyDescent="0.25">
      <c r="A1522" s="104">
        <v>1639</v>
      </c>
      <c r="B1522" s="104" t="s">
        <v>22</v>
      </c>
      <c r="C1522" s="104">
        <v>2008</v>
      </c>
      <c r="D1522" s="104" t="s">
        <v>2155</v>
      </c>
      <c r="G1522" s="105">
        <v>39781</v>
      </c>
      <c r="H1522" s="105">
        <v>2.0833333333333301E-2</v>
      </c>
      <c r="K1522" s="104">
        <v>52.87</v>
      </c>
      <c r="L1522" s="104">
        <v>4.2617000000000003</v>
      </c>
      <c r="P1522" s="104" t="s">
        <v>67</v>
      </c>
    </row>
    <row r="1523" spans="1:17" x14ac:dyDescent="0.25">
      <c r="A1523" s="104">
        <v>1640</v>
      </c>
      <c r="B1523" s="104" t="s">
        <v>22</v>
      </c>
      <c r="C1523" s="104">
        <v>2008</v>
      </c>
      <c r="D1523" s="104" t="s">
        <v>2154</v>
      </c>
      <c r="G1523" s="105">
        <v>39782</v>
      </c>
      <c r="H1523" s="105">
        <v>0.453472222222222</v>
      </c>
      <c r="K1523" s="104">
        <v>52.223300000000002</v>
      </c>
      <c r="L1523" s="104">
        <v>3.0950000000000002</v>
      </c>
      <c r="P1523" s="104" t="s">
        <v>67</v>
      </c>
    </row>
    <row r="1524" spans="1:17" x14ac:dyDescent="0.25">
      <c r="A1524" s="104">
        <v>1641</v>
      </c>
      <c r="B1524" s="104" t="s">
        <v>22</v>
      </c>
      <c r="C1524" s="104">
        <v>2008</v>
      </c>
      <c r="D1524" s="104" t="s">
        <v>2153</v>
      </c>
      <c r="G1524" s="105">
        <v>39782</v>
      </c>
      <c r="H1524" s="105">
        <v>0.49444444444444402</v>
      </c>
      <c r="K1524" s="104">
        <v>54.131700000000002</v>
      </c>
      <c r="L1524" s="104">
        <v>5.57</v>
      </c>
      <c r="P1524" s="104" t="s">
        <v>67</v>
      </c>
    </row>
    <row r="1525" spans="1:17" x14ac:dyDescent="0.25">
      <c r="A1525" s="104">
        <v>1642</v>
      </c>
      <c r="B1525" s="104" t="s">
        <v>22</v>
      </c>
      <c r="C1525" s="104">
        <v>2008</v>
      </c>
      <c r="D1525" s="104" t="s">
        <v>2152</v>
      </c>
      <c r="G1525" s="105">
        <v>39788</v>
      </c>
      <c r="H1525" s="105">
        <v>0.39236111111111099</v>
      </c>
      <c r="K1525" s="104">
        <v>54.098300000000002</v>
      </c>
      <c r="L1525" s="104">
        <v>6.05</v>
      </c>
      <c r="P1525" s="104" t="s">
        <v>67</v>
      </c>
    </row>
    <row r="1526" spans="1:17" x14ac:dyDescent="0.25">
      <c r="A1526" s="104">
        <v>1643</v>
      </c>
      <c r="B1526" s="104" t="s">
        <v>22</v>
      </c>
      <c r="C1526" s="104">
        <v>2008</v>
      </c>
      <c r="D1526" s="104" t="s">
        <v>2151</v>
      </c>
      <c r="G1526" s="105">
        <v>39788</v>
      </c>
      <c r="H1526" s="105">
        <v>0.41597222222222202</v>
      </c>
      <c r="K1526" s="104">
        <v>53.313299999999998</v>
      </c>
      <c r="L1526" s="104">
        <v>4.6550000000000002</v>
      </c>
      <c r="P1526" s="104" t="s">
        <v>67</v>
      </c>
    </row>
    <row r="1527" spans="1:17" x14ac:dyDescent="0.25">
      <c r="A1527" s="104">
        <v>1644</v>
      </c>
      <c r="B1527" s="104" t="s">
        <v>22</v>
      </c>
      <c r="C1527" s="104">
        <v>2008</v>
      </c>
      <c r="D1527" s="104" t="s">
        <v>2150</v>
      </c>
      <c r="G1527" s="105">
        <v>39789</v>
      </c>
      <c r="H1527" s="105">
        <v>0.81597222222222199</v>
      </c>
      <c r="K1527" s="104">
        <v>53.814399999999999</v>
      </c>
      <c r="L1527" s="104">
        <v>4.4196999999999997</v>
      </c>
      <c r="P1527" s="104" t="s">
        <v>67</v>
      </c>
    </row>
    <row r="1528" spans="1:17" x14ac:dyDescent="0.25">
      <c r="A1528" s="104">
        <v>1645</v>
      </c>
      <c r="B1528" s="104" t="s">
        <v>22</v>
      </c>
      <c r="C1528" s="104">
        <v>2008</v>
      </c>
      <c r="D1528" s="104" t="s">
        <v>2149</v>
      </c>
      <c r="G1528" s="105">
        <v>39800</v>
      </c>
      <c r="H1528" s="105">
        <v>0.42569444444444399</v>
      </c>
      <c r="K1528" s="104">
        <v>51.734999999999999</v>
      </c>
      <c r="L1528" s="104">
        <v>2.84</v>
      </c>
      <c r="P1528" s="104" t="s">
        <v>67</v>
      </c>
    </row>
    <row r="1529" spans="1:17" x14ac:dyDescent="0.25">
      <c r="A1529" s="104">
        <v>1646</v>
      </c>
      <c r="B1529" s="104" t="s">
        <v>22</v>
      </c>
      <c r="C1529" s="104">
        <v>2008</v>
      </c>
      <c r="D1529" s="104" t="s">
        <v>2148</v>
      </c>
      <c r="G1529" s="105">
        <v>39807</v>
      </c>
      <c r="H1529" s="105">
        <v>0.53819444444444398</v>
      </c>
      <c r="K1529" s="104">
        <v>51.606699999999996</v>
      </c>
      <c r="L1529" s="104">
        <v>3.2732999999999999</v>
      </c>
      <c r="P1529" s="104" t="s">
        <v>87</v>
      </c>
      <c r="Q1529" s="104">
        <v>0.10315199799999999</v>
      </c>
    </row>
    <row r="1530" spans="1:17" x14ac:dyDescent="0.25">
      <c r="A1530" s="104">
        <v>1647</v>
      </c>
      <c r="B1530" s="104" t="s">
        <v>22</v>
      </c>
      <c r="C1530" s="104">
        <v>2008</v>
      </c>
      <c r="D1530" s="104" t="s">
        <v>2147</v>
      </c>
      <c r="G1530" s="105">
        <v>39812</v>
      </c>
      <c r="H1530" s="105">
        <v>0.32500000000000001</v>
      </c>
      <c r="K1530" s="104">
        <v>51.550600000000003</v>
      </c>
      <c r="L1530" s="104">
        <v>3.2982999999999998</v>
      </c>
      <c r="P1530" s="104" t="s">
        <v>67</v>
      </c>
    </row>
    <row r="1531" spans="1:17" x14ac:dyDescent="0.25">
      <c r="A1531" s="104">
        <v>1648</v>
      </c>
      <c r="B1531" s="104" t="s">
        <v>22</v>
      </c>
      <c r="C1531" s="104">
        <v>2008</v>
      </c>
      <c r="D1531" s="104" t="s">
        <v>2146</v>
      </c>
      <c r="G1531" s="105">
        <v>39812</v>
      </c>
      <c r="H1531" s="105">
        <v>0.72847222222222197</v>
      </c>
      <c r="K1531" s="104">
        <v>52.616700000000002</v>
      </c>
      <c r="L1531" s="104">
        <v>3.6032999999999999</v>
      </c>
      <c r="P1531" s="104" t="s">
        <v>67</v>
      </c>
    </row>
    <row r="1532" spans="1:17" x14ac:dyDescent="0.25">
      <c r="A1532" s="104">
        <v>1649</v>
      </c>
      <c r="B1532" s="104" t="s">
        <v>3</v>
      </c>
      <c r="C1532" s="104">
        <v>2008</v>
      </c>
      <c r="D1532" s="104" t="s">
        <v>2145</v>
      </c>
      <c r="G1532" s="105">
        <v>39464</v>
      </c>
      <c r="H1532" s="105">
        <v>0.35416666666666702</v>
      </c>
      <c r="K1532" s="104">
        <v>50.09</v>
      </c>
      <c r="L1532" s="104">
        <v>-2.0699999999999998</v>
      </c>
      <c r="P1532" s="104" t="s">
        <v>87</v>
      </c>
      <c r="Q1532" s="104">
        <v>0.39088000000000001</v>
      </c>
    </row>
    <row r="1533" spans="1:17" x14ac:dyDescent="0.25">
      <c r="A1533" s="104">
        <v>1650</v>
      </c>
      <c r="B1533" s="104" t="s">
        <v>3</v>
      </c>
      <c r="C1533" s="104">
        <v>2008</v>
      </c>
      <c r="D1533" s="104" t="s">
        <v>2144</v>
      </c>
      <c r="G1533" s="105">
        <v>39465</v>
      </c>
      <c r="H1533" s="105">
        <v>0.45833333333333298</v>
      </c>
      <c r="K1533" s="104">
        <v>50.09</v>
      </c>
      <c r="L1533" s="104">
        <v>-2.02</v>
      </c>
      <c r="P1533" s="104" t="s">
        <v>87</v>
      </c>
      <c r="Q1533" s="104">
        <v>1.1520000000000001E-2</v>
      </c>
    </row>
    <row r="1534" spans="1:17" x14ac:dyDescent="0.25">
      <c r="A1534" s="104">
        <v>1651</v>
      </c>
      <c r="B1534" s="104" t="s">
        <v>3</v>
      </c>
      <c r="C1534" s="104">
        <v>2008</v>
      </c>
      <c r="D1534" s="104" t="s">
        <v>2143</v>
      </c>
      <c r="G1534" s="105">
        <v>39475</v>
      </c>
      <c r="H1534" s="105">
        <v>0.5625</v>
      </c>
      <c r="K1534" s="104">
        <v>50.09</v>
      </c>
      <c r="L1534" s="104">
        <v>-2.02</v>
      </c>
      <c r="P1534" s="104" t="s">
        <v>87</v>
      </c>
      <c r="Q1534" s="104">
        <v>23.73</v>
      </c>
    </row>
    <row r="1535" spans="1:17" x14ac:dyDescent="0.25">
      <c r="A1535" s="104">
        <v>1652</v>
      </c>
      <c r="B1535" s="104" t="s">
        <v>3</v>
      </c>
      <c r="C1535" s="104">
        <v>2008</v>
      </c>
      <c r="D1535" s="104" t="s">
        <v>2142</v>
      </c>
      <c r="G1535" s="105">
        <v>39475</v>
      </c>
      <c r="H1535" s="105">
        <v>0.59027777777777801</v>
      </c>
      <c r="K1535" s="104">
        <v>50.4</v>
      </c>
      <c r="L1535" s="104">
        <v>-3.09</v>
      </c>
      <c r="P1535" s="104" t="s">
        <v>87</v>
      </c>
      <c r="Q1535" s="104">
        <v>9.5399999999999999E-3</v>
      </c>
    </row>
    <row r="1536" spans="1:17" x14ac:dyDescent="0.25">
      <c r="A1536" s="104">
        <v>1653</v>
      </c>
      <c r="B1536" s="104" t="s">
        <v>3</v>
      </c>
      <c r="C1536" s="104">
        <v>2008</v>
      </c>
      <c r="D1536" s="104" t="s">
        <v>2141</v>
      </c>
      <c r="G1536" s="105">
        <v>39476</v>
      </c>
      <c r="H1536" s="105">
        <v>0.59027777777777801</v>
      </c>
      <c r="K1536" s="104">
        <v>50.09</v>
      </c>
      <c r="L1536" s="104">
        <v>-2.0099999999999998</v>
      </c>
      <c r="P1536" s="104" t="s">
        <v>87</v>
      </c>
      <c r="Q1536" s="104">
        <v>6.0750000000000002</v>
      </c>
    </row>
    <row r="1537" spans="1:17" x14ac:dyDescent="0.25">
      <c r="A1537" s="104">
        <v>1654</v>
      </c>
      <c r="B1537" s="104" t="s">
        <v>3</v>
      </c>
      <c r="C1537" s="104">
        <v>2008</v>
      </c>
      <c r="D1537" s="104" t="s">
        <v>2140</v>
      </c>
      <c r="G1537" s="105">
        <v>39477</v>
      </c>
      <c r="H1537" s="105">
        <v>0.36458333333333298</v>
      </c>
      <c r="K1537" s="104">
        <v>50.09</v>
      </c>
      <c r="L1537" s="104">
        <v>-2.0099999999999998</v>
      </c>
      <c r="P1537" s="104" t="s">
        <v>87</v>
      </c>
      <c r="Q1537" s="104">
        <v>4.7999999999999996E-3</v>
      </c>
    </row>
    <row r="1538" spans="1:17" x14ac:dyDescent="0.25">
      <c r="A1538" s="104">
        <v>1655</v>
      </c>
      <c r="B1538" s="104" t="s">
        <v>3</v>
      </c>
      <c r="C1538" s="104">
        <v>2008</v>
      </c>
      <c r="D1538" s="104" t="s">
        <v>2139</v>
      </c>
      <c r="G1538" s="105">
        <v>39487</v>
      </c>
      <c r="H1538" s="105">
        <v>0.38194444444444398</v>
      </c>
      <c r="K1538" s="104">
        <v>57.44</v>
      </c>
      <c r="L1538" s="104">
        <v>0.51</v>
      </c>
      <c r="P1538" s="104" t="s">
        <v>87</v>
      </c>
      <c r="Q1538" s="104">
        <v>2.1000000000000001E-2</v>
      </c>
    </row>
    <row r="1539" spans="1:17" x14ac:dyDescent="0.25">
      <c r="A1539" s="104">
        <v>1656</v>
      </c>
      <c r="B1539" s="104" t="s">
        <v>3</v>
      </c>
      <c r="C1539" s="104">
        <v>2008</v>
      </c>
      <c r="D1539" s="104" t="s">
        <v>2138</v>
      </c>
      <c r="G1539" s="105">
        <v>39490</v>
      </c>
      <c r="H1539" s="105">
        <v>0.51736111111111105</v>
      </c>
      <c r="K1539" s="104">
        <v>50.09</v>
      </c>
      <c r="L1539" s="104">
        <v>-2.0099999999999998</v>
      </c>
      <c r="P1539" s="104" t="s">
        <v>87</v>
      </c>
      <c r="Q1539" s="104">
        <v>3.2800000000000003E-2</v>
      </c>
    </row>
    <row r="1540" spans="1:17" x14ac:dyDescent="0.25">
      <c r="A1540" s="104">
        <v>1657</v>
      </c>
      <c r="B1540" s="104" t="s">
        <v>3</v>
      </c>
      <c r="C1540" s="104">
        <v>2008</v>
      </c>
      <c r="D1540" s="104" t="s">
        <v>2137</v>
      </c>
      <c r="G1540" s="105">
        <v>39496</v>
      </c>
      <c r="H1540" s="105">
        <v>0.79097222222222197</v>
      </c>
      <c r="K1540" s="104">
        <v>50.09</v>
      </c>
      <c r="L1540" s="104">
        <v>-2</v>
      </c>
      <c r="P1540" s="104" t="s">
        <v>67</v>
      </c>
    </row>
    <row r="1541" spans="1:17" x14ac:dyDescent="0.25">
      <c r="A1541" s="104">
        <v>1658</v>
      </c>
      <c r="B1541" s="104" t="s">
        <v>3</v>
      </c>
      <c r="C1541" s="104">
        <v>2008</v>
      </c>
      <c r="D1541" s="104" t="s">
        <v>2136</v>
      </c>
      <c r="G1541" s="105">
        <v>39496</v>
      </c>
      <c r="H1541" s="105">
        <v>0.82708333333333295</v>
      </c>
      <c r="K1541" s="104">
        <v>50.37</v>
      </c>
      <c r="L1541" s="104">
        <v>0.43</v>
      </c>
      <c r="P1541" s="104" t="s">
        <v>67</v>
      </c>
    </row>
    <row r="1542" spans="1:17" x14ac:dyDescent="0.25">
      <c r="A1542" s="104">
        <v>1659</v>
      </c>
      <c r="B1542" s="104" t="s">
        <v>3</v>
      </c>
      <c r="C1542" s="104">
        <v>2008</v>
      </c>
      <c r="D1542" s="104" t="s">
        <v>2135</v>
      </c>
      <c r="G1542" s="105">
        <v>39503</v>
      </c>
      <c r="H1542" s="105">
        <v>0.55555555555555602</v>
      </c>
      <c r="K1542" s="104">
        <v>50.09</v>
      </c>
      <c r="L1542" s="104">
        <v>-2.02</v>
      </c>
      <c r="P1542" s="104" t="s">
        <v>87</v>
      </c>
      <c r="Q1542" s="104">
        <v>5.28E-2</v>
      </c>
    </row>
    <row r="1543" spans="1:17" x14ac:dyDescent="0.25">
      <c r="A1543" s="104">
        <v>1660</v>
      </c>
      <c r="B1543" s="104" t="s">
        <v>3</v>
      </c>
      <c r="C1543" s="104">
        <v>2008</v>
      </c>
      <c r="D1543" s="104" t="s">
        <v>2134</v>
      </c>
      <c r="G1543" s="105">
        <v>39558</v>
      </c>
      <c r="H1543" s="105">
        <v>0.40833333333333299</v>
      </c>
      <c r="K1543" s="104">
        <v>61.12</v>
      </c>
      <c r="L1543" s="104">
        <v>0.42</v>
      </c>
      <c r="P1543" s="104" t="s">
        <v>87</v>
      </c>
      <c r="Q1543" s="104">
        <v>4.4389799999999999</v>
      </c>
    </row>
    <row r="1544" spans="1:17" x14ac:dyDescent="0.25">
      <c r="A1544" s="104">
        <v>1661</v>
      </c>
      <c r="B1544" s="104" t="s">
        <v>3</v>
      </c>
      <c r="C1544" s="104">
        <v>2008</v>
      </c>
      <c r="D1544" s="104" t="s">
        <v>2133</v>
      </c>
      <c r="G1544" s="105">
        <v>39562</v>
      </c>
      <c r="H1544" s="105">
        <v>0.40763888888888899</v>
      </c>
      <c r="K1544" s="104">
        <v>56.3</v>
      </c>
      <c r="L1544" s="104">
        <v>2.14</v>
      </c>
      <c r="P1544" s="104" t="s">
        <v>67</v>
      </c>
    </row>
    <row r="1545" spans="1:17" x14ac:dyDescent="0.25">
      <c r="A1545" s="104">
        <v>1662</v>
      </c>
      <c r="B1545" s="104" t="s">
        <v>3</v>
      </c>
      <c r="C1545" s="104">
        <v>2008</v>
      </c>
      <c r="D1545" s="104" t="s">
        <v>2132</v>
      </c>
      <c r="G1545" s="105">
        <v>39563</v>
      </c>
      <c r="H1545" s="105">
        <v>0.5625</v>
      </c>
      <c r="K1545" s="104">
        <v>49.43</v>
      </c>
      <c r="L1545" s="104">
        <v>-3.27</v>
      </c>
      <c r="P1545" s="104" t="s">
        <v>87</v>
      </c>
      <c r="Q1545" s="104">
        <v>1.0835999999999999</v>
      </c>
    </row>
    <row r="1546" spans="1:17" x14ac:dyDescent="0.25">
      <c r="A1546" s="104">
        <v>1663</v>
      </c>
      <c r="B1546" s="104" t="s">
        <v>3</v>
      </c>
      <c r="C1546" s="104">
        <v>2008</v>
      </c>
      <c r="D1546" s="104" t="s">
        <v>2131</v>
      </c>
      <c r="G1546" s="105">
        <v>39564</v>
      </c>
      <c r="H1546" s="105">
        <v>0.46875</v>
      </c>
      <c r="K1546" s="104">
        <v>49.39</v>
      </c>
      <c r="L1546" s="104">
        <v>-3.5</v>
      </c>
      <c r="P1546" s="104" t="s">
        <v>87</v>
      </c>
      <c r="Q1546" s="104">
        <v>4.1999999999999997E-3</v>
      </c>
    </row>
    <row r="1547" spans="1:17" x14ac:dyDescent="0.25">
      <c r="A1547" s="104">
        <v>1664</v>
      </c>
      <c r="B1547" s="104" t="s">
        <v>3</v>
      </c>
      <c r="C1547" s="104">
        <v>2008</v>
      </c>
      <c r="D1547" s="104" t="s">
        <v>2130</v>
      </c>
      <c r="G1547" s="105">
        <v>39564</v>
      </c>
      <c r="H1547" s="105">
        <v>0.47222222222222199</v>
      </c>
      <c r="K1547" s="104">
        <v>49.42</v>
      </c>
      <c r="L1547" s="104">
        <v>-3.37</v>
      </c>
      <c r="P1547" s="104" t="s">
        <v>87</v>
      </c>
      <c r="Q1547" s="104">
        <v>1.9199999999999998E-2</v>
      </c>
    </row>
    <row r="1548" spans="1:17" x14ac:dyDescent="0.25">
      <c r="A1548" s="104">
        <v>1665</v>
      </c>
      <c r="B1548" s="104" t="s">
        <v>3</v>
      </c>
      <c r="C1548" s="104">
        <v>2008</v>
      </c>
      <c r="D1548" s="104" t="s">
        <v>2129</v>
      </c>
      <c r="G1548" s="105">
        <v>39564</v>
      </c>
      <c r="H1548" s="105">
        <v>0.53125</v>
      </c>
      <c r="K1548" s="104">
        <v>50.4</v>
      </c>
      <c r="L1548" s="104">
        <v>-3.09</v>
      </c>
      <c r="P1548" s="104" t="s">
        <v>87</v>
      </c>
      <c r="Q1548" s="104">
        <v>1.92E-3</v>
      </c>
    </row>
    <row r="1549" spans="1:17" x14ac:dyDescent="0.25">
      <c r="A1549" s="104">
        <v>1666</v>
      </c>
      <c r="B1549" s="104" t="s">
        <v>3</v>
      </c>
      <c r="C1549" s="104">
        <v>2008</v>
      </c>
      <c r="D1549" s="104" t="s">
        <v>2128</v>
      </c>
      <c r="G1549" s="105">
        <v>39565</v>
      </c>
      <c r="H1549" s="105">
        <v>0.46527777777777801</v>
      </c>
      <c r="K1549" s="104">
        <v>54</v>
      </c>
      <c r="L1549" s="104">
        <v>-5.17</v>
      </c>
      <c r="P1549" s="104" t="s">
        <v>87</v>
      </c>
      <c r="Q1549" s="104">
        <v>2.1139999999999999E-2</v>
      </c>
    </row>
    <row r="1550" spans="1:17" x14ac:dyDescent="0.25">
      <c r="A1550" s="104">
        <v>1667</v>
      </c>
      <c r="B1550" s="104" t="s">
        <v>3</v>
      </c>
      <c r="C1550" s="104">
        <v>2008</v>
      </c>
      <c r="D1550" s="104" t="s">
        <v>2127</v>
      </c>
      <c r="G1550" s="105">
        <v>39565</v>
      </c>
      <c r="H1550" s="105">
        <v>0.47222222222222199</v>
      </c>
      <c r="K1550" s="104">
        <v>53.59</v>
      </c>
      <c r="L1550" s="104">
        <v>-5.17</v>
      </c>
      <c r="P1550" s="104" t="s">
        <v>87</v>
      </c>
      <c r="Q1550" s="104">
        <v>1.7279999999999999E-3</v>
      </c>
    </row>
    <row r="1551" spans="1:17" x14ac:dyDescent="0.25">
      <c r="A1551" s="104">
        <v>1668</v>
      </c>
      <c r="B1551" s="104" t="s">
        <v>3</v>
      </c>
      <c r="C1551" s="104">
        <v>2008</v>
      </c>
      <c r="D1551" s="104" t="s">
        <v>2126</v>
      </c>
      <c r="G1551" s="105">
        <v>39570</v>
      </c>
      <c r="H1551" s="105">
        <v>0.35763888888888901</v>
      </c>
      <c r="K1551" s="104">
        <v>60.5</v>
      </c>
      <c r="L1551" s="104">
        <v>1.28</v>
      </c>
      <c r="P1551" s="104" t="s">
        <v>87</v>
      </c>
      <c r="Q1551" s="104">
        <v>7.1000000000000004E-3</v>
      </c>
    </row>
    <row r="1552" spans="1:17" x14ac:dyDescent="0.25">
      <c r="A1552" s="104">
        <v>1669</v>
      </c>
      <c r="B1552" s="104" t="s">
        <v>3</v>
      </c>
      <c r="C1552" s="104">
        <v>2008</v>
      </c>
      <c r="D1552" s="104" t="s">
        <v>2125</v>
      </c>
      <c r="G1552" s="105">
        <v>39575</v>
      </c>
      <c r="H1552" s="105">
        <v>0.39652777777777798</v>
      </c>
      <c r="K1552" s="104">
        <v>59.22</v>
      </c>
      <c r="L1552" s="104">
        <v>1.34</v>
      </c>
      <c r="P1552" s="104" t="s">
        <v>87</v>
      </c>
      <c r="Q1552" s="104">
        <v>2.9199999999999999E-3</v>
      </c>
    </row>
    <row r="1553" spans="1:17" x14ac:dyDescent="0.25">
      <c r="A1553" s="104">
        <v>1670</v>
      </c>
      <c r="B1553" s="104" t="s">
        <v>3</v>
      </c>
      <c r="C1553" s="104">
        <v>2008</v>
      </c>
      <c r="D1553" s="104" t="s">
        <v>2124</v>
      </c>
      <c r="G1553" s="105">
        <v>39576</v>
      </c>
      <c r="H1553" s="105">
        <v>0.41666666666666702</v>
      </c>
      <c r="K1553" s="104">
        <v>54.1</v>
      </c>
      <c r="L1553" s="104">
        <v>3.32</v>
      </c>
      <c r="P1553" s="104" t="s">
        <v>87</v>
      </c>
      <c r="Q1553" s="104">
        <v>0.72</v>
      </c>
    </row>
    <row r="1554" spans="1:17" x14ac:dyDescent="0.25">
      <c r="A1554" s="104">
        <v>1671</v>
      </c>
      <c r="B1554" s="104" t="s">
        <v>3</v>
      </c>
      <c r="C1554" s="104">
        <v>2008</v>
      </c>
      <c r="D1554" s="104" t="s">
        <v>2123</v>
      </c>
      <c r="G1554" s="105">
        <v>39590</v>
      </c>
      <c r="H1554" s="105">
        <v>0.53472222222222199</v>
      </c>
      <c r="K1554" s="104">
        <v>50.4</v>
      </c>
      <c r="L1554" s="104">
        <v>-3.09</v>
      </c>
      <c r="P1554" s="104" t="s">
        <v>87</v>
      </c>
      <c r="Q1554" s="104">
        <v>5.1000000000000004E-4</v>
      </c>
    </row>
    <row r="1555" spans="1:17" x14ac:dyDescent="0.25">
      <c r="A1555" s="104">
        <v>1672</v>
      </c>
      <c r="B1555" s="104" t="s">
        <v>3</v>
      </c>
      <c r="C1555" s="104">
        <v>2008</v>
      </c>
      <c r="D1555" s="104" t="s">
        <v>2122</v>
      </c>
      <c r="G1555" s="105">
        <v>39590</v>
      </c>
      <c r="H1555" s="105">
        <v>0.40277777777777801</v>
      </c>
      <c r="K1555" s="104">
        <v>56.28</v>
      </c>
      <c r="L1555" s="104">
        <v>-2.2400000000000002</v>
      </c>
      <c r="P1555" s="104" t="s">
        <v>87</v>
      </c>
      <c r="Q1555" s="104">
        <v>1.8000000000000001E-4</v>
      </c>
    </row>
    <row r="1556" spans="1:17" x14ac:dyDescent="0.25">
      <c r="A1556" s="104">
        <v>1673</v>
      </c>
      <c r="B1556" s="104" t="s">
        <v>3</v>
      </c>
      <c r="C1556" s="104">
        <v>2008</v>
      </c>
      <c r="D1556" s="104" t="s">
        <v>2121</v>
      </c>
      <c r="G1556" s="105">
        <v>39595</v>
      </c>
      <c r="H1556" s="105">
        <v>0.52430555555555602</v>
      </c>
      <c r="K1556" s="104">
        <v>60.49</v>
      </c>
      <c r="L1556" s="104">
        <v>1.25</v>
      </c>
      <c r="P1556" s="104" t="s">
        <v>87</v>
      </c>
      <c r="Q1556" s="104">
        <v>0.22</v>
      </c>
    </row>
    <row r="1557" spans="1:17" x14ac:dyDescent="0.25">
      <c r="A1557" s="104">
        <v>1674</v>
      </c>
      <c r="B1557" s="104" t="s">
        <v>3</v>
      </c>
      <c r="C1557" s="104">
        <v>2008</v>
      </c>
      <c r="D1557" s="104" t="s">
        <v>2120</v>
      </c>
      <c r="G1557" s="105">
        <v>39600</v>
      </c>
      <c r="H1557" s="105">
        <v>0.92986111111111103</v>
      </c>
      <c r="K1557" s="104">
        <v>51.19</v>
      </c>
      <c r="L1557" s="104">
        <v>1.45</v>
      </c>
      <c r="P1557" s="104" t="s">
        <v>67</v>
      </c>
    </row>
    <row r="1558" spans="1:17" x14ac:dyDescent="0.25">
      <c r="A1558" s="104">
        <v>1675</v>
      </c>
      <c r="B1558" s="104" t="s">
        <v>3</v>
      </c>
      <c r="C1558" s="104">
        <v>2008</v>
      </c>
      <c r="D1558" s="104" t="s">
        <v>2119</v>
      </c>
      <c r="G1558" s="105">
        <v>39601</v>
      </c>
      <c r="H1558" s="105">
        <v>0.38472222222222202</v>
      </c>
      <c r="K1558" s="104">
        <v>61.24</v>
      </c>
      <c r="L1558" s="104">
        <v>1.44</v>
      </c>
      <c r="P1558" s="104" t="s">
        <v>87</v>
      </c>
      <c r="Q1558" s="104">
        <v>6.0000000000000001E-3</v>
      </c>
    </row>
    <row r="1559" spans="1:17" x14ac:dyDescent="0.25">
      <c r="A1559" s="104">
        <v>1676</v>
      </c>
      <c r="B1559" s="104" t="s">
        <v>3</v>
      </c>
      <c r="C1559" s="104">
        <v>2008</v>
      </c>
      <c r="D1559" s="104" t="s">
        <v>2118</v>
      </c>
      <c r="G1559" s="105">
        <v>39605</v>
      </c>
      <c r="H1559" s="105">
        <v>0.58611111111111103</v>
      </c>
      <c r="K1559" s="104">
        <v>49.32</v>
      </c>
      <c r="L1559" s="104">
        <v>-4.08</v>
      </c>
      <c r="P1559" s="104" t="s">
        <v>87</v>
      </c>
      <c r="Q1559" s="104">
        <v>2.666E-2</v>
      </c>
    </row>
    <row r="1560" spans="1:17" x14ac:dyDescent="0.25">
      <c r="A1560" s="104">
        <v>1677</v>
      </c>
      <c r="B1560" s="104" t="s">
        <v>3</v>
      </c>
      <c r="C1560" s="104">
        <v>2008</v>
      </c>
      <c r="D1560" s="104" t="s">
        <v>2117</v>
      </c>
      <c r="G1560" s="105">
        <v>39607</v>
      </c>
      <c r="H1560" s="105">
        <v>0.47916666666666702</v>
      </c>
      <c r="K1560" s="104">
        <v>50.4</v>
      </c>
      <c r="L1560" s="104">
        <v>-3.09</v>
      </c>
      <c r="P1560" s="104" t="s">
        <v>87</v>
      </c>
      <c r="Q1560" s="104">
        <v>13.411799999999999</v>
      </c>
    </row>
    <row r="1561" spans="1:17" x14ac:dyDescent="0.25">
      <c r="A1561" s="104">
        <v>1678</v>
      </c>
      <c r="B1561" s="104" t="s">
        <v>3</v>
      </c>
      <c r="C1561" s="104">
        <v>2008</v>
      </c>
      <c r="D1561" s="104" t="s">
        <v>2116</v>
      </c>
      <c r="G1561" s="105">
        <v>39614</v>
      </c>
      <c r="H1561" s="105">
        <v>0.35416666666666702</v>
      </c>
      <c r="K1561" s="104">
        <v>50.4</v>
      </c>
      <c r="L1561" s="104">
        <v>-3.09</v>
      </c>
      <c r="P1561" s="104" t="s">
        <v>87</v>
      </c>
      <c r="Q1561" s="104">
        <v>6.0100000000000001E-2</v>
      </c>
    </row>
    <row r="1562" spans="1:17" x14ac:dyDescent="0.25">
      <c r="A1562" s="104">
        <v>1679</v>
      </c>
      <c r="B1562" s="104" t="s">
        <v>3</v>
      </c>
      <c r="C1562" s="104">
        <v>2008</v>
      </c>
      <c r="D1562" s="104" t="s">
        <v>2115</v>
      </c>
      <c r="G1562" s="105">
        <v>39622</v>
      </c>
      <c r="H1562" s="105">
        <v>0.46527777777777801</v>
      </c>
      <c r="K1562" s="104">
        <v>50.4</v>
      </c>
      <c r="L1562" s="104">
        <v>-3.09</v>
      </c>
      <c r="P1562" s="104" t="s">
        <v>87</v>
      </c>
      <c r="Q1562" s="104">
        <v>1.1199999999999999E-3</v>
      </c>
    </row>
    <row r="1563" spans="1:17" x14ac:dyDescent="0.25">
      <c r="A1563" s="104">
        <v>1680</v>
      </c>
      <c r="B1563" s="104" t="s">
        <v>3</v>
      </c>
      <c r="C1563" s="104">
        <v>2008</v>
      </c>
      <c r="D1563" s="104" t="s">
        <v>2114</v>
      </c>
      <c r="G1563" s="105">
        <v>39623</v>
      </c>
      <c r="H1563" s="105">
        <v>0.69097222222222199</v>
      </c>
      <c r="K1563" s="104">
        <v>50.4</v>
      </c>
      <c r="L1563" s="104">
        <v>-3.09</v>
      </c>
      <c r="P1563" s="104" t="s">
        <v>87</v>
      </c>
      <c r="Q1563" s="104">
        <v>3.116E-2</v>
      </c>
    </row>
    <row r="1564" spans="1:17" x14ac:dyDescent="0.25">
      <c r="A1564" s="104">
        <v>1681</v>
      </c>
      <c r="B1564" s="104" t="s">
        <v>3</v>
      </c>
      <c r="C1564" s="104">
        <v>2008</v>
      </c>
      <c r="D1564" s="104" t="s">
        <v>2113</v>
      </c>
      <c r="G1564" s="105">
        <v>39624</v>
      </c>
      <c r="H1564" s="105">
        <v>0.54513888888888895</v>
      </c>
      <c r="K1564" s="104">
        <v>50.4</v>
      </c>
      <c r="L1564" s="104">
        <v>-3.09</v>
      </c>
      <c r="P1564" s="104" t="s">
        <v>87</v>
      </c>
      <c r="Q1564" s="104">
        <v>1.2E-5</v>
      </c>
    </row>
    <row r="1565" spans="1:17" x14ac:dyDescent="0.25">
      <c r="A1565" s="104">
        <v>1682</v>
      </c>
      <c r="B1565" s="104" t="s">
        <v>3</v>
      </c>
      <c r="C1565" s="104">
        <v>2008</v>
      </c>
      <c r="D1565" s="104" t="s">
        <v>2112</v>
      </c>
      <c r="G1565" s="105">
        <v>39626</v>
      </c>
      <c r="H1565" s="105">
        <v>0.34722222222222199</v>
      </c>
      <c r="K1565" s="104">
        <v>58.09</v>
      </c>
      <c r="L1565" s="104">
        <v>1.44</v>
      </c>
      <c r="P1565" s="104" t="s">
        <v>87</v>
      </c>
      <c r="Q1565" s="104">
        <v>21.99</v>
      </c>
    </row>
    <row r="1566" spans="1:17" x14ac:dyDescent="0.25">
      <c r="A1566" s="104">
        <v>1683</v>
      </c>
      <c r="B1566" s="104" t="s">
        <v>3</v>
      </c>
      <c r="C1566" s="104">
        <v>2008</v>
      </c>
      <c r="D1566" s="104" t="s">
        <v>2111</v>
      </c>
      <c r="G1566" s="105">
        <v>39626</v>
      </c>
      <c r="H1566" s="105">
        <v>0.34722222222222199</v>
      </c>
      <c r="K1566" s="104">
        <v>58.09</v>
      </c>
      <c r="L1566" s="104">
        <v>1.44</v>
      </c>
      <c r="P1566" s="104" t="s">
        <v>87</v>
      </c>
      <c r="Q1566" s="104">
        <v>0.50490000000000002</v>
      </c>
    </row>
    <row r="1567" spans="1:17" x14ac:dyDescent="0.25">
      <c r="A1567" s="104">
        <v>1684</v>
      </c>
      <c r="B1567" s="104" t="s">
        <v>3</v>
      </c>
      <c r="C1567" s="104">
        <v>2008</v>
      </c>
      <c r="D1567" s="104" t="s">
        <v>2110</v>
      </c>
      <c r="G1567" s="105">
        <v>39626</v>
      </c>
      <c r="H1567" s="105">
        <v>0.40277777777777801</v>
      </c>
      <c r="K1567" s="104">
        <v>58.09</v>
      </c>
      <c r="L1567" s="104">
        <v>1.44</v>
      </c>
      <c r="P1567" s="104" t="s">
        <v>87</v>
      </c>
      <c r="Q1567" s="104">
        <v>0.11522</v>
      </c>
    </row>
    <row r="1568" spans="1:17" x14ac:dyDescent="0.25">
      <c r="A1568" s="104">
        <v>1685</v>
      </c>
      <c r="B1568" s="104" t="s">
        <v>3</v>
      </c>
      <c r="C1568" s="104">
        <v>2008</v>
      </c>
      <c r="D1568" s="104" t="s">
        <v>2109</v>
      </c>
      <c r="G1568" s="105">
        <v>39626</v>
      </c>
      <c r="H1568" s="105">
        <v>0.80208333333333304</v>
      </c>
      <c r="K1568" s="104">
        <v>58.09</v>
      </c>
      <c r="L1568" s="104">
        <v>1.51</v>
      </c>
      <c r="P1568" s="104" t="s">
        <v>87</v>
      </c>
      <c r="Q1568" s="104">
        <v>3.101</v>
      </c>
    </row>
    <row r="1569" spans="1:17" x14ac:dyDescent="0.25">
      <c r="A1569" s="104">
        <v>1686</v>
      </c>
      <c r="B1569" s="104" t="s">
        <v>3</v>
      </c>
      <c r="C1569" s="104">
        <v>2008</v>
      </c>
      <c r="D1569" s="104" t="s">
        <v>2108</v>
      </c>
      <c r="G1569" s="105">
        <v>39627</v>
      </c>
      <c r="H1569" s="105">
        <v>0.375</v>
      </c>
      <c r="K1569" s="104">
        <v>58.1</v>
      </c>
      <c r="L1569" s="104">
        <v>1.47</v>
      </c>
      <c r="P1569" s="104" t="s">
        <v>87</v>
      </c>
      <c r="Q1569" s="104">
        <v>2.1840000000000002</v>
      </c>
    </row>
    <row r="1570" spans="1:17" x14ac:dyDescent="0.25">
      <c r="A1570" s="104">
        <v>1687</v>
      </c>
      <c r="B1570" s="104" t="s">
        <v>3</v>
      </c>
      <c r="C1570" s="104">
        <v>2008</v>
      </c>
      <c r="D1570" s="104" t="s">
        <v>2107</v>
      </c>
      <c r="G1570" s="105">
        <v>39627</v>
      </c>
      <c r="H1570" s="105">
        <v>0.375</v>
      </c>
      <c r="K1570" s="104">
        <v>58.1</v>
      </c>
      <c r="L1570" s="104">
        <v>1.47</v>
      </c>
      <c r="P1570" s="104" t="s">
        <v>87</v>
      </c>
      <c r="Q1570" s="104">
        <v>37.92</v>
      </c>
    </row>
    <row r="1571" spans="1:17" x14ac:dyDescent="0.25">
      <c r="A1571" s="104">
        <v>1688</v>
      </c>
      <c r="B1571" s="104" t="s">
        <v>3</v>
      </c>
      <c r="C1571" s="104">
        <v>2008</v>
      </c>
      <c r="D1571" s="104" t="s">
        <v>2106</v>
      </c>
      <c r="G1571" s="105">
        <v>39628</v>
      </c>
      <c r="H1571" s="105">
        <v>0.375</v>
      </c>
      <c r="K1571" s="104">
        <v>58.1</v>
      </c>
      <c r="L1571" s="104">
        <v>1.25</v>
      </c>
      <c r="P1571" s="104" t="s">
        <v>87</v>
      </c>
      <c r="Q1571" s="104">
        <v>0.71840000000000004</v>
      </c>
    </row>
    <row r="1572" spans="1:17" x14ac:dyDescent="0.25">
      <c r="A1572" s="104">
        <v>1689</v>
      </c>
      <c r="B1572" s="104" t="s">
        <v>3</v>
      </c>
      <c r="C1572" s="104">
        <v>2008</v>
      </c>
      <c r="D1572" s="104" t="s">
        <v>2105</v>
      </c>
      <c r="G1572" s="105">
        <v>39628</v>
      </c>
      <c r="H1572" s="105">
        <v>0.38194444444444398</v>
      </c>
      <c r="K1572" s="104">
        <v>58.22</v>
      </c>
      <c r="L1572" s="104">
        <v>1.49</v>
      </c>
      <c r="P1572" s="104" t="s">
        <v>87</v>
      </c>
      <c r="Q1572" s="104">
        <v>10.132</v>
      </c>
    </row>
    <row r="1573" spans="1:17" x14ac:dyDescent="0.25">
      <c r="A1573" s="104">
        <v>1690</v>
      </c>
      <c r="B1573" s="104" t="s">
        <v>3</v>
      </c>
      <c r="C1573" s="104">
        <v>2008</v>
      </c>
      <c r="D1573" s="104" t="s">
        <v>2104</v>
      </c>
      <c r="G1573" s="105">
        <v>39638</v>
      </c>
      <c r="H1573" s="105">
        <v>0.47222222222222199</v>
      </c>
      <c r="K1573" s="104">
        <v>61.16</v>
      </c>
      <c r="L1573" s="104">
        <v>0.55000000000000004</v>
      </c>
      <c r="P1573" s="104" t="s">
        <v>87</v>
      </c>
      <c r="Q1573" s="104">
        <v>2.1000000000000001E-2</v>
      </c>
    </row>
    <row r="1574" spans="1:17" x14ac:dyDescent="0.25">
      <c r="A1574" s="104">
        <v>1691</v>
      </c>
      <c r="B1574" s="104" t="s">
        <v>3</v>
      </c>
      <c r="C1574" s="104">
        <v>2008</v>
      </c>
      <c r="D1574" s="104" t="s">
        <v>2103</v>
      </c>
      <c r="G1574" s="105">
        <v>39640</v>
      </c>
      <c r="H1574" s="105">
        <v>0.46527777777777801</v>
      </c>
      <c r="K1574" s="104">
        <v>52.12</v>
      </c>
      <c r="L1574" s="104">
        <v>-5.52</v>
      </c>
      <c r="P1574" s="104" t="s">
        <v>87</v>
      </c>
      <c r="Q1574" s="104">
        <v>3.1960000000000001E-3</v>
      </c>
    </row>
    <row r="1575" spans="1:17" x14ac:dyDescent="0.25">
      <c r="A1575" s="104">
        <v>1692</v>
      </c>
      <c r="B1575" s="104" t="s">
        <v>3</v>
      </c>
      <c r="C1575" s="104">
        <v>2008</v>
      </c>
      <c r="D1575" s="104" t="s">
        <v>2102</v>
      </c>
      <c r="G1575" s="105">
        <v>39661</v>
      </c>
      <c r="H1575" s="105">
        <v>0.4375</v>
      </c>
      <c r="K1575" s="104">
        <v>50.4</v>
      </c>
      <c r="L1575" s="104">
        <v>-3.09</v>
      </c>
      <c r="P1575" s="104" t="s">
        <v>87</v>
      </c>
      <c r="Q1575" s="104">
        <v>3.3E-4</v>
      </c>
    </row>
    <row r="1576" spans="1:17" x14ac:dyDescent="0.25">
      <c r="A1576" s="104">
        <v>1693</v>
      </c>
      <c r="B1576" s="104" t="s">
        <v>3</v>
      </c>
      <c r="C1576" s="104">
        <v>2008</v>
      </c>
      <c r="D1576" s="104" t="s">
        <v>2101</v>
      </c>
      <c r="G1576" s="105">
        <v>39663</v>
      </c>
      <c r="H1576" s="105">
        <v>0.468055555555556</v>
      </c>
      <c r="K1576" s="104">
        <v>57.43</v>
      </c>
      <c r="L1576" s="104">
        <v>0.51</v>
      </c>
      <c r="P1576" s="104" t="s">
        <v>87</v>
      </c>
      <c r="Q1576" s="104">
        <v>0.14099999999999999</v>
      </c>
    </row>
    <row r="1577" spans="1:17" x14ac:dyDescent="0.25">
      <c r="A1577" s="104">
        <v>1694</v>
      </c>
      <c r="B1577" s="104" t="s">
        <v>2100</v>
      </c>
      <c r="C1577" s="104">
        <v>2008</v>
      </c>
      <c r="D1577" s="104" t="s">
        <v>2099</v>
      </c>
      <c r="G1577" s="105">
        <v>39669</v>
      </c>
      <c r="H1577" s="105">
        <v>0.43194444444444402</v>
      </c>
      <c r="K1577" s="104">
        <v>61.16</v>
      </c>
      <c r="L1577" s="104">
        <v>1.34</v>
      </c>
      <c r="P1577" s="104" t="s">
        <v>87</v>
      </c>
      <c r="Q1577" s="104">
        <v>0.64</v>
      </c>
    </row>
    <row r="1578" spans="1:17" x14ac:dyDescent="0.25">
      <c r="A1578" s="104">
        <v>1695</v>
      </c>
      <c r="B1578" s="104" t="s">
        <v>3</v>
      </c>
      <c r="C1578" s="104">
        <v>2008</v>
      </c>
      <c r="D1578" s="104" t="s">
        <v>2098</v>
      </c>
      <c r="G1578" s="105">
        <v>39695</v>
      </c>
      <c r="H1578" s="105">
        <v>0.44930555555555601</v>
      </c>
      <c r="K1578" s="104">
        <v>57.52</v>
      </c>
      <c r="L1578" s="104">
        <v>-0.5</v>
      </c>
      <c r="P1578" s="104" t="s">
        <v>87</v>
      </c>
      <c r="Q1578" s="104">
        <v>5.1999999999999998E-2</v>
      </c>
    </row>
    <row r="1579" spans="1:17" x14ac:dyDescent="0.25">
      <c r="A1579" s="104">
        <v>1696</v>
      </c>
      <c r="B1579" s="104" t="s">
        <v>3</v>
      </c>
      <c r="C1579" s="104">
        <v>2008</v>
      </c>
      <c r="D1579" s="104" t="s">
        <v>2097</v>
      </c>
      <c r="G1579" s="105">
        <v>39705</v>
      </c>
      <c r="H1579" s="105">
        <v>0.42569444444444399</v>
      </c>
      <c r="K1579" s="104">
        <v>57.43</v>
      </c>
      <c r="L1579" s="104">
        <v>0.54</v>
      </c>
      <c r="P1579" s="104" t="s">
        <v>87</v>
      </c>
      <c r="Q1579" s="104">
        <v>2.16E-3</v>
      </c>
    </row>
    <row r="1580" spans="1:17" x14ac:dyDescent="0.25">
      <c r="A1580" s="104">
        <v>1697</v>
      </c>
      <c r="B1580" s="104" t="s">
        <v>3</v>
      </c>
      <c r="C1580" s="104">
        <v>2008</v>
      </c>
      <c r="D1580" s="104" t="s">
        <v>2096</v>
      </c>
      <c r="G1580" s="105">
        <v>39716</v>
      </c>
      <c r="H1580" s="105">
        <v>0.35277777777777802</v>
      </c>
      <c r="K1580" s="104">
        <v>57.27</v>
      </c>
      <c r="L1580" s="104">
        <v>1.23</v>
      </c>
      <c r="P1580" s="104" t="s">
        <v>87</v>
      </c>
      <c r="Q1580" s="104">
        <v>0.13</v>
      </c>
    </row>
    <row r="1581" spans="1:17" x14ac:dyDescent="0.25">
      <c r="A1581" s="104">
        <v>1698</v>
      </c>
      <c r="B1581" s="104" t="s">
        <v>3</v>
      </c>
      <c r="C1581" s="104">
        <v>2008</v>
      </c>
      <c r="D1581" s="104" t="s">
        <v>2095</v>
      </c>
      <c r="G1581" s="105">
        <v>39719</v>
      </c>
      <c r="H1581" s="105">
        <v>0.49305555555555602</v>
      </c>
      <c r="K1581" s="104">
        <v>49.44</v>
      </c>
      <c r="L1581" s="104">
        <v>-3.32</v>
      </c>
      <c r="P1581" s="104" t="s">
        <v>67</v>
      </c>
    </row>
    <row r="1582" spans="1:17" x14ac:dyDescent="0.25">
      <c r="A1582" s="104">
        <v>1699</v>
      </c>
      <c r="B1582" s="104" t="s">
        <v>3</v>
      </c>
      <c r="C1582" s="104">
        <v>2008</v>
      </c>
      <c r="D1582" s="104" t="s">
        <v>2094</v>
      </c>
      <c r="G1582" s="105">
        <v>39745</v>
      </c>
      <c r="H1582" s="105">
        <v>0.39583333333333298</v>
      </c>
      <c r="K1582" s="104">
        <v>55.09</v>
      </c>
      <c r="L1582" s="104">
        <v>-1.27</v>
      </c>
      <c r="P1582" s="104" t="s">
        <v>87</v>
      </c>
      <c r="Q1582" s="104">
        <v>0.4889</v>
      </c>
    </row>
    <row r="1583" spans="1:17" x14ac:dyDescent="0.25">
      <c r="A1583" s="104">
        <v>1700</v>
      </c>
      <c r="B1583" s="104" t="s">
        <v>3</v>
      </c>
      <c r="C1583" s="104">
        <v>2008</v>
      </c>
      <c r="D1583" s="104" t="s">
        <v>2093</v>
      </c>
      <c r="G1583" s="105">
        <v>39752</v>
      </c>
      <c r="H1583" s="105">
        <v>0.64305555555555605</v>
      </c>
      <c r="K1583" s="104">
        <v>60.57</v>
      </c>
      <c r="L1583" s="104">
        <v>0.56000000000000005</v>
      </c>
      <c r="P1583" s="104" t="s">
        <v>87</v>
      </c>
      <c r="Q1583" s="104">
        <v>2.1440000000000001E-2</v>
      </c>
    </row>
    <row r="1584" spans="1:17" x14ac:dyDescent="0.25">
      <c r="A1584" s="104">
        <v>1701</v>
      </c>
      <c r="B1584" s="104" t="s">
        <v>3</v>
      </c>
      <c r="C1584" s="104">
        <v>2008</v>
      </c>
      <c r="D1584" s="104" t="s">
        <v>2092</v>
      </c>
      <c r="G1584" s="105">
        <v>39770</v>
      </c>
      <c r="H1584" s="105">
        <v>0.57986111111111105</v>
      </c>
      <c r="K1584" s="104">
        <v>57.22</v>
      </c>
      <c r="L1584" s="104">
        <v>-7.14</v>
      </c>
      <c r="P1584" s="104" t="s">
        <v>87</v>
      </c>
      <c r="Q1584" s="104">
        <v>2.5000000000000002E-6</v>
      </c>
    </row>
    <row r="1585" spans="1:17" x14ac:dyDescent="0.25">
      <c r="A1585" s="104">
        <v>1702</v>
      </c>
      <c r="B1585" s="104" t="s">
        <v>3</v>
      </c>
      <c r="C1585" s="104">
        <v>2008</v>
      </c>
      <c r="D1585" s="104" t="s">
        <v>2091</v>
      </c>
      <c r="G1585" s="105">
        <v>39780</v>
      </c>
      <c r="H1585" s="105">
        <v>0.4375</v>
      </c>
      <c r="K1585" s="104">
        <v>50.09</v>
      </c>
      <c r="L1585" s="104">
        <v>-2.02</v>
      </c>
      <c r="P1585" s="104" t="s">
        <v>87</v>
      </c>
      <c r="Q1585" s="104">
        <v>0.6482</v>
      </c>
    </row>
    <row r="1586" spans="1:17" x14ac:dyDescent="0.25">
      <c r="A1586" s="104">
        <v>1703</v>
      </c>
      <c r="B1586" s="104" t="s">
        <v>3</v>
      </c>
      <c r="C1586" s="104">
        <v>2008</v>
      </c>
      <c r="D1586" s="104" t="s">
        <v>2090</v>
      </c>
      <c r="G1586" s="105">
        <v>39789</v>
      </c>
      <c r="H1586" s="105">
        <v>0.55347222222222203</v>
      </c>
      <c r="K1586" s="104">
        <v>50.08</v>
      </c>
      <c r="L1586" s="104">
        <v>-2.14</v>
      </c>
      <c r="P1586" s="104" t="s">
        <v>87</v>
      </c>
      <c r="Q1586" s="104">
        <v>0.4158</v>
      </c>
    </row>
    <row r="1587" spans="1:17" x14ac:dyDescent="0.25">
      <c r="A1587" s="104">
        <v>1704</v>
      </c>
      <c r="B1587" s="104" t="s">
        <v>3</v>
      </c>
      <c r="C1587" s="104">
        <v>2008</v>
      </c>
      <c r="D1587" s="104" t="s">
        <v>2089</v>
      </c>
      <c r="G1587" s="105">
        <v>39789</v>
      </c>
      <c r="H1587" s="105">
        <v>0.56874999999999998</v>
      </c>
      <c r="K1587" s="104">
        <v>50.13</v>
      </c>
      <c r="L1587" s="104">
        <v>-1.32</v>
      </c>
      <c r="P1587" s="104" t="s">
        <v>87</v>
      </c>
      <c r="Q1587" s="104">
        <v>5.1743999999999998E-2</v>
      </c>
    </row>
    <row r="1588" spans="1:17" x14ac:dyDescent="0.25">
      <c r="A1588" s="104">
        <v>1705</v>
      </c>
      <c r="B1588" s="104" t="s">
        <v>3</v>
      </c>
      <c r="C1588" s="104">
        <v>2008</v>
      </c>
      <c r="D1588" s="104" t="s">
        <v>2088</v>
      </c>
      <c r="G1588" s="105">
        <v>39789</v>
      </c>
      <c r="H1588" s="105">
        <v>0.57499999999999996</v>
      </c>
      <c r="K1588" s="104">
        <v>50.09</v>
      </c>
      <c r="L1588" s="104">
        <v>-1.34</v>
      </c>
      <c r="P1588" s="104" t="s">
        <v>87</v>
      </c>
      <c r="Q1588" s="104">
        <v>3.1847399999999998E-2</v>
      </c>
    </row>
    <row r="1589" spans="1:17" x14ac:dyDescent="0.25">
      <c r="A1589" s="104">
        <v>1706</v>
      </c>
      <c r="B1589" s="104" t="s">
        <v>3</v>
      </c>
      <c r="C1589" s="104">
        <v>2008</v>
      </c>
      <c r="D1589" s="104" t="s">
        <v>2087</v>
      </c>
      <c r="G1589" s="105">
        <v>39805</v>
      </c>
      <c r="H1589" s="105">
        <v>0.47569444444444398</v>
      </c>
      <c r="K1589" s="104">
        <v>57.09</v>
      </c>
      <c r="L1589" s="104">
        <v>0.57999999999999996</v>
      </c>
      <c r="P1589" s="104" t="s">
        <v>87</v>
      </c>
      <c r="Q1589" s="104">
        <v>2.5000000000000001E-3</v>
      </c>
    </row>
    <row r="1590" spans="1:17" x14ac:dyDescent="0.25">
      <c r="A1590" s="104">
        <v>1707</v>
      </c>
      <c r="B1590" s="104" t="s">
        <v>3</v>
      </c>
      <c r="C1590" s="104">
        <v>2008</v>
      </c>
      <c r="D1590" s="104" t="s">
        <v>2086</v>
      </c>
      <c r="G1590" s="105">
        <v>39541</v>
      </c>
      <c r="H1590" s="105">
        <v>0.39861111111111103</v>
      </c>
      <c r="K1590" s="104">
        <v>51.27</v>
      </c>
      <c r="L1590" s="104">
        <v>1.7</v>
      </c>
      <c r="P1590" s="104" t="s">
        <v>87</v>
      </c>
      <c r="Q1590" s="104">
        <v>1.78E-2</v>
      </c>
    </row>
    <row r="1591" spans="1:17" x14ac:dyDescent="0.25">
      <c r="A1591" s="104">
        <v>1708</v>
      </c>
      <c r="B1591" s="104" t="s">
        <v>3</v>
      </c>
      <c r="C1591" s="104">
        <v>2008</v>
      </c>
      <c r="D1591" s="104" t="s">
        <v>2085</v>
      </c>
      <c r="G1591" s="105">
        <v>39616</v>
      </c>
      <c r="H1591" s="105">
        <v>0.66458333333333297</v>
      </c>
      <c r="K1591" s="104">
        <v>51.97</v>
      </c>
      <c r="L1591" s="104">
        <v>2.65</v>
      </c>
      <c r="P1591" s="104" t="s">
        <v>87</v>
      </c>
      <c r="Q1591" s="104">
        <v>0.34261999999999998</v>
      </c>
    </row>
    <row r="1592" spans="1:17" x14ac:dyDescent="0.25">
      <c r="A1592" s="104">
        <v>1709</v>
      </c>
      <c r="B1592" s="104" t="s">
        <v>3</v>
      </c>
      <c r="C1592" s="104">
        <v>2008</v>
      </c>
      <c r="D1592" s="104" t="s">
        <v>2084</v>
      </c>
      <c r="G1592" s="105">
        <v>39651</v>
      </c>
      <c r="H1592" s="105">
        <v>0.37013888888888902</v>
      </c>
      <c r="K1592" s="104">
        <v>51.4</v>
      </c>
      <c r="L1592" s="104">
        <v>1.9</v>
      </c>
      <c r="P1592" s="104" t="s">
        <v>87</v>
      </c>
      <c r="Q1592" s="104">
        <v>0.2107</v>
      </c>
    </row>
    <row r="1593" spans="1:17" x14ac:dyDescent="0.25">
      <c r="A1593" s="104">
        <v>1710</v>
      </c>
      <c r="B1593" s="104" t="s">
        <v>3</v>
      </c>
      <c r="C1593" s="104">
        <v>2008</v>
      </c>
      <c r="D1593" s="104" t="s">
        <v>2083</v>
      </c>
      <c r="G1593" s="105">
        <v>39560</v>
      </c>
      <c r="H1593" s="105">
        <v>0.37638888888888899</v>
      </c>
      <c r="K1593" s="104">
        <v>60.950560000000003</v>
      </c>
      <c r="L1593" s="104">
        <v>0.93444439999999995</v>
      </c>
      <c r="P1593" s="104" t="s">
        <v>87</v>
      </c>
      <c r="Q1593" s="104">
        <v>0.18</v>
      </c>
    </row>
    <row r="1594" spans="1:17" x14ac:dyDescent="0.25">
      <c r="A1594" s="104">
        <v>1711</v>
      </c>
      <c r="B1594" s="104" t="s">
        <v>3</v>
      </c>
      <c r="C1594" s="104">
        <v>2008</v>
      </c>
      <c r="D1594" s="104" t="s">
        <v>2082</v>
      </c>
      <c r="G1594" s="105">
        <v>39560</v>
      </c>
      <c r="H1594" s="105">
        <v>0.38750000000000001</v>
      </c>
      <c r="K1594" s="104">
        <v>61.100560000000002</v>
      </c>
      <c r="L1594" s="104">
        <v>1.0677778</v>
      </c>
      <c r="P1594" s="104" t="s">
        <v>87</v>
      </c>
      <c r="Q1594" s="104">
        <v>0.31</v>
      </c>
    </row>
    <row r="1595" spans="1:17" x14ac:dyDescent="0.25">
      <c r="A1595" s="104">
        <v>1712</v>
      </c>
      <c r="B1595" s="104" t="s">
        <v>3</v>
      </c>
      <c r="C1595" s="104">
        <v>2008</v>
      </c>
      <c r="D1595" s="104" t="s">
        <v>2081</v>
      </c>
      <c r="G1595" s="105">
        <v>39560</v>
      </c>
      <c r="H1595" s="105">
        <v>0.390277777777778</v>
      </c>
      <c r="K1595" s="104">
        <v>61.233890000000002</v>
      </c>
      <c r="L1595" s="104">
        <v>1.135</v>
      </c>
      <c r="P1595" s="104" t="s">
        <v>87</v>
      </c>
      <c r="Q1595" s="104">
        <v>0.13</v>
      </c>
    </row>
    <row r="1596" spans="1:17" x14ac:dyDescent="0.25">
      <c r="A1596" s="104">
        <v>1713</v>
      </c>
      <c r="B1596" s="104" t="s">
        <v>3</v>
      </c>
      <c r="C1596" s="104">
        <v>2008</v>
      </c>
      <c r="D1596" s="104" t="s">
        <v>2080</v>
      </c>
      <c r="G1596" s="105">
        <v>39560</v>
      </c>
      <c r="H1596" s="105">
        <v>0.39236111111111099</v>
      </c>
      <c r="K1596" s="104">
        <v>61.3</v>
      </c>
      <c r="L1596" s="104">
        <v>1.1516667</v>
      </c>
      <c r="P1596" s="104" t="s">
        <v>87</v>
      </c>
      <c r="Q1596" s="104">
        <v>3.56</v>
      </c>
    </row>
    <row r="1597" spans="1:17" x14ac:dyDescent="0.25">
      <c r="A1597" s="104">
        <v>1714</v>
      </c>
      <c r="B1597" s="104" t="s">
        <v>3</v>
      </c>
      <c r="C1597" s="104">
        <v>2008</v>
      </c>
      <c r="D1597" s="104" t="s">
        <v>2079</v>
      </c>
      <c r="G1597" s="105">
        <v>39560</v>
      </c>
      <c r="H1597" s="105">
        <v>0.4</v>
      </c>
      <c r="K1597" s="104">
        <v>61.268610000000002</v>
      </c>
      <c r="L1597" s="104">
        <v>0.90194439999999998</v>
      </c>
      <c r="P1597" s="104" t="s">
        <v>87</v>
      </c>
      <c r="Q1597" s="104">
        <v>9.66</v>
      </c>
    </row>
    <row r="1598" spans="1:17" x14ac:dyDescent="0.25">
      <c r="A1598" s="104">
        <v>1715</v>
      </c>
      <c r="B1598" s="104" t="s">
        <v>3</v>
      </c>
      <c r="C1598" s="104">
        <v>2008</v>
      </c>
      <c r="D1598" s="104" t="s">
        <v>2078</v>
      </c>
      <c r="G1598" s="105">
        <v>39560</v>
      </c>
      <c r="H1598" s="105">
        <v>0.40763888888888899</v>
      </c>
      <c r="K1598" s="104">
        <v>61.20194</v>
      </c>
      <c r="L1598" s="104">
        <v>0.70111109999999999</v>
      </c>
      <c r="P1598" s="104" t="s">
        <v>87</v>
      </c>
      <c r="Q1598" s="104">
        <v>0.11</v>
      </c>
    </row>
    <row r="1599" spans="1:17" x14ac:dyDescent="0.25">
      <c r="A1599" s="104">
        <v>1716</v>
      </c>
      <c r="B1599" s="104" t="s">
        <v>3</v>
      </c>
      <c r="C1599" s="104">
        <v>2008</v>
      </c>
      <c r="D1599" s="104" t="s">
        <v>2077</v>
      </c>
      <c r="G1599" s="105">
        <v>39560</v>
      </c>
      <c r="H1599" s="105">
        <v>0.41458333333333303</v>
      </c>
      <c r="K1599" s="104">
        <v>61.066670000000002</v>
      </c>
      <c r="L1599" s="104">
        <v>0.4011111</v>
      </c>
      <c r="P1599" s="104" t="s">
        <v>87</v>
      </c>
      <c r="Q1599" s="104">
        <v>0.84</v>
      </c>
    </row>
    <row r="1600" spans="1:17" x14ac:dyDescent="0.25">
      <c r="A1600" s="104">
        <v>1717</v>
      </c>
      <c r="B1600" s="104" t="s">
        <v>3</v>
      </c>
      <c r="C1600" s="104">
        <v>2008</v>
      </c>
      <c r="D1600" s="104" t="s">
        <v>2076</v>
      </c>
      <c r="G1600" s="105">
        <v>39561</v>
      </c>
      <c r="H1600" s="105">
        <v>0.53749999999999998</v>
      </c>
      <c r="K1600" s="104">
        <v>61.333329999999997</v>
      </c>
      <c r="L1600" s="104">
        <v>1.6008332999999999</v>
      </c>
      <c r="P1600" s="104" t="s">
        <v>87</v>
      </c>
      <c r="Q1600" s="104">
        <v>0.03</v>
      </c>
    </row>
    <row r="1601" spans="1:17" x14ac:dyDescent="0.25">
      <c r="A1601" s="104">
        <v>1718</v>
      </c>
      <c r="B1601" s="104" t="s">
        <v>3</v>
      </c>
      <c r="C1601" s="104">
        <v>2008</v>
      </c>
      <c r="D1601" s="104" t="s">
        <v>2075</v>
      </c>
      <c r="G1601" s="105">
        <v>39561</v>
      </c>
      <c r="H1601" s="105">
        <v>0.53888888888888897</v>
      </c>
      <c r="K1601" s="104">
        <v>61.385280000000002</v>
      </c>
      <c r="L1601" s="104">
        <v>1.7338889</v>
      </c>
      <c r="P1601" s="104" t="s">
        <v>87</v>
      </c>
      <c r="Q1601" s="104">
        <v>0.79</v>
      </c>
    </row>
    <row r="1602" spans="1:17" x14ac:dyDescent="0.25">
      <c r="A1602" s="104">
        <v>1719</v>
      </c>
      <c r="B1602" s="104" t="s">
        <v>3</v>
      </c>
      <c r="C1602" s="104">
        <v>2008</v>
      </c>
      <c r="D1602" s="104" t="s">
        <v>2074</v>
      </c>
      <c r="G1602" s="105">
        <v>39658</v>
      </c>
      <c r="H1602" s="105">
        <v>0.54791666666666705</v>
      </c>
      <c r="K1602" s="104">
        <v>53.966670000000001</v>
      </c>
      <c r="L1602" s="104">
        <v>2.0186111000000002</v>
      </c>
      <c r="P1602" s="104" t="s">
        <v>87</v>
      </c>
      <c r="Q1602" s="104">
        <v>0.06</v>
      </c>
    </row>
    <row r="1603" spans="1:17" x14ac:dyDescent="0.25">
      <c r="A1603" s="104">
        <v>1720</v>
      </c>
      <c r="B1603" s="104" t="s">
        <v>3</v>
      </c>
      <c r="C1603" s="104">
        <v>2008</v>
      </c>
      <c r="D1603" s="104" t="s">
        <v>2073</v>
      </c>
      <c r="G1603" s="105">
        <v>39658</v>
      </c>
      <c r="H1603" s="105">
        <v>0.57638888888888895</v>
      </c>
      <c r="K1603" s="104">
        <v>56.385559999999998</v>
      </c>
      <c r="L1603" s="104">
        <v>2.0666666999999999</v>
      </c>
      <c r="P1603" s="104" t="s">
        <v>87</v>
      </c>
      <c r="Q1603" s="104">
        <v>0.7</v>
      </c>
    </row>
    <row r="1604" spans="1:17" x14ac:dyDescent="0.25">
      <c r="A1604" s="104">
        <v>1721</v>
      </c>
      <c r="B1604" s="104" t="s">
        <v>3</v>
      </c>
      <c r="C1604" s="104">
        <v>2008</v>
      </c>
      <c r="D1604" s="104" t="s">
        <v>2072</v>
      </c>
      <c r="G1604" s="105">
        <v>39658</v>
      </c>
      <c r="H1604" s="105">
        <v>0.59722222222222199</v>
      </c>
      <c r="K1604" s="104">
        <v>57.716670000000001</v>
      </c>
      <c r="L1604" s="104">
        <v>0.90055560000000001</v>
      </c>
      <c r="P1604" s="104" t="s">
        <v>87</v>
      </c>
      <c r="Q1604" s="104">
        <v>0.12</v>
      </c>
    </row>
    <row r="1605" spans="1:17" x14ac:dyDescent="0.25">
      <c r="A1605" s="104">
        <v>1722</v>
      </c>
      <c r="B1605" s="104" t="s">
        <v>3</v>
      </c>
      <c r="C1605" s="104">
        <v>2008</v>
      </c>
      <c r="D1605" s="104" t="s">
        <v>2071</v>
      </c>
      <c r="G1605" s="105">
        <v>39658</v>
      </c>
      <c r="H1605" s="105">
        <v>0.59722222222222199</v>
      </c>
      <c r="K1605" s="104">
        <v>57.717779999999998</v>
      </c>
      <c r="L1605" s="104">
        <v>0.85</v>
      </c>
      <c r="P1605" s="104" t="s">
        <v>87</v>
      </c>
      <c r="Q1605" s="104">
        <v>0.8</v>
      </c>
    </row>
    <row r="1606" spans="1:17" x14ac:dyDescent="0.25">
      <c r="A1606" s="104">
        <v>1723</v>
      </c>
      <c r="B1606" s="104" t="s">
        <v>3</v>
      </c>
      <c r="C1606" s="104">
        <v>2008</v>
      </c>
      <c r="D1606" s="104" t="s">
        <v>2070</v>
      </c>
      <c r="G1606" s="105">
        <v>39659</v>
      </c>
      <c r="H1606" s="105">
        <v>0.42708333333333298</v>
      </c>
      <c r="K1606" s="104">
        <v>58.418610000000001</v>
      </c>
      <c r="L1606" s="104">
        <v>0.70250000000000001</v>
      </c>
      <c r="P1606" s="104" t="s">
        <v>87</v>
      </c>
      <c r="Q1606" s="104">
        <v>0.78</v>
      </c>
    </row>
    <row r="1607" spans="1:17" x14ac:dyDescent="0.25">
      <c r="A1607" s="104">
        <v>1724</v>
      </c>
      <c r="B1607" s="104" t="s">
        <v>3</v>
      </c>
      <c r="C1607" s="104">
        <v>2008</v>
      </c>
      <c r="D1607" s="104" t="s">
        <v>2069</v>
      </c>
      <c r="G1607" s="105">
        <v>39659</v>
      </c>
      <c r="H1607" s="105">
        <v>0.43958333333333299</v>
      </c>
      <c r="K1607" s="104">
        <v>58.035829999999997</v>
      </c>
      <c r="L1607" s="104">
        <v>1.1338889000000001</v>
      </c>
      <c r="P1607" s="104" t="s">
        <v>87</v>
      </c>
      <c r="Q1607" s="104">
        <v>5.0000000000000001E-3</v>
      </c>
    </row>
    <row r="1608" spans="1:17" x14ac:dyDescent="0.25">
      <c r="A1608" s="104">
        <v>1725</v>
      </c>
      <c r="B1608" s="104" t="s">
        <v>3</v>
      </c>
      <c r="C1608" s="104">
        <v>2008</v>
      </c>
      <c r="D1608" s="104" t="s">
        <v>2068</v>
      </c>
      <c r="G1608" s="105">
        <v>39659</v>
      </c>
      <c r="H1608" s="105">
        <v>0.452083333333333</v>
      </c>
      <c r="K1608" s="104">
        <v>58.48556</v>
      </c>
      <c r="L1608" s="104">
        <v>1.2183333000000001</v>
      </c>
      <c r="P1608" s="104" t="s">
        <v>67</v>
      </c>
    </row>
    <row r="1609" spans="1:17" x14ac:dyDescent="0.25">
      <c r="A1609" s="104">
        <v>1726</v>
      </c>
      <c r="B1609" s="104" t="s">
        <v>3</v>
      </c>
      <c r="C1609" s="104">
        <v>2008</v>
      </c>
      <c r="D1609" s="104" t="s">
        <v>2067</v>
      </c>
      <c r="G1609" s="105">
        <v>39659</v>
      </c>
      <c r="H1609" s="105">
        <v>0.46527777777777801</v>
      </c>
      <c r="K1609" s="104">
        <v>59.601109999999998</v>
      </c>
      <c r="L1609" s="104">
        <v>1.5011110999999999</v>
      </c>
      <c r="P1609" s="104" t="s">
        <v>87</v>
      </c>
      <c r="Q1609" s="104">
        <v>0.01</v>
      </c>
    </row>
    <row r="1610" spans="1:17" x14ac:dyDescent="0.25">
      <c r="A1610" s="104">
        <v>1727</v>
      </c>
      <c r="B1610" s="104" t="s">
        <v>3</v>
      </c>
      <c r="C1610" s="104">
        <v>2008</v>
      </c>
      <c r="D1610" s="104" t="s">
        <v>2066</v>
      </c>
      <c r="G1610" s="105">
        <v>39659</v>
      </c>
      <c r="H1610" s="105">
        <v>0.59722222222222199</v>
      </c>
      <c r="K1610" s="104">
        <v>60.803330000000003</v>
      </c>
      <c r="L1610" s="104">
        <v>1.4505555999999999</v>
      </c>
      <c r="P1610" s="104" t="s">
        <v>87</v>
      </c>
      <c r="Q1610" s="104">
        <v>0.45</v>
      </c>
    </row>
    <row r="1611" spans="1:17" x14ac:dyDescent="0.25">
      <c r="A1611" s="104">
        <v>1728</v>
      </c>
      <c r="B1611" s="104" t="s">
        <v>3</v>
      </c>
      <c r="C1611" s="104">
        <v>2008</v>
      </c>
      <c r="D1611" s="104" t="s">
        <v>2065</v>
      </c>
      <c r="G1611" s="105">
        <v>39659</v>
      </c>
      <c r="H1611" s="105">
        <v>0.60416666666666696</v>
      </c>
      <c r="K1611" s="104">
        <v>60.950560000000003</v>
      </c>
      <c r="L1611" s="104">
        <v>0.93472219999999995</v>
      </c>
      <c r="P1611" s="104" t="s">
        <v>87</v>
      </c>
      <c r="Q1611" s="104">
        <v>0.03</v>
      </c>
    </row>
    <row r="1612" spans="1:17" x14ac:dyDescent="0.25">
      <c r="A1612" s="104">
        <v>1729</v>
      </c>
      <c r="B1612" s="104" t="s">
        <v>3</v>
      </c>
      <c r="C1612" s="104">
        <v>2008</v>
      </c>
      <c r="D1612" s="104" t="s">
        <v>2064</v>
      </c>
      <c r="G1612" s="105">
        <v>39660</v>
      </c>
      <c r="H1612" s="105">
        <v>0.62361111111111101</v>
      </c>
      <c r="K1612" s="104">
        <v>61.385559999999998</v>
      </c>
      <c r="L1612" s="104">
        <v>1.7338889</v>
      </c>
      <c r="P1612" s="104" t="s">
        <v>67</v>
      </c>
    </row>
    <row r="1613" spans="1:17" x14ac:dyDescent="0.25">
      <c r="A1613" s="104">
        <v>1730</v>
      </c>
      <c r="B1613" s="104" t="s">
        <v>3</v>
      </c>
      <c r="C1613" s="104">
        <v>2008</v>
      </c>
      <c r="D1613" s="104" t="s">
        <v>2063</v>
      </c>
      <c r="G1613" s="105">
        <v>39730</v>
      </c>
      <c r="H1613" s="105">
        <v>0.44097222222222199</v>
      </c>
      <c r="K1613" s="104">
        <v>61.216670000000001</v>
      </c>
      <c r="L1613" s="104">
        <v>1.7833333</v>
      </c>
      <c r="P1613" s="104" t="s">
        <v>67</v>
      </c>
    </row>
    <row r="1614" spans="1:17" x14ac:dyDescent="0.25">
      <c r="A1614" s="104">
        <v>2375</v>
      </c>
      <c r="B1614" s="104" t="s">
        <v>18</v>
      </c>
      <c r="C1614" s="104">
        <v>2007</v>
      </c>
      <c r="D1614" s="104" t="s">
        <v>1433</v>
      </c>
      <c r="G1614" s="105">
        <v>39112</v>
      </c>
      <c r="H1614" s="105">
        <v>0.64722222222222203</v>
      </c>
      <c r="K1614" s="104">
        <v>51.403300000000002</v>
      </c>
      <c r="L1614" s="104">
        <v>3</v>
      </c>
      <c r="P1614" s="104" t="s">
        <v>87</v>
      </c>
    </row>
    <row r="1615" spans="1:17" x14ac:dyDescent="0.25">
      <c r="A1615" s="104">
        <v>2376</v>
      </c>
      <c r="B1615" s="104" t="s">
        <v>18</v>
      </c>
      <c r="C1615" s="104">
        <v>2007</v>
      </c>
      <c r="D1615" s="104" t="s">
        <v>1432</v>
      </c>
      <c r="G1615" s="105">
        <v>39112</v>
      </c>
      <c r="H1615" s="105">
        <v>0.6875</v>
      </c>
      <c r="K1615" s="104">
        <v>51.316699999999997</v>
      </c>
      <c r="L1615" s="104">
        <v>2.4832999999999998</v>
      </c>
      <c r="P1615" s="104" t="s">
        <v>87</v>
      </c>
    </row>
    <row r="1616" spans="1:17" x14ac:dyDescent="0.25">
      <c r="A1616" s="104">
        <v>2377</v>
      </c>
      <c r="B1616" s="104" t="s">
        <v>18</v>
      </c>
      <c r="C1616" s="104">
        <v>2007</v>
      </c>
      <c r="D1616" s="104" t="s">
        <v>1431</v>
      </c>
      <c r="G1616" s="105">
        <v>39112</v>
      </c>
      <c r="H1616" s="105">
        <v>0.69791666666666696</v>
      </c>
      <c r="K1616" s="104">
        <v>51.5867</v>
      </c>
      <c r="L1616" s="104">
        <v>2.2633000000000001</v>
      </c>
      <c r="P1616" s="104" t="s">
        <v>87</v>
      </c>
      <c r="Q1616" s="104">
        <v>0.184</v>
      </c>
    </row>
    <row r="1617" spans="1:17" x14ac:dyDescent="0.25">
      <c r="A1617" s="104">
        <v>2378</v>
      </c>
      <c r="B1617" s="104" t="s">
        <v>18</v>
      </c>
      <c r="C1617" s="104">
        <v>2007</v>
      </c>
      <c r="D1617" s="104" t="s">
        <v>1430</v>
      </c>
      <c r="G1617" s="105">
        <v>39126</v>
      </c>
      <c r="H1617" s="105">
        <v>0.60902777777777795</v>
      </c>
      <c r="K1617" s="104">
        <v>51.695</v>
      </c>
      <c r="L1617" s="104">
        <v>2.41</v>
      </c>
      <c r="P1617" s="104" t="s">
        <v>87</v>
      </c>
      <c r="Q1617" s="104">
        <v>9.2999999999999999E-2</v>
      </c>
    </row>
    <row r="1618" spans="1:17" x14ac:dyDescent="0.25">
      <c r="A1618" s="104">
        <v>2379</v>
      </c>
      <c r="B1618" s="104" t="s">
        <v>18</v>
      </c>
      <c r="C1618" s="104">
        <v>2007</v>
      </c>
      <c r="D1618" s="104" t="s">
        <v>1429</v>
      </c>
      <c r="G1618" s="105">
        <v>39154</v>
      </c>
      <c r="H1618" s="105">
        <v>0.66249999999999998</v>
      </c>
      <c r="K1618" s="104">
        <v>51.273299999999999</v>
      </c>
      <c r="L1618" s="104">
        <v>2.5217000000000001</v>
      </c>
      <c r="P1618" s="104" t="s">
        <v>87</v>
      </c>
      <c r="Q1618" s="104">
        <v>6.0000000000000001E-3</v>
      </c>
    </row>
    <row r="1619" spans="1:17" x14ac:dyDescent="0.25">
      <c r="A1619" s="104">
        <v>2380</v>
      </c>
      <c r="B1619" s="104" t="s">
        <v>18</v>
      </c>
      <c r="C1619" s="104">
        <v>2007</v>
      </c>
      <c r="D1619" s="104" t="s">
        <v>1428</v>
      </c>
      <c r="G1619" s="105">
        <v>39154</v>
      </c>
      <c r="H1619" s="105">
        <v>0.70763888888888904</v>
      </c>
      <c r="K1619" s="104">
        <v>51.21</v>
      </c>
      <c r="L1619" s="104">
        <v>2.4283000000000001</v>
      </c>
      <c r="P1619" s="104" t="s">
        <v>87</v>
      </c>
    </row>
    <row r="1620" spans="1:17" x14ac:dyDescent="0.25">
      <c r="A1620" s="104">
        <v>2381</v>
      </c>
      <c r="B1620" s="104" t="s">
        <v>18</v>
      </c>
      <c r="C1620" s="104">
        <v>2007</v>
      </c>
      <c r="D1620" s="104" t="s">
        <v>1427</v>
      </c>
      <c r="G1620" s="105">
        <v>39155</v>
      </c>
      <c r="H1620" s="105">
        <v>0.45069444444444401</v>
      </c>
      <c r="K1620" s="104">
        <v>51.253300000000003</v>
      </c>
      <c r="L1620" s="104">
        <v>2.6233</v>
      </c>
      <c r="P1620" s="104" t="s">
        <v>87</v>
      </c>
      <c r="Q1620" s="104">
        <v>11.57</v>
      </c>
    </row>
    <row r="1621" spans="1:17" x14ac:dyDescent="0.25">
      <c r="A1621" s="104">
        <v>2382</v>
      </c>
      <c r="B1621" s="104" t="s">
        <v>18</v>
      </c>
      <c r="C1621" s="104">
        <v>2007</v>
      </c>
      <c r="D1621" s="104" t="s">
        <v>1426</v>
      </c>
      <c r="G1621" s="105">
        <v>39182</v>
      </c>
      <c r="H1621" s="105">
        <v>0.41666666666666702</v>
      </c>
      <c r="K1621" s="104">
        <v>51.26</v>
      </c>
      <c r="L1621" s="104">
        <v>2.7082999999999999</v>
      </c>
      <c r="P1621" s="104" t="s">
        <v>87</v>
      </c>
      <c r="Q1621" s="104">
        <v>0.13</v>
      </c>
    </row>
    <row r="1622" spans="1:17" x14ac:dyDescent="0.25">
      <c r="A1622" s="104">
        <v>2383</v>
      </c>
      <c r="B1622" s="104" t="s">
        <v>18</v>
      </c>
      <c r="C1622" s="104">
        <v>2007</v>
      </c>
      <c r="D1622" s="104" t="s">
        <v>1425</v>
      </c>
      <c r="G1622" s="105">
        <v>39182</v>
      </c>
      <c r="H1622" s="105">
        <v>0.42708333333333298</v>
      </c>
      <c r="K1622" s="104">
        <v>51.215000000000003</v>
      </c>
      <c r="L1622" s="104">
        <v>2.6417000000000002</v>
      </c>
      <c r="P1622" s="104" t="s">
        <v>87</v>
      </c>
      <c r="Q1622" s="104">
        <v>1.4999999999999999E-2</v>
      </c>
    </row>
    <row r="1623" spans="1:17" x14ac:dyDescent="0.25">
      <c r="A1623" s="104">
        <v>2384</v>
      </c>
      <c r="B1623" s="104" t="s">
        <v>18</v>
      </c>
      <c r="C1623" s="104">
        <v>2007</v>
      </c>
      <c r="D1623" s="104" t="s">
        <v>1424</v>
      </c>
      <c r="G1623" s="105">
        <v>39211</v>
      </c>
      <c r="H1623" s="105">
        <v>0.219444444444444</v>
      </c>
      <c r="K1623" s="104">
        <v>51.67</v>
      </c>
      <c r="L1623" s="104">
        <v>2.3149999999999999</v>
      </c>
      <c r="P1623" s="104" t="s">
        <v>87</v>
      </c>
    </row>
    <row r="1624" spans="1:17" x14ac:dyDescent="0.25">
      <c r="A1624" s="104">
        <v>2385</v>
      </c>
      <c r="B1624" s="104" t="s">
        <v>18</v>
      </c>
      <c r="C1624" s="104">
        <v>2007</v>
      </c>
      <c r="D1624" s="104" t="s">
        <v>1423</v>
      </c>
      <c r="G1624" s="105">
        <v>39239</v>
      </c>
      <c r="H1624" s="105">
        <v>0.67222222222222205</v>
      </c>
      <c r="K1624" s="104">
        <v>51.846699999999998</v>
      </c>
      <c r="L1624" s="104">
        <v>2.57</v>
      </c>
      <c r="P1624" s="104" t="s">
        <v>87</v>
      </c>
      <c r="Q1624" s="104">
        <v>4.0000000000000001E-3</v>
      </c>
    </row>
    <row r="1625" spans="1:17" x14ac:dyDescent="0.25">
      <c r="A1625" s="104">
        <v>2386</v>
      </c>
      <c r="B1625" s="104" t="s">
        <v>18</v>
      </c>
      <c r="C1625" s="104">
        <v>2007</v>
      </c>
      <c r="D1625" s="104" t="s">
        <v>1422</v>
      </c>
      <c r="G1625" s="105">
        <v>39239</v>
      </c>
      <c r="H1625" s="105">
        <v>0.67708333333333304</v>
      </c>
      <c r="K1625" s="104">
        <v>51.7333</v>
      </c>
      <c r="L1625" s="104">
        <v>2.46</v>
      </c>
      <c r="P1625" s="104" t="s">
        <v>87</v>
      </c>
      <c r="Q1625" s="104">
        <v>6.0000000000000001E-3</v>
      </c>
    </row>
    <row r="1626" spans="1:17" x14ac:dyDescent="0.25">
      <c r="A1626" s="104">
        <v>2387</v>
      </c>
      <c r="B1626" s="104" t="s">
        <v>18</v>
      </c>
      <c r="C1626" s="104">
        <v>2007</v>
      </c>
      <c r="D1626" s="104" t="s">
        <v>1421</v>
      </c>
      <c r="G1626" s="105">
        <v>39259</v>
      </c>
      <c r="H1626" s="105">
        <v>0.68055555555555503</v>
      </c>
      <c r="K1626" s="104">
        <v>51.533299999999997</v>
      </c>
      <c r="L1626" s="104">
        <v>2.3332999999999999</v>
      </c>
      <c r="P1626" s="104" t="s">
        <v>87</v>
      </c>
      <c r="Q1626" s="104">
        <v>2.4E-2</v>
      </c>
    </row>
    <row r="1627" spans="1:17" x14ac:dyDescent="0.25">
      <c r="A1627" s="104">
        <v>2388</v>
      </c>
      <c r="B1627" s="104" t="s">
        <v>18</v>
      </c>
      <c r="C1627" s="104">
        <v>2007</v>
      </c>
      <c r="D1627" s="104" t="s">
        <v>1420</v>
      </c>
      <c r="G1627" s="105">
        <v>39263</v>
      </c>
      <c r="H1627" s="105">
        <v>0.25486111111111098</v>
      </c>
      <c r="K1627" s="104">
        <v>51.333300000000001</v>
      </c>
      <c r="L1627" s="104">
        <v>2.6667000000000001</v>
      </c>
      <c r="P1627" s="104" t="s">
        <v>87</v>
      </c>
      <c r="Q1627" s="104">
        <v>1.9E-2</v>
      </c>
    </row>
    <row r="1628" spans="1:17" x14ac:dyDescent="0.25">
      <c r="A1628" s="104">
        <v>2389</v>
      </c>
      <c r="B1628" s="104" t="s">
        <v>18</v>
      </c>
      <c r="C1628" s="104">
        <v>2007</v>
      </c>
      <c r="D1628" s="104" t="s">
        <v>1419</v>
      </c>
      <c r="G1628" s="105">
        <v>39272</v>
      </c>
      <c r="H1628" s="105">
        <v>0.72499999999999998</v>
      </c>
      <c r="K1628" s="104">
        <v>51.661700000000003</v>
      </c>
      <c r="L1628" s="104">
        <v>2.5032999999999999</v>
      </c>
      <c r="P1628" s="104" t="s">
        <v>87</v>
      </c>
      <c r="Q1628" s="104">
        <v>1E-3</v>
      </c>
    </row>
    <row r="1629" spans="1:17" x14ac:dyDescent="0.25">
      <c r="A1629" s="104">
        <v>2390</v>
      </c>
      <c r="B1629" s="104" t="s">
        <v>18</v>
      </c>
      <c r="C1629" s="104">
        <v>2007</v>
      </c>
      <c r="D1629" s="104" t="s">
        <v>1418</v>
      </c>
      <c r="G1629" s="105">
        <v>39273</v>
      </c>
      <c r="H1629" s="105">
        <v>0.30486111111111103</v>
      </c>
      <c r="K1629" s="104">
        <v>51.496699999999997</v>
      </c>
      <c r="L1629" s="104">
        <v>2.2783000000000002</v>
      </c>
      <c r="P1629" s="104" t="s">
        <v>87</v>
      </c>
      <c r="Q1629" s="104">
        <v>3.5999999999999997E-2</v>
      </c>
    </row>
    <row r="1630" spans="1:17" x14ac:dyDescent="0.25">
      <c r="A1630" s="104">
        <v>2391</v>
      </c>
      <c r="B1630" s="104" t="s">
        <v>18</v>
      </c>
      <c r="C1630" s="104">
        <v>2007</v>
      </c>
      <c r="D1630" s="104" t="s">
        <v>1417</v>
      </c>
      <c r="G1630" s="105">
        <v>39428</v>
      </c>
      <c r="H1630" s="105">
        <v>0.44027777777777799</v>
      </c>
      <c r="K1630" s="104">
        <v>51.26</v>
      </c>
      <c r="L1630" s="104">
        <v>2.6017000000000001</v>
      </c>
      <c r="P1630" s="104" t="s">
        <v>87</v>
      </c>
    </row>
    <row r="1631" spans="1:17" x14ac:dyDescent="0.25">
      <c r="A1631" s="104">
        <v>2392</v>
      </c>
      <c r="B1631" s="104" t="s">
        <v>18</v>
      </c>
      <c r="C1631" s="104">
        <v>2007</v>
      </c>
      <c r="D1631" s="104" t="s">
        <v>1416</v>
      </c>
      <c r="G1631" s="105">
        <v>39428</v>
      </c>
      <c r="H1631" s="105">
        <v>0.47847222222222202</v>
      </c>
      <c r="K1631" s="104">
        <v>51.4617</v>
      </c>
      <c r="L1631" s="104">
        <v>3.1882999999999999</v>
      </c>
      <c r="P1631" s="104" t="s">
        <v>87</v>
      </c>
    </row>
    <row r="1632" spans="1:17" x14ac:dyDescent="0.25">
      <c r="A1632" s="104">
        <v>2393</v>
      </c>
      <c r="B1632" s="104" t="s">
        <v>19</v>
      </c>
      <c r="C1632" s="104">
        <v>2007</v>
      </c>
      <c r="D1632" s="104" t="s">
        <v>1382</v>
      </c>
      <c r="G1632" s="105">
        <v>39119</v>
      </c>
      <c r="H1632" s="105">
        <v>0.469444444444445</v>
      </c>
      <c r="K1632" s="104">
        <v>56.67</v>
      </c>
      <c r="L1632" s="104">
        <v>7.78</v>
      </c>
      <c r="P1632" s="104" t="s">
        <v>87</v>
      </c>
      <c r="Q1632" s="104">
        <v>6.7199999999999996E-2</v>
      </c>
    </row>
    <row r="1633" spans="1:17" x14ac:dyDescent="0.25">
      <c r="A1633" s="104">
        <v>2394</v>
      </c>
      <c r="B1633" s="104" t="s">
        <v>19</v>
      </c>
      <c r="C1633" s="104">
        <v>2007</v>
      </c>
      <c r="D1633" s="104" t="s">
        <v>1381</v>
      </c>
      <c r="G1633" s="105">
        <v>39119</v>
      </c>
      <c r="H1633" s="105">
        <v>0.49305555555555602</v>
      </c>
      <c r="K1633" s="104">
        <v>56.3</v>
      </c>
      <c r="L1633" s="104">
        <v>7.87</v>
      </c>
      <c r="P1633" s="104" t="s">
        <v>87</v>
      </c>
      <c r="Q1633" s="104">
        <v>1.0800000000000001E-2</v>
      </c>
    </row>
    <row r="1634" spans="1:17" x14ac:dyDescent="0.25">
      <c r="A1634" s="104">
        <v>2395</v>
      </c>
      <c r="B1634" s="104" t="s">
        <v>19</v>
      </c>
      <c r="C1634" s="104">
        <v>2007</v>
      </c>
      <c r="D1634" s="104" t="s">
        <v>1380</v>
      </c>
      <c r="G1634" s="105">
        <v>39154</v>
      </c>
      <c r="H1634" s="105">
        <v>0.389583333333333</v>
      </c>
      <c r="K1634" s="104">
        <v>56.02</v>
      </c>
      <c r="L1634" s="104">
        <v>7.58</v>
      </c>
      <c r="P1634" s="104" t="s">
        <v>87</v>
      </c>
      <c r="Q1634" s="104">
        <v>3.4000000000000002E-2</v>
      </c>
    </row>
    <row r="1635" spans="1:17" x14ac:dyDescent="0.25">
      <c r="A1635" s="104">
        <v>2396</v>
      </c>
      <c r="B1635" s="104" t="s">
        <v>19</v>
      </c>
      <c r="C1635" s="104">
        <v>2007</v>
      </c>
      <c r="D1635" s="104" t="s">
        <v>1379</v>
      </c>
      <c r="G1635" s="105">
        <v>39154</v>
      </c>
      <c r="H1635" s="105">
        <v>0.49791666666666701</v>
      </c>
      <c r="K1635" s="104">
        <v>55.55</v>
      </c>
      <c r="L1635" s="104">
        <v>9.7799999999999994</v>
      </c>
      <c r="P1635" s="104" t="s">
        <v>87</v>
      </c>
      <c r="Q1635" s="104">
        <v>5.5999999999999999E-3</v>
      </c>
    </row>
    <row r="1636" spans="1:17" x14ac:dyDescent="0.25">
      <c r="A1636" s="104">
        <v>2397</v>
      </c>
      <c r="B1636" s="104" t="s">
        <v>19</v>
      </c>
      <c r="C1636" s="104">
        <v>2007</v>
      </c>
      <c r="D1636" s="104" t="s">
        <v>1378</v>
      </c>
      <c r="G1636" s="105">
        <v>39183</v>
      </c>
      <c r="H1636" s="105">
        <v>0.625</v>
      </c>
      <c r="K1636" s="104">
        <v>57.64</v>
      </c>
      <c r="L1636" s="104">
        <v>9.64</v>
      </c>
      <c r="P1636" s="104" t="s">
        <v>87</v>
      </c>
      <c r="Q1636" s="104">
        <v>0.34560000000000002</v>
      </c>
    </row>
    <row r="1637" spans="1:17" x14ac:dyDescent="0.25">
      <c r="A1637" s="104">
        <v>2398</v>
      </c>
      <c r="B1637" s="104" t="s">
        <v>19</v>
      </c>
      <c r="C1637" s="104">
        <v>2007</v>
      </c>
      <c r="D1637" s="104" t="s">
        <v>1377</v>
      </c>
      <c r="G1637" s="105">
        <v>39183</v>
      </c>
      <c r="H1637" s="105">
        <v>0.65486111111111101</v>
      </c>
      <c r="K1637" s="104">
        <v>56.76</v>
      </c>
      <c r="L1637" s="104">
        <v>7.77</v>
      </c>
      <c r="P1637" s="104" t="s">
        <v>87</v>
      </c>
      <c r="Q1637" s="104">
        <v>5.9999999999999995E-4</v>
      </c>
    </row>
    <row r="1638" spans="1:17" x14ac:dyDescent="0.25">
      <c r="A1638" s="104">
        <v>2399</v>
      </c>
      <c r="B1638" s="104" t="s">
        <v>19</v>
      </c>
      <c r="C1638" s="104">
        <v>2007</v>
      </c>
      <c r="D1638" s="104" t="s">
        <v>1376</v>
      </c>
      <c r="G1638" s="105">
        <v>39183</v>
      </c>
      <c r="H1638" s="105">
        <v>0.78819444444444497</v>
      </c>
      <c r="K1638" s="104">
        <v>56.45</v>
      </c>
      <c r="L1638" s="104">
        <v>4.93</v>
      </c>
      <c r="P1638" s="104" t="s">
        <v>87</v>
      </c>
      <c r="Q1638" s="104">
        <v>1.2500000000000001E-2</v>
      </c>
    </row>
    <row r="1639" spans="1:17" x14ac:dyDescent="0.25">
      <c r="A1639" s="104">
        <v>2400</v>
      </c>
      <c r="B1639" s="104" t="s">
        <v>19</v>
      </c>
      <c r="C1639" s="104">
        <v>2007</v>
      </c>
      <c r="D1639" s="104" t="s">
        <v>1375</v>
      </c>
      <c r="G1639" s="105">
        <v>39204</v>
      </c>
      <c r="H1639" s="105">
        <v>0.61180555555555605</v>
      </c>
      <c r="K1639" s="104">
        <v>57.53</v>
      </c>
      <c r="L1639" s="104">
        <v>8.0500000000000007</v>
      </c>
      <c r="P1639" s="104" t="s">
        <v>87</v>
      </c>
      <c r="Q1639" s="104">
        <v>3.4799999999999998E-2</v>
      </c>
    </row>
    <row r="1640" spans="1:17" x14ac:dyDescent="0.25">
      <c r="A1640" s="104">
        <v>2401</v>
      </c>
      <c r="B1640" s="104" t="s">
        <v>19</v>
      </c>
      <c r="C1640" s="104">
        <v>2007</v>
      </c>
      <c r="D1640" s="104" t="s">
        <v>1374</v>
      </c>
      <c r="G1640" s="105">
        <v>39212</v>
      </c>
      <c r="H1640" s="105">
        <v>0.32986111111111099</v>
      </c>
      <c r="K1640" s="104">
        <v>55.83</v>
      </c>
      <c r="L1640" s="104">
        <v>6.83</v>
      </c>
      <c r="P1640" s="104" t="s">
        <v>87</v>
      </c>
      <c r="Q1640" s="104">
        <v>4.5499999999999999E-2</v>
      </c>
    </row>
    <row r="1641" spans="1:17" x14ac:dyDescent="0.25">
      <c r="A1641" s="104">
        <v>2402</v>
      </c>
      <c r="B1641" s="104" t="s">
        <v>19</v>
      </c>
      <c r="C1641" s="104">
        <v>2007</v>
      </c>
      <c r="D1641" s="104" t="s">
        <v>1373</v>
      </c>
      <c r="G1641" s="105">
        <v>39212</v>
      </c>
      <c r="H1641" s="105">
        <v>0.48611111111111099</v>
      </c>
      <c r="K1641" s="104">
        <v>57.83</v>
      </c>
      <c r="L1641" s="104">
        <v>9.65</v>
      </c>
      <c r="P1641" s="104" t="s">
        <v>87</v>
      </c>
      <c r="Q1641" s="104">
        <v>2.1261000000000001</v>
      </c>
    </row>
    <row r="1642" spans="1:17" x14ac:dyDescent="0.25">
      <c r="A1642" s="104">
        <v>2403</v>
      </c>
      <c r="B1642" s="104" t="s">
        <v>19</v>
      </c>
      <c r="C1642" s="104">
        <v>2007</v>
      </c>
      <c r="D1642" s="104" t="s">
        <v>1372</v>
      </c>
      <c r="G1642" s="105">
        <v>39227</v>
      </c>
      <c r="H1642" s="105">
        <v>0.76111111111111096</v>
      </c>
      <c r="K1642" s="104">
        <v>57.03</v>
      </c>
      <c r="L1642" s="104">
        <v>7.08</v>
      </c>
      <c r="P1642" s="104" t="s">
        <v>87</v>
      </c>
      <c r="Q1642" s="104">
        <v>0.12959999999999999</v>
      </c>
    </row>
    <row r="1643" spans="1:17" x14ac:dyDescent="0.25">
      <c r="A1643" s="104">
        <v>2404</v>
      </c>
      <c r="B1643" s="104" t="s">
        <v>19</v>
      </c>
      <c r="C1643" s="104">
        <v>2007</v>
      </c>
      <c r="D1643" s="104" t="s">
        <v>1371</v>
      </c>
      <c r="G1643" s="105">
        <v>39240</v>
      </c>
      <c r="H1643" s="105">
        <v>0.63680555555555596</v>
      </c>
      <c r="K1643" s="104">
        <v>57.58</v>
      </c>
      <c r="L1643" s="104">
        <v>9.3800000000000008</v>
      </c>
      <c r="P1643" s="104" t="s">
        <v>87</v>
      </c>
      <c r="Q1643" s="104">
        <v>7.0000000000000007E-2</v>
      </c>
    </row>
    <row r="1644" spans="1:17" x14ac:dyDescent="0.25">
      <c r="A1644" s="104">
        <v>2405</v>
      </c>
      <c r="B1644" s="104" t="s">
        <v>19</v>
      </c>
      <c r="C1644" s="104">
        <v>2007</v>
      </c>
      <c r="D1644" s="104" t="s">
        <v>1370</v>
      </c>
      <c r="G1644" s="105">
        <v>39240</v>
      </c>
      <c r="H1644" s="105">
        <v>0.67986111111111103</v>
      </c>
      <c r="K1644" s="104">
        <v>56.36</v>
      </c>
      <c r="L1644" s="104">
        <v>7.35</v>
      </c>
      <c r="P1644" s="104" t="s">
        <v>87</v>
      </c>
      <c r="Q1644" s="104">
        <v>2.2000000000000001E-3</v>
      </c>
    </row>
    <row r="1645" spans="1:17" x14ac:dyDescent="0.25">
      <c r="A1645" s="104">
        <v>2406</v>
      </c>
      <c r="B1645" s="104" t="s">
        <v>19</v>
      </c>
      <c r="C1645" s="104">
        <v>2007</v>
      </c>
      <c r="D1645" s="104" t="s">
        <v>1369</v>
      </c>
      <c r="G1645" s="105">
        <v>39240</v>
      </c>
      <c r="H1645" s="105">
        <v>0.74027777777777803</v>
      </c>
      <c r="K1645" s="104">
        <v>55.52</v>
      </c>
      <c r="L1645" s="104">
        <v>5.01</v>
      </c>
      <c r="P1645" s="104" t="s">
        <v>87</v>
      </c>
      <c r="Q1645" s="104">
        <v>4.9599999999999998E-2</v>
      </c>
    </row>
    <row r="1646" spans="1:17" x14ac:dyDescent="0.25">
      <c r="A1646" s="104">
        <v>2407</v>
      </c>
      <c r="B1646" s="104" t="s">
        <v>19</v>
      </c>
      <c r="C1646" s="104">
        <v>2007</v>
      </c>
      <c r="D1646" s="104" t="s">
        <v>1368</v>
      </c>
      <c r="G1646" s="105">
        <v>39240</v>
      </c>
      <c r="H1646" s="105">
        <v>0.74097222222222203</v>
      </c>
      <c r="K1646" s="104">
        <v>55.47</v>
      </c>
      <c r="L1646" s="104">
        <v>4.95</v>
      </c>
      <c r="P1646" s="104" t="s">
        <v>87</v>
      </c>
      <c r="Q1646" s="104">
        <v>3.8683999999999998</v>
      </c>
    </row>
    <row r="1647" spans="1:17" x14ac:dyDescent="0.25">
      <c r="A1647" s="104">
        <v>2408</v>
      </c>
      <c r="B1647" s="104" t="s">
        <v>19</v>
      </c>
      <c r="C1647" s="104">
        <v>2007</v>
      </c>
      <c r="D1647" s="104" t="s">
        <v>1367</v>
      </c>
      <c r="G1647" s="105">
        <v>39240</v>
      </c>
      <c r="H1647" s="105">
        <v>0.74652777777777801</v>
      </c>
      <c r="K1647" s="104">
        <v>55.78</v>
      </c>
      <c r="L1647" s="104">
        <v>4.45</v>
      </c>
      <c r="P1647" s="104" t="s">
        <v>87</v>
      </c>
      <c r="Q1647" s="104">
        <v>1.26E-2</v>
      </c>
    </row>
    <row r="1648" spans="1:17" x14ac:dyDescent="0.25">
      <c r="A1648" s="104">
        <v>2409</v>
      </c>
      <c r="B1648" s="104" t="s">
        <v>19</v>
      </c>
      <c r="C1648" s="104">
        <v>2007</v>
      </c>
      <c r="D1648" s="104" t="s">
        <v>1366</v>
      </c>
      <c r="G1648" s="105">
        <v>39269</v>
      </c>
      <c r="H1648" s="105">
        <v>0.6</v>
      </c>
      <c r="K1648" s="104">
        <v>55.75</v>
      </c>
      <c r="L1648" s="104">
        <v>4.8499999999999996</v>
      </c>
      <c r="P1648" s="104" t="s">
        <v>87</v>
      </c>
      <c r="Q1648" s="104">
        <v>1E-4</v>
      </c>
    </row>
    <row r="1649" spans="1:17" x14ac:dyDescent="0.25">
      <c r="A1649" s="104">
        <v>2410</v>
      </c>
      <c r="B1649" s="104" t="s">
        <v>19</v>
      </c>
      <c r="C1649" s="104">
        <v>2007</v>
      </c>
      <c r="D1649" s="104" t="s">
        <v>1365</v>
      </c>
      <c r="G1649" s="105">
        <v>39286</v>
      </c>
      <c r="H1649" s="105">
        <v>0.52638888888888902</v>
      </c>
      <c r="K1649" s="104">
        <v>57.55</v>
      </c>
      <c r="L1649" s="104">
        <v>9.18</v>
      </c>
      <c r="P1649" s="104" t="s">
        <v>87</v>
      </c>
      <c r="Q1649" s="104">
        <v>7.6300000000000007E-2</v>
      </c>
    </row>
    <row r="1650" spans="1:17" x14ac:dyDescent="0.25">
      <c r="A1650" s="104">
        <v>2411</v>
      </c>
      <c r="B1650" s="104" t="s">
        <v>19</v>
      </c>
      <c r="C1650" s="104">
        <v>2007</v>
      </c>
      <c r="D1650" s="104" t="s">
        <v>1364</v>
      </c>
      <c r="G1650" s="105">
        <v>39286</v>
      </c>
      <c r="H1650" s="105">
        <v>0.53541666666666698</v>
      </c>
      <c r="K1650" s="104">
        <v>57.26</v>
      </c>
      <c r="L1650" s="104">
        <v>8.67</v>
      </c>
      <c r="P1650" s="104" t="s">
        <v>87</v>
      </c>
      <c r="Q1650" s="104">
        <v>2.2800000000000001E-2</v>
      </c>
    </row>
    <row r="1651" spans="1:17" x14ac:dyDescent="0.25">
      <c r="A1651" s="104">
        <v>2412</v>
      </c>
      <c r="B1651" s="104" t="s">
        <v>19</v>
      </c>
      <c r="C1651" s="104">
        <v>2007</v>
      </c>
      <c r="D1651" s="104" t="s">
        <v>1363</v>
      </c>
      <c r="G1651" s="105">
        <v>39286</v>
      </c>
      <c r="H1651" s="105">
        <v>0.58958333333333302</v>
      </c>
      <c r="K1651" s="104">
        <v>55.68</v>
      </c>
      <c r="L1651" s="104">
        <v>4.8</v>
      </c>
      <c r="P1651" s="104" t="s">
        <v>87</v>
      </c>
      <c r="Q1651" s="104">
        <v>0.79379999999999995</v>
      </c>
    </row>
    <row r="1652" spans="1:17" x14ac:dyDescent="0.25">
      <c r="A1652" s="104">
        <v>2413</v>
      </c>
      <c r="B1652" s="104" t="s">
        <v>19</v>
      </c>
      <c r="C1652" s="104">
        <v>2007</v>
      </c>
      <c r="D1652" s="104" t="s">
        <v>1362</v>
      </c>
      <c r="G1652" s="105">
        <v>39286</v>
      </c>
      <c r="H1652" s="105">
        <v>0.59027777777777801</v>
      </c>
      <c r="K1652" s="104">
        <v>55.78</v>
      </c>
      <c r="L1652" s="104">
        <v>4.75</v>
      </c>
      <c r="P1652" s="104" t="s">
        <v>87</v>
      </c>
      <c r="Q1652" s="104">
        <v>1.3299999999999999E-2</v>
      </c>
    </row>
    <row r="1653" spans="1:17" x14ac:dyDescent="0.25">
      <c r="A1653" s="104">
        <v>2414</v>
      </c>
      <c r="B1653" s="104" t="s">
        <v>19</v>
      </c>
      <c r="C1653" s="104">
        <v>2007</v>
      </c>
      <c r="D1653" s="104" t="s">
        <v>1361</v>
      </c>
      <c r="G1653" s="105">
        <v>39286</v>
      </c>
      <c r="H1653" s="105">
        <v>0.61319444444444404</v>
      </c>
      <c r="K1653" s="104">
        <v>56.2</v>
      </c>
      <c r="L1653" s="104">
        <v>4.41</v>
      </c>
      <c r="P1653" s="104" t="s">
        <v>87</v>
      </c>
      <c r="Q1653" s="104">
        <v>8.8000000000000005E-3</v>
      </c>
    </row>
    <row r="1654" spans="1:17" x14ac:dyDescent="0.25">
      <c r="A1654" s="104">
        <v>2415</v>
      </c>
      <c r="B1654" s="104" t="s">
        <v>19</v>
      </c>
      <c r="C1654" s="104">
        <v>2007</v>
      </c>
      <c r="D1654" s="104" t="s">
        <v>1360</v>
      </c>
      <c r="G1654" s="105">
        <v>39286</v>
      </c>
      <c r="H1654" s="105">
        <v>0.61736111111111103</v>
      </c>
      <c r="K1654" s="104">
        <v>56.29</v>
      </c>
      <c r="L1654" s="104">
        <v>4.6399999999999997</v>
      </c>
      <c r="P1654" s="104" t="s">
        <v>87</v>
      </c>
      <c r="Q1654" s="104">
        <v>2.0592000000000001</v>
      </c>
    </row>
    <row r="1655" spans="1:17" x14ac:dyDescent="0.25">
      <c r="A1655" s="104">
        <v>2416</v>
      </c>
      <c r="B1655" s="104" t="s">
        <v>19</v>
      </c>
      <c r="C1655" s="104">
        <v>2007</v>
      </c>
      <c r="D1655" s="104" t="s">
        <v>1359</v>
      </c>
      <c r="G1655" s="105">
        <v>39288</v>
      </c>
      <c r="H1655" s="105">
        <v>0.41388888888888897</v>
      </c>
      <c r="K1655" s="104">
        <v>58.01</v>
      </c>
      <c r="L1655" s="104">
        <v>10.37</v>
      </c>
      <c r="P1655" s="104" t="s">
        <v>87</v>
      </c>
      <c r="Q1655" s="104">
        <v>5.7999999999999996E-3</v>
      </c>
    </row>
    <row r="1656" spans="1:17" x14ac:dyDescent="0.25">
      <c r="A1656" s="104">
        <v>2417</v>
      </c>
      <c r="B1656" s="104" t="s">
        <v>19</v>
      </c>
      <c r="C1656" s="104">
        <v>2007</v>
      </c>
      <c r="D1656" s="104" t="s">
        <v>1358</v>
      </c>
      <c r="G1656" s="105">
        <v>39297</v>
      </c>
      <c r="H1656" s="105">
        <v>0.34861111111111098</v>
      </c>
      <c r="K1656" s="104">
        <v>57.43</v>
      </c>
      <c r="L1656" s="104">
        <v>9.3800000000000008</v>
      </c>
      <c r="P1656" s="104" t="s">
        <v>87</v>
      </c>
      <c r="Q1656" s="104">
        <v>1.9709000000000001</v>
      </c>
    </row>
    <row r="1657" spans="1:17" x14ac:dyDescent="0.25">
      <c r="A1657" s="104">
        <v>2418</v>
      </c>
      <c r="B1657" s="104" t="s">
        <v>19</v>
      </c>
      <c r="C1657" s="104">
        <v>2007</v>
      </c>
      <c r="D1657" s="104" t="s">
        <v>1357</v>
      </c>
      <c r="G1657" s="105">
        <v>39297</v>
      </c>
      <c r="H1657" s="105">
        <v>0.44583333333333303</v>
      </c>
      <c r="K1657" s="104">
        <v>55.78</v>
      </c>
      <c r="L1657" s="104">
        <v>4.8</v>
      </c>
      <c r="P1657" s="104" t="s">
        <v>87</v>
      </c>
      <c r="Q1657" s="104">
        <v>1E-4</v>
      </c>
    </row>
    <row r="1658" spans="1:17" x14ac:dyDescent="0.25">
      <c r="A1658" s="104">
        <v>2419</v>
      </c>
      <c r="B1658" s="104" t="s">
        <v>19</v>
      </c>
      <c r="C1658" s="104">
        <v>2007</v>
      </c>
      <c r="D1658" s="104" t="s">
        <v>1356</v>
      </c>
      <c r="G1658" s="105">
        <v>39297</v>
      </c>
      <c r="H1658" s="105">
        <v>0.44583333333333303</v>
      </c>
      <c r="K1658" s="104">
        <v>55.47</v>
      </c>
      <c r="L1658" s="104">
        <v>5.1100000000000003</v>
      </c>
      <c r="P1658" s="104" t="s">
        <v>87</v>
      </c>
      <c r="Q1658" s="104">
        <v>1E-4</v>
      </c>
    </row>
    <row r="1659" spans="1:17" x14ac:dyDescent="0.25">
      <c r="A1659" s="104">
        <v>2420</v>
      </c>
      <c r="B1659" s="104" t="s">
        <v>19</v>
      </c>
      <c r="C1659" s="104">
        <v>2007</v>
      </c>
      <c r="D1659" s="104" t="s">
        <v>1355</v>
      </c>
      <c r="G1659" s="105">
        <v>39297</v>
      </c>
      <c r="H1659" s="105">
        <v>0.50138888888888899</v>
      </c>
      <c r="K1659" s="104">
        <v>58.02</v>
      </c>
      <c r="L1659" s="104">
        <v>9.9</v>
      </c>
      <c r="P1659" s="104" t="s">
        <v>87</v>
      </c>
      <c r="Q1659" s="104">
        <v>1.41E-2</v>
      </c>
    </row>
    <row r="1660" spans="1:17" x14ac:dyDescent="0.25">
      <c r="A1660" s="104">
        <v>2421</v>
      </c>
      <c r="B1660" s="104" t="s">
        <v>19</v>
      </c>
      <c r="C1660" s="104">
        <v>2007</v>
      </c>
      <c r="D1660" s="104" t="s">
        <v>1354</v>
      </c>
      <c r="G1660" s="105">
        <v>39297</v>
      </c>
      <c r="H1660" s="105">
        <v>0.50138888888888899</v>
      </c>
      <c r="K1660" s="104">
        <v>57.99</v>
      </c>
      <c r="L1660" s="104">
        <v>9.8800000000000008</v>
      </c>
      <c r="P1660" s="104" t="s">
        <v>87</v>
      </c>
      <c r="Q1660" s="104">
        <v>5.7999999999999996E-3</v>
      </c>
    </row>
    <row r="1661" spans="1:17" x14ac:dyDescent="0.25">
      <c r="A1661" s="104">
        <v>2422</v>
      </c>
      <c r="B1661" s="104" t="s">
        <v>19</v>
      </c>
      <c r="C1661" s="104">
        <v>2007</v>
      </c>
      <c r="D1661" s="104" t="s">
        <v>1353</v>
      </c>
      <c r="G1661" s="105">
        <v>39328</v>
      </c>
      <c r="H1661" s="105">
        <v>0.74305555555555503</v>
      </c>
      <c r="K1661" s="104">
        <v>57.87</v>
      </c>
      <c r="L1661" s="104">
        <v>10.17</v>
      </c>
      <c r="P1661" s="104" t="s">
        <v>87</v>
      </c>
      <c r="Q1661" s="104">
        <v>0.05</v>
      </c>
    </row>
    <row r="1662" spans="1:17" x14ac:dyDescent="0.25">
      <c r="A1662" s="104">
        <v>2423</v>
      </c>
      <c r="B1662" s="104" t="s">
        <v>19</v>
      </c>
      <c r="C1662" s="104">
        <v>2007</v>
      </c>
      <c r="D1662" s="104" t="s">
        <v>1613</v>
      </c>
      <c r="G1662" s="105">
        <v>39336</v>
      </c>
      <c r="H1662" s="105">
        <v>0.33541666666666697</v>
      </c>
      <c r="K1662" s="104">
        <v>57.72</v>
      </c>
      <c r="L1662" s="104">
        <v>9.67</v>
      </c>
      <c r="P1662" s="104" t="s">
        <v>87</v>
      </c>
      <c r="Q1662" s="104">
        <v>1.2999999999999999E-2</v>
      </c>
    </row>
    <row r="1663" spans="1:17" x14ac:dyDescent="0.25">
      <c r="A1663" s="104">
        <v>2424</v>
      </c>
      <c r="B1663" s="104" t="s">
        <v>19</v>
      </c>
      <c r="C1663" s="104">
        <v>2007</v>
      </c>
      <c r="D1663" s="104" t="s">
        <v>1612</v>
      </c>
      <c r="G1663" s="105">
        <v>39347</v>
      </c>
      <c r="H1663" s="105">
        <v>0.48611111111111099</v>
      </c>
      <c r="K1663" s="104">
        <v>56.68</v>
      </c>
      <c r="L1663" s="104">
        <v>8.2799999999999994</v>
      </c>
      <c r="P1663" s="104" t="s">
        <v>87</v>
      </c>
      <c r="Q1663" s="104">
        <v>3.1E-2</v>
      </c>
    </row>
    <row r="1664" spans="1:17" x14ac:dyDescent="0.25">
      <c r="A1664" s="104">
        <v>2425</v>
      </c>
      <c r="B1664" s="104" t="s">
        <v>19</v>
      </c>
      <c r="C1664" s="104">
        <v>2007</v>
      </c>
      <c r="D1664" s="104" t="s">
        <v>1611</v>
      </c>
      <c r="G1664" s="105">
        <v>39389</v>
      </c>
      <c r="H1664" s="105">
        <v>0.64097222222222205</v>
      </c>
      <c r="K1664" s="104">
        <v>57.17</v>
      </c>
      <c r="L1664" s="104">
        <v>8.9700000000000006</v>
      </c>
      <c r="P1664" s="104" t="s">
        <v>87</v>
      </c>
      <c r="Q1664" s="104">
        <v>4.0000000000000001E-3</v>
      </c>
    </row>
    <row r="1665" spans="1:17" x14ac:dyDescent="0.25">
      <c r="A1665" s="104">
        <v>2426</v>
      </c>
      <c r="B1665" s="104" t="s">
        <v>19</v>
      </c>
      <c r="C1665" s="104">
        <v>2007</v>
      </c>
      <c r="D1665" s="104" t="s">
        <v>1610</v>
      </c>
      <c r="G1665" s="105">
        <v>39390</v>
      </c>
      <c r="H1665" s="105">
        <v>0.38888888888888901</v>
      </c>
      <c r="K1665" s="104">
        <v>56.4</v>
      </c>
      <c r="L1665" s="104">
        <v>7.33</v>
      </c>
      <c r="P1665" s="104" t="s">
        <v>87</v>
      </c>
      <c r="Q1665" s="104">
        <v>0.108</v>
      </c>
    </row>
    <row r="1666" spans="1:17" x14ac:dyDescent="0.25">
      <c r="A1666" s="104">
        <v>2427</v>
      </c>
      <c r="B1666" s="104" t="s">
        <v>20</v>
      </c>
      <c r="C1666" s="104">
        <v>2007</v>
      </c>
      <c r="D1666" s="104" t="s">
        <v>1352</v>
      </c>
      <c r="G1666" s="105">
        <v>39101</v>
      </c>
      <c r="H1666" s="105">
        <v>0.50694444444444398</v>
      </c>
      <c r="K1666" s="104">
        <v>49.295999999999999</v>
      </c>
      <c r="L1666" s="104">
        <v>-3.38</v>
      </c>
      <c r="P1666" s="104" t="s">
        <v>87</v>
      </c>
      <c r="Q1666" s="104">
        <v>0.32200000000000001</v>
      </c>
    </row>
    <row r="1667" spans="1:17" x14ac:dyDescent="0.25">
      <c r="A1667" s="104">
        <v>2428</v>
      </c>
      <c r="B1667" s="104" t="s">
        <v>20</v>
      </c>
      <c r="C1667" s="104">
        <v>2007</v>
      </c>
      <c r="D1667" s="104" t="s">
        <v>1351</v>
      </c>
      <c r="G1667" s="105">
        <v>39110</v>
      </c>
      <c r="H1667" s="105">
        <v>0.59791666666666698</v>
      </c>
      <c r="K1667" s="104">
        <v>48.683</v>
      </c>
      <c r="L1667" s="104">
        <v>-3.9409999999999998</v>
      </c>
      <c r="P1667" s="104" t="s">
        <v>87</v>
      </c>
      <c r="Q1667" s="104">
        <v>9.1999999999999998E-2</v>
      </c>
    </row>
    <row r="1668" spans="1:17" x14ac:dyDescent="0.25">
      <c r="A1668" s="104">
        <v>2429</v>
      </c>
      <c r="B1668" s="104" t="s">
        <v>20</v>
      </c>
      <c r="C1668" s="104">
        <v>2007</v>
      </c>
      <c r="D1668" s="104" t="s">
        <v>1350</v>
      </c>
      <c r="G1668" s="105">
        <v>39111</v>
      </c>
      <c r="H1668" s="105">
        <v>0.38541666666666702</v>
      </c>
      <c r="K1668" s="104">
        <v>48.74</v>
      </c>
      <c r="L1668" s="104">
        <v>-3.5910000000000002</v>
      </c>
      <c r="P1668" s="104" t="s">
        <v>87</v>
      </c>
      <c r="Q1668" s="104">
        <v>0.01</v>
      </c>
    </row>
    <row r="1669" spans="1:17" x14ac:dyDescent="0.25">
      <c r="A1669" s="104">
        <v>2430</v>
      </c>
      <c r="B1669" s="104" t="s">
        <v>20</v>
      </c>
      <c r="C1669" s="104">
        <v>2007</v>
      </c>
      <c r="D1669" s="104" t="s">
        <v>1349</v>
      </c>
      <c r="G1669" s="105">
        <v>39111</v>
      </c>
      <c r="H1669" s="105">
        <v>0.38611111111111102</v>
      </c>
      <c r="K1669" s="104">
        <v>48.633000000000003</v>
      </c>
      <c r="L1669" s="104">
        <v>-2.5</v>
      </c>
      <c r="P1669" s="104" t="s">
        <v>87</v>
      </c>
      <c r="Q1669" s="104">
        <v>0.2</v>
      </c>
    </row>
    <row r="1670" spans="1:17" x14ac:dyDescent="0.25">
      <c r="A1670" s="104">
        <v>2431</v>
      </c>
      <c r="B1670" s="104" t="s">
        <v>20</v>
      </c>
      <c r="C1670" s="104">
        <v>2007</v>
      </c>
      <c r="D1670" s="104" t="s">
        <v>1348</v>
      </c>
      <c r="G1670" s="105">
        <v>39111</v>
      </c>
      <c r="H1670" s="105">
        <v>0.63194444444444398</v>
      </c>
      <c r="K1670" s="104">
        <v>48.732999999999997</v>
      </c>
      <c r="L1670" s="104">
        <v>-3.6</v>
      </c>
      <c r="P1670" s="104" t="s">
        <v>87</v>
      </c>
      <c r="Q1670" s="104">
        <v>15.08</v>
      </c>
    </row>
    <row r="1671" spans="1:17" x14ac:dyDescent="0.25">
      <c r="A1671" s="104">
        <v>2432</v>
      </c>
      <c r="B1671" s="104" t="s">
        <v>20</v>
      </c>
      <c r="C1671" s="104">
        <v>2007</v>
      </c>
      <c r="D1671" s="104" t="s">
        <v>1347</v>
      </c>
      <c r="G1671" s="105">
        <v>39112</v>
      </c>
      <c r="H1671" s="105">
        <v>0.63749999999999996</v>
      </c>
      <c r="K1671" s="104">
        <v>49.731999999999999</v>
      </c>
      <c r="L1671" s="104">
        <v>-3.1960000000000002</v>
      </c>
      <c r="P1671" s="104" t="s">
        <v>87</v>
      </c>
      <c r="Q1671" s="104">
        <v>0.84</v>
      </c>
    </row>
    <row r="1672" spans="1:17" x14ac:dyDescent="0.25">
      <c r="A1672" s="104">
        <v>2433</v>
      </c>
      <c r="B1672" s="104" t="s">
        <v>20</v>
      </c>
      <c r="C1672" s="104">
        <v>2007</v>
      </c>
      <c r="D1672" s="104" t="s">
        <v>1346</v>
      </c>
      <c r="G1672" s="105">
        <v>39135</v>
      </c>
      <c r="H1672" s="105">
        <v>0.63055555555555598</v>
      </c>
      <c r="K1672" s="104">
        <v>49.655000000000001</v>
      </c>
      <c r="L1672" s="104">
        <v>-1.2030000000000001</v>
      </c>
      <c r="P1672" s="104" t="s">
        <v>87</v>
      </c>
      <c r="Q1672" s="104">
        <v>5.0000000000000001E-3</v>
      </c>
    </row>
    <row r="1673" spans="1:17" x14ac:dyDescent="0.25">
      <c r="A1673" s="104">
        <v>2434</v>
      </c>
      <c r="B1673" s="104" t="s">
        <v>20</v>
      </c>
      <c r="C1673" s="104">
        <v>2007</v>
      </c>
      <c r="D1673" s="104" t="s">
        <v>1345</v>
      </c>
      <c r="G1673" s="105">
        <v>39188</v>
      </c>
      <c r="H1673" s="105">
        <v>0.266666666666667</v>
      </c>
      <c r="K1673" s="104">
        <v>50.679000000000002</v>
      </c>
      <c r="L1673" s="104">
        <v>1.5329999999999999</v>
      </c>
      <c r="P1673" s="104" t="s">
        <v>87</v>
      </c>
      <c r="Q1673" s="104">
        <v>0.128</v>
      </c>
    </row>
    <row r="1674" spans="1:17" x14ac:dyDescent="0.25">
      <c r="A1674" s="104">
        <v>2435</v>
      </c>
      <c r="B1674" s="104" t="s">
        <v>20</v>
      </c>
      <c r="C1674" s="104">
        <v>2007</v>
      </c>
      <c r="D1674" s="104" t="s">
        <v>1344</v>
      </c>
      <c r="G1674" s="105">
        <v>39189</v>
      </c>
      <c r="H1674" s="105">
        <v>0.563194444444444</v>
      </c>
      <c r="K1674" s="104">
        <v>49.866</v>
      </c>
      <c r="L1674" s="104">
        <v>-0.47699999999999998</v>
      </c>
      <c r="P1674" s="104" t="s">
        <v>87</v>
      </c>
      <c r="Q1674" s="104">
        <v>0.01</v>
      </c>
    </row>
    <row r="1675" spans="1:17" x14ac:dyDescent="0.25">
      <c r="A1675" s="104">
        <v>2436</v>
      </c>
      <c r="B1675" s="104" t="s">
        <v>20</v>
      </c>
      <c r="C1675" s="104">
        <v>2007</v>
      </c>
      <c r="D1675" s="104" t="s">
        <v>1343</v>
      </c>
      <c r="G1675" s="105">
        <v>39195</v>
      </c>
      <c r="H1675" s="105">
        <v>0.58472222222222203</v>
      </c>
      <c r="K1675" s="104">
        <v>49.415999999999997</v>
      </c>
      <c r="L1675" s="104">
        <v>-1.8560000000000001</v>
      </c>
      <c r="P1675" s="104" t="s">
        <v>87</v>
      </c>
      <c r="Q1675" s="104">
        <v>0.01</v>
      </c>
    </row>
    <row r="1676" spans="1:17" x14ac:dyDescent="0.25">
      <c r="A1676" s="104">
        <v>2437</v>
      </c>
      <c r="B1676" s="104" t="s">
        <v>20</v>
      </c>
      <c r="C1676" s="104">
        <v>2007</v>
      </c>
      <c r="D1676" s="104" t="s">
        <v>1342</v>
      </c>
      <c r="G1676" s="105">
        <v>39195</v>
      </c>
      <c r="H1676" s="105">
        <v>0.58611111111111103</v>
      </c>
      <c r="K1676" s="104">
        <v>49.347999999999999</v>
      </c>
      <c r="L1676" s="104">
        <v>-1.7549999999999999</v>
      </c>
      <c r="P1676" s="104" t="s">
        <v>87</v>
      </c>
      <c r="Q1676" s="104">
        <v>0.01</v>
      </c>
    </row>
    <row r="1677" spans="1:17" x14ac:dyDescent="0.25">
      <c r="A1677" s="104">
        <v>2438</v>
      </c>
      <c r="B1677" s="104" t="s">
        <v>20</v>
      </c>
      <c r="C1677" s="104">
        <v>2007</v>
      </c>
      <c r="D1677" s="104" t="s">
        <v>1341</v>
      </c>
      <c r="G1677" s="105">
        <v>39197</v>
      </c>
      <c r="H1677" s="105">
        <v>0.67013888888888895</v>
      </c>
      <c r="K1677" s="104">
        <v>50.470999999999997</v>
      </c>
      <c r="L1677" s="104">
        <v>0.24399999999999999</v>
      </c>
      <c r="P1677" s="104" t="s">
        <v>87</v>
      </c>
      <c r="Q1677" s="104">
        <v>0.61599999999999999</v>
      </c>
    </row>
    <row r="1678" spans="1:17" x14ac:dyDescent="0.25">
      <c r="A1678" s="104">
        <v>2439</v>
      </c>
      <c r="B1678" s="104" t="s">
        <v>20</v>
      </c>
      <c r="C1678" s="104">
        <v>2007</v>
      </c>
      <c r="D1678" s="104" t="s">
        <v>1340</v>
      </c>
      <c r="G1678" s="105">
        <v>39215</v>
      </c>
      <c r="H1678" s="105">
        <v>0.33194444444444399</v>
      </c>
      <c r="K1678" s="104">
        <v>49.408000000000001</v>
      </c>
      <c r="L1678" s="104">
        <v>-1.0780000000000001</v>
      </c>
      <c r="P1678" s="104" t="s">
        <v>87</v>
      </c>
      <c r="Q1678" s="104">
        <v>0.01</v>
      </c>
    </row>
    <row r="1679" spans="1:17" x14ac:dyDescent="0.25">
      <c r="A1679" s="104">
        <v>2440</v>
      </c>
      <c r="B1679" s="104" t="s">
        <v>20</v>
      </c>
      <c r="C1679" s="104">
        <v>2007</v>
      </c>
      <c r="D1679" s="104" t="s">
        <v>1339</v>
      </c>
      <c r="G1679" s="105">
        <v>39283</v>
      </c>
      <c r="H1679" s="105">
        <v>0.36805555555555602</v>
      </c>
      <c r="K1679" s="104">
        <v>49.908000000000001</v>
      </c>
      <c r="L1679" s="104">
        <v>-2.3439999999999999</v>
      </c>
      <c r="P1679" s="104" t="s">
        <v>87</v>
      </c>
      <c r="Q1679" s="104">
        <v>0.01</v>
      </c>
    </row>
    <row r="1680" spans="1:17" x14ac:dyDescent="0.25">
      <c r="A1680" s="104">
        <v>2441</v>
      </c>
      <c r="B1680" s="104" t="s">
        <v>20</v>
      </c>
      <c r="C1680" s="104">
        <v>2007</v>
      </c>
      <c r="D1680" s="104" t="s">
        <v>1338</v>
      </c>
      <c r="G1680" s="105">
        <v>39321</v>
      </c>
      <c r="H1680" s="105">
        <v>0.26874999999999999</v>
      </c>
      <c r="K1680" s="104">
        <v>49.732999999999997</v>
      </c>
      <c r="L1680" s="104">
        <v>-2.903</v>
      </c>
      <c r="P1680" s="104" t="s">
        <v>87</v>
      </c>
      <c r="Q1680" s="104">
        <v>0.45300000000000001</v>
      </c>
    </row>
    <row r="1681" spans="1:17" x14ac:dyDescent="0.25">
      <c r="A1681" s="104">
        <v>2442</v>
      </c>
      <c r="B1681" s="104" t="s">
        <v>20</v>
      </c>
      <c r="C1681" s="104">
        <v>2007</v>
      </c>
      <c r="D1681" s="104" t="s">
        <v>1337</v>
      </c>
      <c r="G1681" s="105">
        <v>39345</v>
      </c>
      <c r="H1681" s="105">
        <v>0.39722222222222198</v>
      </c>
      <c r="K1681" s="104">
        <v>49.575000000000003</v>
      </c>
      <c r="L1681" s="104">
        <v>-1.0620000000000001</v>
      </c>
      <c r="P1681" s="104" t="s">
        <v>87</v>
      </c>
      <c r="Q1681" s="104">
        <v>0.01</v>
      </c>
    </row>
    <row r="1682" spans="1:17" x14ac:dyDescent="0.25">
      <c r="A1682" s="104">
        <v>2443</v>
      </c>
      <c r="B1682" s="104" t="s">
        <v>20</v>
      </c>
      <c r="C1682" s="104">
        <v>2007</v>
      </c>
      <c r="D1682" s="104" t="s">
        <v>1336</v>
      </c>
      <c r="G1682" s="105">
        <v>39357</v>
      </c>
      <c r="H1682" s="105">
        <v>0.54861111111111105</v>
      </c>
      <c r="K1682" s="104">
        <v>48.915999999999997</v>
      </c>
      <c r="L1682" s="104">
        <v>-5.133</v>
      </c>
      <c r="P1682" s="104" t="s">
        <v>87</v>
      </c>
      <c r="Q1682" s="104">
        <v>0.34599999999999997</v>
      </c>
    </row>
    <row r="1683" spans="1:17" x14ac:dyDescent="0.25">
      <c r="A1683" s="104">
        <v>2444</v>
      </c>
      <c r="B1683" s="104" t="s">
        <v>20</v>
      </c>
      <c r="C1683" s="104">
        <v>2007</v>
      </c>
      <c r="D1683" s="104" t="s">
        <v>1335</v>
      </c>
      <c r="G1683" s="105">
        <v>39357</v>
      </c>
      <c r="H1683" s="105">
        <v>0.55555555555555602</v>
      </c>
      <c r="K1683" s="104">
        <v>48.816000000000003</v>
      </c>
      <c r="L1683" s="104">
        <v>-5.25</v>
      </c>
      <c r="P1683" s="104" t="s">
        <v>87</v>
      </c>
      <c r="Q1683" s="104">
        <v>1.728</v>
      </c>
    </row>
    <row r="1684" spans="1:17" x14ac:dyDescent="0.25">
      <c r="A1684" s="104">
        <v>2445</v>
      </c>
      <c r="B1684" s="104" t="s">
        <v>20</v>
      </c>
      <c r="C1684" s="104">
        <v>2007</v>
      </c>
      <c r="D1684" s="104" t="s">
        <v>1334</v>
      </c>
      <c r="G1684" s="105">
        <v>39366</v>
      </c>
      <c r="H1684" s="105">
        <v>0.39583333333333298</v>
      </c>
      <c r="K1684" s="104">
        <v>48.633000000000003</v>
      </c>
      <c r="L1684" s="104">
        <v>-5.3159999999999998</v>
      </c>
      <c r="P1684" s="104" t="s">
        <v>87</v>
      </c>
      <c r="Q1684" s="104">
        <v>0.13200000000000001</v>
      </c>
    </row>
    <row r="1685" spans="1:17" x14ac:dyDescent="0.25">
      <c r="A1685" s="104">
        <v>2446</v>
      </c>
      <c r="B1685" s="104" t="s">
        <v>20</v>
      </c>
      <c r="C1685" s="104">
        <v>2007</v>
      </c>
      <c r="D1685" s="104" t="s">
        <v>1333</v>
      </c>
      <c r="G1685" s="105">
        <v>39368</v>
      </c>
      <c r="H1685" s="105">
        <v>0.39583333333333298</v>
      </c>
      <c r="K1685" s="104">
        <v>50.11</v>
      </c>
      <c r="L1685" s="104">
        <v>-0.16800000000000001</v>
      </c>
      <c r="P1685" s="104" t="s">
        <v>87</v>
      </c>
      <c r="Q1685" s="104">
        <v>0.01</v>
      </c>
    </row>
    <row r="1686" spans="1:17" x14ac:dyDescent="0.25">
      <c r="A1686" s="104">
        <v>2447</v>
      </c>
      <c r="B1686" s="104" t="s">
        <v>20</v>
      </c>
      <c r="C1686" s="104">
        <v>2007</v>
      </c>
      <c r="D1686" s="104" t="s">
        <v>1332</v>
      </c>
      <c r="G1686" s="105">
        <v>39368</v>
      </c>
      <c r="H1686" s="105">
        <v>0.42430555555555599</v>
      </c>
      <c r="K1686" s="104">
        <v>50.408000000000001</v>
      </c>
      <c r="L1686" s="104">
        <v>0</v>
      </c>
      <c r="P1686" s="104" t="s">
        <v>87</v>
      </c>
      <c r="Q1686" s="104">
        <v>0.14799999999999999</v>
      </c>
    </row>
    <row r="1687" spans="1:17" x14ac:dyDescent="0.25">
      <c r="A1687" s="104">
        <v>2448</v>
      </c>
      <c r="B1687" s="104" t="s">
        <v>21</v>
      </c>
      <c r="C1687" s="104">
        <v>2007</v>
      </c>
      <c r="D1687" s="104" t="s">
        <v>1534</v>
      </c>
      <c r="G1687" s="105">
        <v>39308</v>
      </c>
      <c r="H1687" s="105">
        <v>0.39791666666666697</v>
      </c>
      <c r="K1687" s="104">
        <v>55.791699999999999</v>
      </c>
      <c r="L1687" s="104">
        <v>4.1317000000000004</v>
      </c>
      <c r="P1687" s="104" t="s">
        <v>87</v>
      </c>
      <c r="Q1687" s="104">
        <v>0.59799999999999998</v>
      </c>
    </row>
    <row r="1688" spans="1:17" x14ac:dyDescent="0.25">
      <c r="A1688" s="104">
        <v>2449</v>
      </c>
      <c r="B1688" s="104" t="s">
        <v>21</v>
      </c>
      <c r="C1688" s="104">
        <v>2007</v>
      </c>
      <c r="D1688" s="104" t="s">
        <v>1533</v>
      </c>
      <c r="G1688" s="105">
        <v>39275</v>
      </c>
      <c r="H1688" s="105">
        <v>0.57499999999999996</v>
      </c>
      <c r="K1688" s="104">
        <v>55.758299999999998</v>
      </c>
      <c r="L1688" s="104">
        <v>4.1532999999999998</v>
      </c>
      <c r="P1688" s="104" t="s">
        <v>87</v>
      </c>
    </row>
    <row r="1689" spans="1:17" x14ac:dyDescent="0.25">
      <c r="A1689" s="104">
        <v>2450</v>
      </c>
      <c r="B1689" s="104" t="s">
        <v>21</v>
      </c>
      <c r="C1689" s="104">
        <v>2007</v>
      </c>
      <c r="D1689" s="104" t="s">
        <v>1532</v>
      </c>
      <c r="G1689" s="105">
        <v>39254</v>
      </c>
      <c r="H1689" s="105">
        <v>0.77708333333333302</v>
      </c>
      <c r="K1689" s="104">
        <v>55.541699999999999</v>
      </c>
      <c r="L1689" s="104">
        <v>4.9683000000000002</v>
      </c>
      <c r="P1689" s="104" t="s">
        <v>87</v>
      </c>
      <c r="Q1689" s="104">
        <v>3.6999999999999998E-2</v>
      </c>
    </row>
    <row r="1690" spans="1:17" x14ac:dyDescent="0.25">
      <c r="A1690" s="104">
        <v>2451</v>
      </c>
      <c r="B1690" s="104" t="s">
        <v>21</v>
      </c>
      <c r="C1690" s="104">
        <v>2007</v>
      </c>
      <c r="D1690" s="104" t="s">
        <v>1531</v>
      </c>
      <c r="G1690" s="105">
        <v>39285</v>
      </c>
      <c r="H1690" s="105">
        <v>0.80763888888888902</v>
      </c>
      <c r="K1690" s="104">
        <v>55.298299999999998</v>
      </c>
      <c r="L1690" s="104">
        <v>5.0217000000000001</v>
      </c>
      <c r="P1690" s="104" t="s">
        <v>87</v>
      </c>
      <c r="Q1690" s="104">
        <v>0.38100000000000001</v>
      </c>
    </row>
    <row r="1691" spans="1:17" x14ac:dyDescent="0.25">
      <c r="A1691" s="104">
        <v>2452</v>
      </c>
      <c r="B1691" s="104" t="s">
        <v>21</v>
      </c>
      <c r="C1691" s="104">
        <v>2007</v>
      </c>
      <c r="D1691" s="104" t="s">
        <v>1530</v>
      </c>
      <c r="G1691" s="105">
        <v>39357</v>
      </c>
      <c r="H1691" s="105">
        <v>0.82499999999999996</v>
      </c>
      <c r="K1691" s="104">
        <v>54.861699999999999</v>
      </c>
      <c r="L1691" s="104">
        <v>5.3517000000000001</v>
      </c>
      <c r="P1691" s="104" t="s">
        <v>87</v>
      </c>
    </row>
    <row r="1692" spans="1:17" x14ac:dyDescent="0.25">
      <c r="A1692" s="104">
        <v>2453</v>
      </c>
      <c r="B1692" s="104" t="s">
        <v>21</v>
      </c>
      <c r="C1692" s="104">
        <v>2007</v>
      </c>
      <c r="D1692" s="104" t="s">
        <v>1529</v>
      </c>
      <c r="G1692" s="105">
        <v>39357</v>
      </c>
      <c r="H1692" s="105">
        <v>0.83402777777777803</v>
      </c>
      <c r="K1692" s="104">
        <v>55.306699999999999</v>
      </c>
      <c r="L1692" s="104">
        <v>5.36</v>
      </c>
      <c r="P1692" s="104" t="s">
        <v>87</v>
      </c>
    </row>
    <row r="1693" spans="1:17" x14ac:dyDescent="0.25">
      <c r="A1693" s="104">
        <v>2454</v>
      </c>
      <c r="B1693" s="104" t="s">
        <v>21</v>
      </c>
      <c r="C1693" s="104">
        <v>2007</v>
      </c>
      <c r="D1693" s="104" t="s">
        <v>1528</v>
      </c>
      <c r="G1693" s="105">
        <v>39315</v>
      </c>
      <c r="H1693" s="105">
        <v>0.39791666666666697</v>
      </c>
      <c r="K1693" s="104">
        <v>54.555</v>
      </c>
      <c r="L1693" s="104">
        <v>5.3666999999999998</v>
      </c>
      <c r="P1693" s="104" t="s">
        <v>87</v>
      </c>
    </row>
    <row r="1694" spans="1:17" x14ac:dyDescent="0.25">
      <c r="A1694" s="104">
        <v>2455</v>
      </c>
      <c r="B1694" s="104" t="s">
        <v>21</v>
      </c>
      <c r="C1694" s="104">
        <v>2007</v>
      </c>
      <c r="D1694" s="104" t="s">
        <v>1527</v>
      </c>
      <c r="G1694" s="105">
        <v>39357</v>
      </c>
      <c r="H1694" s="105">
        <v>0.81944444444444497</v>
      </c>
      <c r="K1694" s="104">
        <v>54.471699999999998</v>
      </c>
      <c r="L1694" s="104">
        <v>5.3666999999999998</v>
      </c>
      <c r="P1694" s="104" t="s">
        <v>87</v>
      </c>
    </row>
    <row r="1695" spans="1:17" x14ac:dyDescent="0.25">
      <c r="A1695" s="104">
        <v>2456</v>
      </c>
      <c r="B1695" s="104" t="s">
        <v>21</v>
      </c>
      <c r="C1695" s="104">
        <v>2007</v>
      </c>
      <c r="D1695" s="104" t="s">
        <v>1526</v>
      </c>
      <c r="G1695" s="105">
        <v>39368</v>
      </c>
      <c r="H1695" s="105">
        <v>1.0416666666666701E-2</v>
      </c>
      <c r="K1695" s="104">
        <v>54.79</v>
      </c>
      <c r="L1695" s="104">
        <v>5.4749999999999996</v>
      </c>
      <c r="P1695" s="104" t="s">
        <v>87</v>
      </c>
    </row>
    <row r="1696" spans="1:17" x14ac:dyDescent="0.25">
      <c r="A1696" s="104">
        <v>2457</v>
      </c>
      <c r="B1696" s="104" t="s">
        <v>21</v>
      </c>
      <c r="C1696" s="104">
        <v>2007</v>
      </c>
      <c r="D1696" s="104" t="s">
        <v>1525</v>
      </c>
      <c r="G1696" s="105">
        <v>39171</v>
      </c>
      <c r="H1696" s="105">
        <v>0.42708333333333298</v>
      </c>
      <c r="K1696" s="104">
        <v>54.718299999999999</v>
      </c>
      <c r="L1696" s="104">
        <v>5.5250000000000004</v>
      </c>
      <c r="P1696" s="104" t="s">
        <v>87</v>
      </c>
      <c r="Q1696" s="104">
        <v>0.129</v>
      </c>
    </row>
    <row r="1697" spans="1:17" x14ac:dyDescent="0.25">
      <c r="A1697" s="104">
        <v>2458</v>
      </c>
      <c r="B1697" s="104" t="s">
        <v>21</v>
      </c>
      <c r="C1697" s="104">
        <v>2007</v>
      </c>
      <c r="D1697" s="104" t="s">
        <v>1524</v>
      </c>
      <c r="G1697" s="105">
        <v>39171</v>
      </c>
      <c r="H1697" s="105">
        <v>0.41666666666666702</v>
      </c>
      <c r="K1697" s="104">
        <v>54.668300000000002</v>
      </c>
      <c r="L1697" s="104">
        <v>5.55</v>
      </c>
      <c r="P1697" s="104" t="s">
        <v>87</v>
      </c>
      <c r="Q1697" s="104">
        <v>2.5999999999999999E-2</v>
      </c>
    </row>
    <row r="1698" spans="1:17" x14ac:dyDescent="0.25">
      <c r="A1698" s="104">
        <v>2459</v>
      </c>
      <c r="B1698" s="104" t="s">
        <v>21</v>
      </c>
      <c r="C1698" s="104">
        <v>2007</v>
      </c>
      <c r="D1698" s="104" t="s">
        <v>1523</v>
      </c>
      <c r="G1698" s="105">
        <v>39357</v>
      </c>
      <c r="H1698" s="105">
        <v>0.82291666666666696</v>
      </c>
      <c r="K1698" s="104">
        <v>54.774999999999999</v>
      </c>
      <c r="L1698" s="104">
        <v>5.5833000000000004</v>
      </c>
      <c r="P1698" s="104" t="s">
        <v>87</v>
      </c>
    </row>
    <row r="1699" spans="1:17" x14ac:dyDescent="0.25">
      <c r="A1699" s="104">
        <v>2460</v>
      </c>
      <c r="B1699" s="104" t="s">
        <v>21</v>
      </c>
      <c r="C1699" s="104">
        <v>2007</v>
      </c>
      <c r="D1699" s="104" t="s">
        <v>1522</v>
      </c>
      <c r="G1699" s="105">
        <v>39357</v>
      </c>
      <c r="H1699" s="105">
        <v>0.82291666666666696</v>
      </c>
      <c r="K1699" s="104">
        <v>54.7667</v>
      </c>
      <c r="L1699" s="104">
        <v>5.62</v>
      </c>
      <c r="P1699" s="104" t="s">
        <v>87</v>
      </c>
    </row>
    <row r="1700" spans="1:17" x14ac:dyDescent="0.25">
      <c r="A1700" s="104">
        <v>2461</v>
      </c>
      <c r="B1700" s="104" t="s">
        <v>21</v>
      </c>
      <c r="C1700" s="104">
        <v>2007</v>
      </c>
      <c r="D1700" s="104" t="s">
        <v>1521</v>
      </c>
      <c r="G1700" s="105">
        <v>39247</v>
      </c>
      <c r="H1700" s="105">
        <v>2.6388888888888899E-2</v>
      </c>
      <c r="K1700" s="104">
        <v>54.884999999999998</v>
      </c>
      <c r="L1700" s="104">
        <v>5.6233000000000004</v>
      </c>
      <c r="P1700" s="104" t="s">
        <v>87</v>
      </c>
    </row>
    <row r="1701" spans="1:17" x14ac:dyDescent="0.25">
      <c r="A1701" s="104">
        <v>2462</v>
      </c>
      <c r="B1701" s="104" t="s">
        <v>21</v>
      </c>
      <c r="C1701" s="104">
        <v>2007</v>
      </c>
      <c r="D1701" s="104" t="s">
        <v>1520</v>
      </c>
      <c r="G1701" s="105">
        <v>39357</v>
      </c>
      <c r="H1701" s="105">
        <v>0.83750000000000002</v>
      </c>
      <c r="K1701" s="104">
        <v>55.225000000000001</v>
      </c>
      <c r="L1701" s="104">
        <v>5.66</v>
      </c>
      <c r="P1701" s="104" t="s">
        <v>87</v>
      </c>
    </row>
    <row r="1702" spans="1:17" x14ac:dyDescent="0.25">
      <c r="A1702" s="104">
        <v>2463</v>
      </c>
      <c r="B1702" s="104" t="s">
        <v>21</v>
      </c>
      <c r="C1702" s="104">
        <v>2007</v>
      </c>
      <c r="D1702" s="104" t="s">
        <v>1519</v>
      </c>
      <c r="G1702" s="105">
        <v>39182</v>
      </c>
      <c r="H1702" s="105">
        <v>0.22500000000000001</v>
      </c>
      <c r="K1702" s="104">
        <v>55.231699999999996</v>
      </c>
      <c r="L1702" s="104">
        <v>5.7583000000000002</v>
      </c>
      <c r="P1702" s="104" t="s">
        <v>87</v>
      </c>
      <c r="Q1702" s="104">
        <v>0.67</v>
      </c>
    </row>
    <row r="1703" spans="1:17" x14ac:dyDescent="0.25">
      <c r="A1703" s="104">
        <v>2464</v>
      </c>
      <c r="B1703" s="104" t="s">
        <v>21</v>
      </c>
      <c r="C1703" s="104">
        <v>2007</v>
      </c>
      <c r="D1703" s="104" t="s">
        <v>1518</v>
      </c>
      <c r="G1703" s="105">
        <v>39226</v>
      </c>
      <c r="H1703" s="105">
        <v>0.95972222222222203</v>
      </c>
      <c r="K1703" s="104">
        <v>54.903300000000002</v>
      </c>
      <c r="L1703" s="104">
        <v>5.8933</v>
      </c>
      <c r="P1703" s="104" t="s">
        <v>87</v>
      </c>
    </row>
    <row r="1704" spans="1:17" x14ac:dyDescent="0.25">
      <c r="A1704" s="104">
        <v>2465</v>
      </c>
      <c r="B1704" s="104" t="s">
        <v>21</v>
      </c>
      <c r="C1704" s="104">
        <v>2007</v>
      </c>
      <c r="D1704" s="104" t="s">
        <v>1517</v>
      </c>
      <c r="G1704" s="105">
        <v>39171</v>
      </c>
      <c r="H1704" s="105">
        <v>0.4375</v>
      </c>
      <c r="K1704" s="104">
        <v>54.201700000000002</v>
      </c>
      <c r="L1704" s="104">
        <v>6.02</v>
      </c>
      <c r="P1704" s="104" t="s">
        <v>87</v>
      </c>
      <c r="Q1704" s="104">
        <v>1E-3</v>
      </c>
    </row>
    <row r="1705" spans="1:17" x14ac:dyDescent="0.25">
      <c r="A1705" s="104">
        <v>2466</v>
      </c>
      <c r="B1705" s="104" t="s">
        <v>21</v>
      </c>
      <c r="C1705" s="104">
        <v>2007</v>
      </c>
      <c r="D1705" s="104" t="s">
        <v>1516</v>
      </c>
      <c r="G1705" s="105">
        <v>39315</v>
      </c>
      <c r="H1705" s="105">
        <v>0.35486111111111102</v>
      </c>
      <c r="K1705" s="104">
        <v>55.191699999999997</v>
      </c>
      <c r="L1705" s="104">
        <v>6.0750000000000002</v>
      </c>
      <c r="P1705" s="104" t="s">
        <v>87</v>
      </c>
    </row>
    <row r="1706" spans="1:17" x14ac:dyDescent="0.25">
      <c r="A1706" s="104">
        <v>2467</v>
      </c>
      <c r="B1706" s="104" t="s">
        <v>21</v>
      </c>
      <c r="C1706" s="104">
        <v>2007</v>
      </c>
      <c r="D1706" s="104" t="s">
        <v>1515</v>
      </c>
      <c r="G1706" s="105">
        <v>39305</v>
      </c>
      <c r="H1706" s="105">
        <v>0.53749999999999998</v>
      </c>
      <c r="K1706" s="104">
        <v>55.186700000000002</v>
      </c>
      <c r="L1706" s="104">
        <v>6.12</v>
      </c>
      <c r="P1706" s="104" t="s">
        <v>87</v>
      </c>
    </row>
    <row r="1707" spans="1:17" x14ac:dyDescent="0.25">
      <c r="A1707" s="104">
        <v>2468</v>
      </c>
      <c r="B1707" s="104" t="s">
        <v>21</v>
      </c>
      <c r="C1707" s="104">
        <v>2007</v>
      </c>
      <c r="D1707" s="104" t="s">
        <v>1514</v>
      </c>
      <c r="G1707" s="105">
        <v>39247</v>
      </c>
      <c r="H1707" s="105">
        <v>0.98680555555555605</v>
      </c>
      <c r="K1707" s="104">
        <v>55.395000000000003</v>
      </c>
      <c r="L1707" s="104">
        <v>6.1467000000000001</v>
      </c>
      <c r="P1707" s="104" t="s">
        <v>87</v>
      </c>
    </row>
    <row r="1708" spans="1:17" x14ac:dyDescent="0.25">
      <c r="A1708" s="104">
        <v>2469</v>
      </c>
      <c r="B1708" s="104" t="s">
        <v>21</v>
      </c>
      <c r="C1708" s="104">
        <v>2007</v>
      </c>
      <c r="D1708" s="104" t="s">
        <v>1513</v>
      </c>
      <c r="G1708" s="105">
        <v>39231</v>
      </c>
      <c r="H1708" s="105">
        <v>0.96527777777777801</v>
      </c>
      <c r="K1708" s="104">
        <v>55.164999999999999</v>
      </c>
      <c r="L1708" s="104">
        <v>6.17</v>
      </c>
      <c r="P1708" s="104" t="s">
        <v>87</v>
      </c>
    </row>
    <row r="1709" spans="1:17" x14ac:dyDescent="0.25">
      <c r="A1709" s="104">
        <v>2470</v>
      </c>
      <c r="B1709" s="104" t="s">
        <v>21</v>
      </c>
      <c r="C1709" s="104">
        <v>2007</v>
      </c>
      <c r="D1709" s="104" t="s">
        <v>1512</v>
      </c>
      <c r="G1709" s="105">
        <v>39428</v>
      </c>
      <c r="H1709" s="105">
        <v>0.358333333333333</v>
      </c>
      <c r="K1709" s="104">
        <v>53.818300000000001</v>
      </c>
      <c r="L1709" s="104">
        <v>6.2533000000000003</v>
      </c>
      <c r="P1709" s="104" t="s">
        <v>87</v>
      </c>
      <c r="Q1709" s="104">
        <v>2.5000000000000001E-2</v>
      </c>
    </row>
    <row r="1710" spans="1:17" x14ac:dyDescent="0.25">
      <c r="A1710" s="104">
        <v>2471</v>
      </c>
      <c r="B1710" s="104" t="s">
        <v>21</v>
      </c>
      <c r="C1710" s="104">
        <v>2007</v>
      </c>
      <c r="D1710" s="104" t="s">
        <v>1511</v>
      </c>
      <c r="G1710" s="105">
        <v>39231</v>
      </c>
      <c r="H1710" s="105">
        <v>0.61527777777777803</v>
      </c>
      <c r="K1710" s="104">
        <v>55.3767</v>
      </c>
      <c r="L1710" s="104">
        <v>6.3017000000000003</v>
      </c>
      <c r="P1710" s="104" t="s">
        <v>87</v>
      </c>
    </row>
    <row r="1711" spans="1:17" x14ac:dyDescent="0.25">
      <c r="A1711" s="104">
        <v>2472</v>
      </c>
      <c r="B1711" s="104" t="s">
        <v>21</v>
      </c>
      <c r="C1711" s="104">
        <v>2007</v>
      </c>
      <c r="D1711" s="104" t="s">
        <v>1510</v>
      </c>
      <c r="G1711" s="105">
        <v>39231</v>
      </c>
      <c r="H1711" s="105">
        <v>0.96111111111111103</v>
      </c>
      <c r="K1711" s="104">
        <v>54.903300000000002</v>
      </c>
      <c r="L1711" s="104">
        <v>6.46</v>
      </c>
      <c r="P1711" s="104" t="s">
        <v>87</v>
      </c>
    </row>
    <row r="1712" spans="1:17" x14ac:dyDescent="0.25">
      <c r="A1712" s="104">
        <v>2473</v>
      </c>
      <c r="B1712" s="104" t="s">
        <v>21</v>
      </c>
      <c r="C1712" s="104">
        <v>2007</v>
      </c>
      <c r="D1712" s="104" t="s">
        <v>1509</v>
      </c>
      <c r="G1712" s="105">
        <v>39365</v>
      </c>
      <c r="H1712" s="105">
        <v>0.36111111111111099</v>
      </c>
      <c r="K1712" s="104">
        <v>54.323300000000003</v>
      </c>
      <c r="L1712" s="104">
        <v>6.6367000000000003</v>
      </c>
      <c r="P1712" s="104" t="s">
        <v>87</v>
      </c>
    </row>
    <row r="1713" spans="1:17" x14ac:dyDescent="0.25">
      <c r="A1713" s="104">
        <v>2474</v>
      </c>
      <c r="B1713" s="104" t="s">
        <v>21</v>
      </c>
      <c r="C1713" s="104">
        <v>2007</v>
      </c>
      <c r="D1713" s="104" t="s">
        <v>1508</v>
      </c>
      <c r="G1713" s="105">
        <v>39139</v>
      </c>
      <c r="H1713" s="105">
        <v>0.1875</v>
      </c>
      <c r="K1713" s="104">
        <v>55.3767</v>
      </c>
      <c r="L1713" s="104">
        <v>6.6467000000000001</v>
      </c>
      <c r="P1713" s="104" t="s">
        <v>87</v>
      </c>
    </row>
    <row r="1714" spans="1:17" x14ac:dyDescent="0.25">
      <c r="A1714" s="104">
        <v>2475</v>
      </c>
      <c r="B1714" s="104" t="s">
        <v>21</v>
      </c>
      <c r="C1714" s="104">
        <v>2007</v>
      </c>
      <c r="D1714" s="104" t="s">
        <v>1507</v>
      </c>
      <c r="G1714" s="105">
        <v>39301</v>
      </c>
      <c r="H1714" s="105">
        <v>3.4722222222222203E-2</v>
      </c>
      <c r="K1714" s="104">
        <v>54.034999999999997</v>
      </c>
      <c r="L1714" s="104">
        <v>6.6882999999999999</v>
      </c>
      <c r="P1714" s="104" t="s">
        <v>87</v>
      </c>
    </row>
    <row r="1715" spans="1:17" x14ac:dyDescent="0.25">
      <c r="A1715" s="104">
        <v>2476</v>
      </c>
      <c r="B1715" s="104" t="s">
        <v>21</v>
      </c>
      <c r="C1715" s="104">
        <v>2007</v>
      </c>
      <c r="D1715" s="104" t="s">
        <v>1506</v>
      </c>
      <c r="G1715" s="105">
        <v>39133</v>
      </c>
      <c r="H1715" s="105">
        <v>0.60138888888888897</v>
      </c>
      <c r="K1715" s="104">
        <v>53.818300000000001</v>
      </c>
      <c r="L1715" s="104">
        <v>6.7483000000000004</v>
      </c>
      <c r="P1715" s="104" t="s">
        <v>87</v>
      </c>
      <c r="Q1715" s="104">
        <v>0.222</v>
      </c>
    </row>
    <row r="1716" spans="1:17" x14ac:dyDescent="0.25">
      <c r="A1716" s="104">
        <v>2477</v>
      </c>
      <c r="B1716" s="104" t="s">
        <v>21</v>
      </c>
      <c r="C1716" s="104">
        <v>2007</v>
      </c>
      <c r="D1716" s="104" t="s">
        <v>1505</v>
      </c>
      <c r="G1716" s="105">
        <v>39247</v>
      </c>
      <c r="H1716" s="105">
        <v>4.9305555555555602E-2</v>
      </c>
      <c r="K1716" s="104">
        <v>53.814999999999998</v>
      </c>
      <c r="L1716" s="104">
        <v>6.8167</v>
      </c>
      <c r="P1716" s="104" t="s">
        <v>87</v>
      </c>
    </row>
    <row r="1717" spans="1:17" x14ac:dyDescent="0.25">
      <c r="A1717" s="104">
        <v>2478</v>
      </c>
      <c r="B1717" s="104" t="s">
        <v>21</v>
      </c>
      <c r="C1717" s="104">
        <v>2007</v>
      </c>
      <c r="D1717" s="104" t="s">
        <v>1504</v>
      </c>
      <c r="G1717" s="105">
        <v>39430</v>
      </c>
      <c r="H1717" s="105">
        <v>0.70694444444444404</v>
      </c>
      <c r="K1717" s="104">
        <v>53.948300000000003</v>
      </c>
      <c r="L1717" s="104">
        <v>6.8867000000000003</v>
      </c>
      <c r="P1717" s="104" t="s">
        <v>87</v>
      </c>
    </row>
    <row r="1718" spans="1:17" x14ac:dyDescent="0.25">
      <c r="A1718" s="104">
        <v>2479</v>
      </c>
      <c r="B1718" s="104" t="s">
        <v>21</v>
      </c>
      <c r="C1718" s="104">
        <v>2007</v>
      </c>
      <c r="D1718" s="104" t="s">
        <v>1503</v>
      </c>
      <c r="G1718" s="105">
        <v>39357</v>
      </c>
      <c r="H1718" s="105">
        <v>0.78888888888888897</v>
      </c>
      <c r="K1718" s="104">
        <v>53.93</v>
      </c>
      <c r="L1718" s="104">
        <v>7.1132999999999997</v>
      </c>
      <c r="P1718" s="104" t="s">
        <v>87</v>
      </c>
    </row>
    <row r="1719" spans="1:17" x14ac:dyDescent="0.25">
      <c r="A1719" s="104">
        <v>2480</v>
      </c>
      <c r="B1719" s="104" t="s">
        <v>21</v>
      </c>
      <c r="C1719" s="104">
        <v>2007</v>
      </c>
      <c r="D1719" s="104" t="s">
        <v>1502</v>
      </c>
      <c r="G1719" s="105">
        <v>39428</v>
      </c>
      <c r="H1719" s="105">
        <v>0.38194444444444398</v>
      </c>
      <c r="K1719" s="104">
        <v>53.89</v>
      </c>
      <c r="L1719" s="104">
        <v>7.1867000000000001</v>
      </c>
      <c r="P1719" s="104" t="s">
        <v>87</v>
      </c>
      <c r="Q1719" s="104">
        <v>2E-3</v>
      </c>
    </row>
    <row r="1720" spans="1:17" x14ac:dyDescent="0.25">
      <c r="A1720" s="104">
        <v>2481</v>
      </c>
      <c r="B1720" s="104" t="s">
        <v>21</v>
      </c>
      <c r="C1720" s="104">
        <v>2007</v>
      </c>
      <c r="D1720" s="104" t="s">
        <v>1501</v>
      </c>
      <c r="G1720" s="105">
        <v>39139</v>
      </c>
      <c r="H1720" s="105">
        <v>0.16805555555555601</v>
      </c>
      <c r="K1720" s="104">
        <v>54.706699999999998</v>
      </c>
      <c r="L1720" s="104">
        <v>7.9649999999999999</v>
      </c>
      <c r="P1720" s="104" t="s">
        <v>87</v>
      </c>
    </row>
    <row r="1721" spans="1:17" x14ac:dyDescent="0.25">
      <c r="A1721" s="104">
        <v>2482</v>
      </c>
      <c r="B1721" s="104" t="s">
        <v>21</v>
      </c>
      <c r="C1721" s="104">
        <v>2007</v>
      </c>
      <c r="D1721" s="104" t="s">
        <v>1500</v>
      </c>
      <c r="G1721" s="105">
        <v>39231</v>
      </c>
      <c r="H1721" s="105">
        <v>0.94236111111111098</v>
      </c>
      <c r="K1721" s="104">
        <v>53.986699999999999</v>
      </c>
      <c r="L1721" s="104">
        <v>7.9817</v>
      </c>
      <c r="P1721" s="104" t="s">
        <v>87</v>
      </c>
    </row>
    <row r="1722" spans="1:17" x14ac:dyDescent="0.25">
      <c r="A1722" s="104">
        <v>2483</v>
      </c>
      <c r="B1722" s="104" t="s">
        <v>21</v>
      </c>
      <c r="C1722" s="104">
        <v>2007</v>
      </c>
      <c r="D1722" s="104" t="s">
        <v>1499</v>
      </c>
      <c r="G1722" s="105">
        <v>39231</v>
      </c>
      <c r="H1722" s="105">
        <v>0.94166666666666698</v>
      </c>
      <c r="K1722" s="104">
        <v>54.01</v>
      </c>
      <c r="L1722" s="104">
        <v>8.0449999999999999</v>
      </c>
      <c r="P1722" s="104" t="s">
        <v>87</v>
      </c>
    </row>
    <row r="1723" spans="1:17" x14ac:dyDescent="0.25">
      <c r="A1723" s="104">
        <v>2484</v>
      </c>
      <c r="B1723" s="104" t="s">
        <v>22</v>
      </c>
      <c r="C1723" s="104">
        <v>2007</v>
      </c>
      <c r="D1723" s="104" t="s">
        <v>889</v>
      </c>
      <c r="G1723" s="105">
        <v>39085</v>
      </c>
      <c r="H1723" s="105">
        <v>0.55208333333333304</v>
      </c>
      <c r="K1723" s="104">
        <v>52.711666666666702</v>
      </c>
      <c r="L1723" s="104">
        <v>3.6072222222222199</v>
      </c>
      <c r="P1723" s="104" t="s">
        <v>87</v>
      </c>
    </row>
    <row r="1724" spans="1:17" x14ac:dyDescent="0.25">
      <c r="A1724" s="104">
        <v>2485</v>
      </c>
      <c r="B1724" s="104" t="s">
        <v>22</v>
      </c>
      <c r="C1724" s="104">
        <v>2007</v>
      </c>
      <c r="D1724" s="104" t="s">
        <v>1067</v>
      </c>
      <c r="G1724" s="105">
        <v>39106</v>
      </c>
      <c r="H1724" s="105">
        <v>0.67361111111111105</v>
      </c>
      <c r="K1724" s="104">
        <v>51.016388888888898</v>
      </c>
      <c r="L1724" s="104">
        <v>2.0136111111111101</v>
      </c>
      <c r="P1724" s="104" t="s">
        <v>87</v>
      </c>
      <c r="Q1724" s="104">
        <v>0.75039999999999996</v>
      </c>
    </row>
    <row r="1725" spans="1:17" x14ac:dyDescent="0.25">
      <c r="A1725" s="104">
        <v>2486</v>
      </c>
      <c r="B1725" s="104" t="s">
        <v>22</v>
      </c>
      <c r="C1725" s="104">
        <v>2007</v>
      </c>
      <c r="D1725" s="104" t="s">
        <v>816</v>
      </c>
      <c r="G1725" s="105">
        <v>39107</v>
      </c>
      <c r="H1725" s="105">
        <v>0.39722222222222198</v>
      </c>
      <c r="K1725" s="104">
        <v>51.815833333333302</v>
      </c>
      <c r="L1725" s="104">
        <v>2.91638888888889</v>
      </c>
      <c r="P1725" s="104" t="s">
        <v>87</v>
      </c>
    </row>
    <row r="1726" spans="1:17" x14ac:dyDescent="0.25">
      <c r="A1726" s="104">
        <v>2487</v>
      </c>
      <c r="B1726" s="104" t="s">
        <v>22</v>
      </c>
      <c r="C1726" s="104">
        <v>2007</v>
      </c>
      <c r="D1726" s="104" t="s">
        <v>868</v>
      </c>
      <c r="G1726" s="105">
        <v>39108</v>
      </c>
      <c r="H1726" s="105">
        <v>0.44652777777777802</v>
      </c>
      <c r="K1726" s="104">
        <v>53.002777777777801</v>
      </c>
      <c r="L1726" s="104">
        <v>4.3061111111111101</v>
      </c>
      <c r="P1726" s="104" t="s">
        <v>87</v>
      </c>
    </row>
    <row r="1727" spans="1:17" x14ac:dyDescent="0.25">
      <c r="A1727" s="104">
        <v>2488</v>
      </c>
      <c r="B1727" s="104" t="s">
        <v>22</v>
      </c>
      <c r="C1727" s="104">
        <v>2007</v>
      </c>
      <c r="D1727" s="104" t="s">
        <v>1121</v>
      </c>
      <c r="G1727" s="105">
        <v>39112</v>
      </c>
      <c r="H1727" s="105">
        <v>0.79444444444444395</v>
      </c>
      <c r="K1727" s="104">
        <v>54.303888888888899</v>
      </c>
      <c r="L1727" s="104">
        <v>3.9158333333333299</v>
      </c>
      <c r="P1727" s="104" t="s">
        <v>87</v>
      </c>
    </row>
    <row r="1728" spans="1:17" x14ac:dyDescent="0.25">
      <c r="A1728" s="104">
        <v>2489</v>
      </c>
      <c r="B1728" s="104" t="s">
        <v>22</v>
      </c>
      <c r="C1728" s="104">
        <v>2007</v>
      </c>
      <c r="D1728" s="104" t="s">
        <v>1001</v>
      </c>
      <c r="G1728" s="105">
        <v>39114</v>
      </c>
      <c r="H1728" s="105">
        <v>6.9444444444444404E-4</v>
      </c>
      <c r="K1728" s="104">
        <v>52.501944444444398</v>
      </c>
      <c r="L1728" s="104">
        <v>2.3147222222222199</v>
      </c>
      <c r="P1728" s="104" t="s">
        <v>87</v>
      </c>
    </row>
    <row r="1729" spans="1:17" x14ac:dyDescent="0.25">
      <c r="A1729" s="104">
        <v>2490</v>
      </c>
      <c r="B1729" s="104" t="s">
        <v>22</v>
      </c>
      <c r="C1729" s="104">
        <v>2007</v>
      </c>
      <c r="D1729" s="104" t="s">
        <v>891</v>
      </c>
      <c r="G1729" s="105">
        <v>39114</v>
      </c>
      <c r="H1729" s="105">
        <v>5.7638888888888899E-2</v>
      </c>
      <c r="K1729" s="104">
        <v>53.8263888888889</v>
      </c>
      <c r="L1729" s="104">
        <v>5.4088888888888897</v>
      </c>
      <c r="P1729" s="104" t="s">
        <v>87</v>
      </c>
    </row>
    <row r="1730" spans="1:17" x14ac:dyDescent="0.25">
      <c r="A1730" s="104">
        <v>2491</v>
      </c>
      <c r="B1730" s="104" t="s">
        <v>22</v>
      </c>
      <c r="C1730" s="104">
        <v>2007</v>
      </c>
      <c r="D1730" s="104" t="s">
        <v>1101</v>
      </c>
      <c r="G1730" s="105">
        <v>39114</v>
      </c>
      <c r="H1730" s="105">
        <v>6.3888888888888898E-2</v>
      </c>
      <c r="K1730" s="104">
        <v>53.508611111111101</v>
      </c>
      <c r="L1730" s="104">
        <v>4.4119444444444396</v>
      </c>
      <c r="P1730" s="104" t="s">
        <v>87</v>
      </c>
    </row>
    <row r="1731" spans="1:17" x14ac:dyDescent="0.25">
      <c r="A1731" s="104">
        <v>2492</v>
      </c>
      <c r="B1731" s="104" t="s">
        <v>22</v>
      </c>
      <c r="C1731" s="104">
        <v>2007</v>
      </c>
      <c r="D1731" s="104" t="s">
        <v>1069</v>
      </c>
      <c r="G1731" s="105">
        <v>39117</v>
      </c>
      <c r="H1731" s="105">
        <v>0.54444444444444395</v>
      </c>
      <c r="K1731" s="104">
        <v>52.11</v>
      </c>
      <c r="L1731" s="104">
        <v>3.20472222222222</v>
      </c>
      <c r="P1731" s="104" t="s">
        <v>87</v>
      </c>
    </row>
    <row r="1732" spans="1:17" x14ac:dyDescent="0.25">
      <c r="A1732" s="104">
        <v>2493</v>
      </c>
      <c r="B1732" s="104" t="s">
        <v>22</v>
      </c>
      <c r="C1732" s="104">
        <v>2007</v>
      </c>
      <c r="D1732" s="104" t="s">
        <v>879</v>
      </c>
      <c r="G1732" s="105">
        <v>39127</v>
      </c>
      <c r="H1732" s="105">
        <v>0.34583333333333299</v>
      </c>
      <c r="K1732" s="104">
        <v>54.8130555555556</v>
      </c>
      <c r="L1732" s="104">
        <v>4.8075000000000001</v>
      </c>
      <c r="P1732" s="104" t="s">
        <v>87</v>
      </c>
    </row>
    <row r="1733" spans="1:17" x14ac:dyDescent="0.25">
      <c r="A1733" s="104">
        <v>2494</v>
      </c>
      <c r="B1733" s="104" t="s">
        <v>22</v>
      </c>
      <c r="C1733" s="104">
        <v>2007</v>
      </c>
      <c r="D1733" s="104" t="s">
        <v>967</v>
      </c>
      <c r="G1733" s="105">
        <v>39130</v>
      </c>
      <c r="H1733" s="105">
        <v>0.39236111111111099</v>
      </c>
      <c r="K1733" s="104">
        <v>52.8061111111111</v>
      </c>
      <c r="L1733" s="104">
        <v>3.6030555555555601</v>
      </c>
      <c r="P1733" s="104" t="s">
        <v>87</v>
      </c>
    </row>
    <row r="1734" spans="1:17" x14ac:dyDescent="0.25">
      <c r="A1734" s="104">
        <v>2495</v>
      </c>
      <c r="B1734" s="104" t="s">
        <v>22</v>
      </c>
      <c r="C1734" s="104">
        <v>2007</v>
      </c>
      <c r="D1734" s="104" t="s">
        <v>1021</v>
      </c>
      <c r="G1734" s="105">
        <v>39130</v>
      </c>
      <c r="H1734" s="105">
        <v>0.57638888888888895</v>
      </c>
      <c r="K1734" s="104">
        <v>53.775555555555599</v>
      </c>
      <c r="L1734" s="104">
        <v>5.7702777777777801</v>
      </c>
      <c r="P1734" s="104" t="s">
        <v>87</v>
      </c>
      <c r="Q1734" s="104">
        <v>1.4605250000000001</v>
      </c>
    </row>
    <row r="1735" spans="1:17" x14ac:dyDescent="0.25">
      <c r="A1735" s="104">
        <v>2496</v>
      </c>
      <c r="B1735" s="104" t="s">
        <v>22</v>
      </c>
      <c r="C1735" s="104">
        <v>2007</v>
      </c>
      <c r="D1735" s="104" t="s">
        <v>1077</v>
      </c>
      <c r="G1735" s="105">
        <v>39131</v>
      </c>
      <c r="H1735" s="105">
        <v>0.70625000000000004</v>
      </c>
      <c r="K1735" s="104">
        <v>54.004444444444403</v>
      </c>
      <c r="L1735" s="104">
        <v>5.3366666666666696</v>
      </c>
      <c r="P1735" s="104" t="s">
        <v>87</v>
      </c>
      <c r="Q1735" s="104">
        <v>9.8040000000000002E-2</v>
      </c>
    </row>
    <row r="1736" spans="1:17" x14ac:dyDescent="0.25">
      <c r="A1736" s="104">
        <v>2497</v>
      </c>
      <c r="B1736" s="104" t="s">
        <v>22</v>
      </c>
      <c r="C1736" s="104">
        <v>2007</v>
      </c>
      <c r="D1736" s="104" t="s">
        <v>1114</v>
      </c>
      <c r="G1736" s="105">
        <v>39131</v>
      </c>
      <c r="H1736" s="105">
        <v>0.74444444444444402</v>
      </c>
      <c r="K1736" s="104">
        <v>53.992777777777803</v>
      </c>
      <c r="L1736" s="104">
        <v>3.7050000000000001</v>
      </c>
      <c r="P1736" s="104" t="s">
        <v>87</v>
      </c>
    </row>
    <row r="1737" spans="1:17" x14ac:dyDescent="0.25">
      <c r="A1737" s="104">
        <v>2498</v>
      </c>
      <c r="B1737" s="104" t="s">
        <v>22</v>
      </c>
      <c r="C1737" s="104">
        <v>2007</v>
      </c>
      <c r="D1737" s="104" t="s">
        <v>850</v>
      </c>
      <c r="G1737" s="105">
        <v>39132</v>
      </c>
      <c r="H1737" s="105">
        <v>0.32361111111111102</v>
      </c>
      <c r="K1737" s="104">
        <v>52.614166666666698</v>
      </c>
      <c r="L1737" s="104">
        <v>4.60388888888889</v>
      </c>
      <c r="P1737" s="104" t="s">
        <v>87</v>
      </c>
      <c r="Q1737" s="104">
        <v>1.9319999999999999E-3</v>
      </c>
    </row>
    <row r="1738" spans="1:17" x14ac:dyDescent="0.25">
      <c r="A1738" s="104">
        <v>2499</v>
      </c>
      <c r="B1738" s="104" t="s">
        <v>22</v>
      </c>
      <c r="C1738" s="104">
        <v>2007</v>
      </c>
      <c r="D1738" s="104" t="s">
        <v>983</v>
      </c>
      <c r="G1738" s="105">
        <v>39132</v>
      </c>
      <c r="H1738" s="105">
        <v>0.32500000000000001</v>
      </c>
      <c r="K1738" s="104">
        <v>52.813333333333297</v>
      </c>
      <c r="L1738" s="104">
        <v>4.50277777777778</v>
      </c>
      <c r="P1738" s="104" t="s">
        <v>87</v>
      </c>
      <c r="Q1738" s="104">
        <v>2.112E-2</v>
      </c>
    </row>
    <row r="1739" spans="1:17" x14ac:dyDescent="0.25">
      <c r="A1739" s="104">
        <v>2500</v>
      </c>
      <c r="B1739" s="104" t="s">
        <v>22</v>
      </c>
      <c r="C1739" s="104">
        <v>2007</v>
      </c>
      <c r="D1739" s="104" t="s">
        <v>839</v>
      </c>
      <c r="G1739" s="105">
        <v>39132</v>
      </c>
      <c r="H1739" s="105">
        <v>0.327083333333333</v>
      </c>
      <c r="K1739" s="104">
        <v>52.114166666666698</v>
      </c>
      <c r="L1739" s="104">
        <v>4.4041666666666703</v>
      </c>
      <c r="P1739" s="104" t="s">
        <v>87</v>
      </c>
      <c r="Q1739" s="104">
        <v>7.1279999999999998E-3</v>
      </c>
    </row>
    <row r="1740" spans="1:17" x14ac:dyDescent="0.25">
      <c r="A1740" s="104">
        <v>2501</v>
      </c>
      <c r="B1740" s="104" t="s">
        <v>22</v>
      </c>
      <c r="C1740" s="104">
        <v>2007</v>
      </c>
      <c r="D1740" s="104" t="s">
        <v>1136</v>
      </c>
      <c r="G1740" s="105">
        <v>39132</v>
      </c>
      <c r="H1740" s="105">
        <v>0.327777777777778</v>
      </c>
      <c r="K1740" s="104">
        <v>52.413888888888899</v>
      </c>
      <c r="L1740" s="104">
        <v>4.9038888888888899</v>
      </c>
      <c r="P1740" s="104" t="s">
        <v>87</v>
      </c>
      <c r="Q1740" s="104">
        <v>1.3452E-2</v>
      </c>
    </row>
    <row r="1741" spans="1:17" x14ac:dyDescent="0.25">
      <c r="A1741" s="104">
        <v>2502</v>
      </c>
      <c r="B1741" s="104" t="s">
        <v>22</v>
      </c>
      <c r="C1741" s="104">
        <v>2007</v>
      </c>
      <c r="D1741" s="104" t="s">
        <v>1134</v>
      </c>
      <c r="G1741" s="105">
        <v>39133</v>
      </c>
      <c r="H1741" s="105">
        <v>7.3611111111111099E-2</v>
      </c>
      <c r="K1741" s="104">
        <v>51.545833333333299</v>
      </c>
      <c r="L1741" s="104">
        <v>2.16472222222222</v>
      </c>
      <c r="P1741" s="104" t="s">
        <v>87</v>
      </c>
    </row>
    <row r="1742" spans="1:17" x14ac:dyDescent="0.25">
      <c r="A1742" s="104">
        <v>2503</v>
      </c>
      <c r="B1742" s="104" t="s">
        <v>22</v>
      </c>
      <c r="C1742" s="104">
        <v>2007</v>
      </c>
      <c r="D1742" s="104" t="s">
        <v>1106</v>
      </c>
      <c r="G1742" s="105">
        <v>39133</v>
      </c>
      <c r="H1742" s="105">
        <v>0.114583333333333</v>
      </c>
      <c r="K1742" s="104">
        <v>53.778611111111097</v>
      </c>
      <c r="L1742" s="104">
        <v>3.9108333333333301</v>
      </c>
      <c r="P1742" s="104" t="s">
        <v>87</v>
      </c>
    </row>
    <row r="1743" spans="1:17" x14ac:dyDescent="0.25">
      <c r="A1743" s="104">
        <v>2504</v>
      </c>
      <c r="B1743" s="104" t="s">
        <v>22</v>
      </c>
      <c r="C1743" s="104">
        <v>2007</v>
      </c>
      <c r="D1743" s="104" t="s">
        <v>1076</v>
      </c>
      <c r="G1743" s="105">
        <v>39133</v>
      </c>
      <c r="H1743" s="105">
        <v>0.4</v>
      </c>
      <c r="K1743" s="104">
        <v>54.018055555555598</v>
      </c>
      <c r="L1743" s="104">
        <v>4.6272222222222199</v>
      </c>
      <c r="P1743" s="104" t="s">
        <v>87</v>
      </c>
    </row>
    <row r="1744" spans="1:17" x14ac:dyDescent="0.25">
      <c r="A1744" s="104">
        <v>2505</v>
      </c>
      <c r="B1744" s="104" t="s">
        <v>22</v>
      </c>
      <c r="C1744" s="104">
        <v>2007</v>
      </c>
      <c r="D1744" s="104" t="s">
        <v>1012</v>
      </c>
      <c r="G1744" s="105">
        <v>39135</v>
      </c>
      <c r="H1744" s="105">
        <v>0.55763888888888902</v>
      </c>
      <c r="K1744" s="104">
        <v>53.800833333333301</v>
      </c>
      <c r="L1744" s="104">
        <v>4.0038888888888904</v>
      </c>
      <c r="P1744" s="104" t="s">
        <v>87</v>
      </c>
    </row>
    <row r="1745" spans="1:17" x14ac:dyDescent="0.25">
      <c r="A1745" s="104">
        <v>2506</v>
      </c>
      <c r="B1745" s="104" t="s">
        <v>22</v>
      </c>
      <c r="C1745" s="104">
        <v>2007</v>
      </c>
      <c r="D1745" s="104" t="s">
        <v>1130</v>
      </c>
      <c r="G1745" s="105">
        <v>39138</v>
      </c>
      <c r="H1745" s="105">
        <v>0.58333333333333304</v>
      </c>
      <c r="K1745" s="104">
        <v>53.905833333333298</v>
      </c>
      <c r="L1745" s="104">
        <v>3.80944444444444</v>
      </c>
      <c r="P1745" s="104" t="s">
        <v>87</v>
      </c>
    </row>
    <row r="1746" spans="1:17" x14ac:dyDescent="0.25">
      <c r="A1746" s="104">
        <v>2507</v>
      </c>
      <c r="B1746" s="104" t="s">
        <v>22</v>
      </c>
      <c r="C1746" s="104">
        <v>2007</v>
      </c>
      <c r="D1746" s="104" t="s">
        <v>1029</v>
      </c>
      <c r="G1746" s="105">
        <v>39138</v>
      </c>
      <c r="H1746" s="105">
        <v>0.59375</v>
      </c>
      <c r="K1746" s="104">
        <v>53.831111111111099</v>
      </c>
      <c r="L1746" s="104">
        <v>4.9000000000000004</v>
      </c>
      <c r="P1746" s="104" t="s">
        <v>87</v>
      </c>
      <c r="Q1746" s="104">
        <v>2.2799999999999999E-3</v>
      </c>
    </row>
    <row r="1747" spans="1:17" x14ac:dyDescent="0.25">
      <c r="A1747" s="104">
        <v>2508</v>
      </c>
      <c r="B1747" s="104" t="s">
        <v>22</v>
      </c>
      <c r="C1747" s="104">
        <v>2007</v>
      </c>
      <c r="D1747" s="104" t="s">
        <v>1016</v>
      </c>
      <c r="G1747" s="105">
        <v>39154</v>
      </c>
      <c r="H1747" s="105">
        <v>0.58819444444444402</v>
      </c>
      <c r="K1747" s="104">
        <v>52.913611111111102</v>
      </c>
      <c r="L1747" s="104">
        <v>4.0719444444444397</v>
      </c>
      <c r="P1747" s="104" t="s">
        <v>87</v>
      </c>
    </row>
    <row r="1748" spans="1:17" x14ac:dyDescent="0.25">
      <c r="A1748" s="104">
        <v>2509</v>
      </c>
      <c r="B1748" s="104" t="s">
        <v>22</v>
      </c>
      <c r="C1748" s="104">
        <v>2007</v>
      </c>
      <c r="D1748" s="104" t="s">
        <v>943</v>
      </c>
      <c r="G1748" s="105">
        <v>39154</v>
      </c>
      <c r="H1748" s="105">
        <v>0.594444444444444</v>
      </c>
      <c r="K1748" s="104">
        <v>53.6047222222222</v>
      </c>
      <c r="L1748" s="104">
        <v>4.7069444444444404</v>
      </c>
      <c r="P1748" s="104" t="s">
        <v>87</v>
      </c>
    </row>
    <row r="1749" spans="1:17" x14ac:dyDescent="0.25">
      <c r="A1749" s="104">
        <v>2510</v>
      </c>
      <c r="B1749" s="104" t="s">
        <v>22</v>
      </c>
      <c r="C1749" s="104">
        <v>2007</v>
      </c>
      <c r="D1749" s="104" t="s">
        <v>1123</v>
      </c>
      <c r="G1749" s="105">
        <v>39154</v>
      </c>
      <c r="H1749" s="105">
        <v>0.59583333333333299</v>
      </c>
      <c r="K1749" s="104">
        <v>53.443055555555603</v>
      </c>
      <c r="L1749" s="104">
        <v>4.66361111111111</v>
      </c>
      <c r="P1749" s="104" t="s">
        <v>87</v>
      </c>
    </row>
    <row r="1750" spans="1:17" x14ac:dyDescent="0.25">
      <c r="A1750" s="104">
        <v>2511</v>
      </c>
      <c r="B1750" s="104" t="s">
        <v>22</v>
      </c>
      <c r="C1750" s="104">
        <v>2007</v>
      </c>
      <c r="D1750" s="104" t="s">
        <v>1047</v>
      </c>
      <c r="G1750" s="105">
        <v>39161</v>
      </c>
      <c r="H1750" s="105">
        <v>0.61458333333333304</v>
      </c>
      <c r="K1750" s="104">
        <v>54.738611111111098</v>
      </c>
      <c r="L1750" s="104">
        <v>3.10805555555556</v>
      </c>
      <c r="P1750" s="104" t="s">
        <v>87</v>
      </c>
    </row>
    <row r="1751" spans="1:17" x14ac:dyDescent="0.25">
      <c r="A1751" s="104">
        <v>2512</v>
      </c>
      <c r="B1751" s="104" t="s">
        <v>22</v>
      </c>
      <c r="C1751" s="104">
        <v>2007</v>
      </c>
      <c r="D1751" s="104" t="s">
        <v>1096</v>
      </c>
      <c r="G1751" s="105">
        <v>39164</v>
      </c>
      <c r="H1751" s="105">
        <v>0.39583333333333298</v>
      </c>
      <c r="K1751" s="104">
        <v>55.500833333333297</v>
      </c>
      <c r="L1751" s="104">
        <v>3.9091666666666698</v>
      </c>
      <c r="P1751" s="104" t="s">
        <v>87</v>
      </c>
    </row>
    <row r="1752" spans="1:17" x14ac:dyDescent="0.25">
      <c r="A1752" s="104">
        <v>2513</v>
      </c>
      <c r="B1752" s="104" t="s">
        <v>22</v>
      </c>
      <c r="C1752" s="104">
        <v>2007</v>
      </c>
      <c r="D1752" s="104" t="s">
        <v>1135</v>
      </c>
      <c r="G1752" s="105">
        <v>39179</v>
      </c>
      <c r="H1752" s="105">
        <v>0.39513888888888898</v>
      </c>
      <c r="K1752" s="104">
        <v>53.6180555555556</v>
      </c>
      <c r="L1752" s="104">
        <v>4.6752777777777803</v>
      </c>
      <c r="P1752" s="104" t="s">
        <v>87</v>
      </c>
      <c r="Q1752" s="104">
        <v>7.7759999999999996E-2</v>
      </c>
    </row>
    <row r="1753" spans="1:17" x14ac:dyDescent="0.25">
      <c r="A1753" s="104">
        <v>2514</v>
      </c>
      <c r="B1753" s="104" t="s">
        <v>22</v>
      </c>
      <c r="C1753" s="104">
        <v>2007</v>
      </c>
      <c r="D1753" s="104" t="s">
        <v>1107</v>
      </c>
      <c r="G1753" s="105">
        <v>39181</v>
      </c>
      <c r="H1753" s="105">
        <v>0.40972222222222199</v>
      </c>
      <c r="K1753" s="104">
        <v>52.966944444444401</v>
      </c>
      <c r="L1753" s="104">
        <v>2.33222222222222</v>
      </c>
      <c r="P1753" s="104" t="s">
        <v>87</v>
      </c>
    </row>
    <row r="1754" spans="1:17" x14ac:dyDescent="0.25">
      <c r="A1754" s="104">
        <v>2515</v>
      </c>
      <c r="B1754" s="104" t="s">
        <v>22</v>
      </c>
      <c r="C1754" s="104">
        <v>2007</v>
      </c>
      <c r="D1754" s="104" t="s">
        <v>948</v>
      </c>
      <c r="G1754" s="105">
        <v>39182</v>
      </c>
      <c r="H1754" s="105">
        <v>0.17569444444444399</v>
      </c>
      <c r="K1754" s="104">
        <v>51.615000000000002</v>
      </c>
      <c r="L1754" s="104">
        <v>3.4113888888888901</v>
      </c>
      <c r="P1754" s="104" t="s">
        <v>87</v>
      </c>
    </row>
    <row r="1755" spans="1:17" x14ac:dyDescent="0.25">
      <c r="A1755" s="104">
        <v>2516</v>
      </c>
      <c r="B1755" s="104" t="s">
        <v>22</v>
      </c>
      <c r="C1755" s="104">
        <v>2007</v>
      </c>
      <c r="D1755" s="104" t="s">
        <v>937</v>
      </c>
      <c r="G1755" s="105">
        <v>39182</v>
      </c>
      <c r="H1755" s="105">
        <v>0.52847222222222201</v>
      </c>
      <c r="K1755" s="104">
        <v>54.016111111111101</v>
      </c>
      <c r="L1755" s="104">
        <v>3.1697222222222199</v>
      </c>
      <c r="P1755" s="104" t="s">
        <v>87</v>
      </c>
      <c r="Q1755" s="104">
        <v>8.9280000000000002E-3</v>
      </c>
    </row>
    <row r="1756" spans="1:17" x14ac:dyDescent="0.25">
      <c r="A1756" s="104">
        <v>2517</v>
      </c>
      <c r="B1756" s="104" t="s">
        <v>22</v>
      </c>
      <c r="C1756" s="104">
        <v>2007</v>
      </c>
      <c r="D1756" s="104" t="s">
        <v>932</v>
      </c>
      <c r="G1756" s="105">
        <v>39183</v>
      </c>
      <c r="H1756" s="105">
        <v>0.140277777777778</v>
      </c>
      <c r="K1756" s="104">
        <v>53.309722222222199</v>
      </c>
      <c r="L1756" s="104">
        <v>4.2005555555555603</v>
      </c>
      <c r="P1756" s="104" t="s">
        <v>87</v>
      </c>
    </row>
    <row r="1757" spans="1:17" x14ac:dyDescent="0.25">
      <c r="A1757" s="104">
        <v>2518</v>
      </c>
      <c r="B1757" s="104" t="s">
        <v>22</v>
      </c>
      <c r="C1757" s="104">
        <v>2007</v>
      </c>
      <c r="D1757" s="104" t="s">
        <v>925</v>
      </c>
      <c r="G1757" s="105">
        <v>39183</v>
      </c>
      <c r="H1757" s="105">
        <v>0.147222222222222</v>
      </c>
      <c r="K1757" s="104">
        <v>53.203055555555601</v>
      </c>
      <c r="L1757" s="104">
        <v>3.81</v>
      </c>
      <c r="P1757" s="104" t="s">
        <v>87</v>
      </c>
    </row>
    <row r="1758" spans="1:17" x14ac:dyDescent="0.25">
      <c r="A1758" s="104">
        <v>2519</v>
      </c>
      <c r="B1758" s="104" t="s">
        <v>22</v>
      </c>
      <c r="C1758" s="104">
        <v>2007</v>
      </c>
      <c r="D1758" s="104" t="s">
        <v>910</v>
      </c>
      <c r="G1758" s="105">
        <v>39188</v>
      </c>
      <c r="H1758" s="105">
        <v>0.33263888888888898</v>
      </c>
      <c r="K1758" s="104">
        <v>53.4102777777778</v>
      </c>
      <c r="L1758" s="104">
        <v>4.2141666666666699</v>
      </c>
      <c r="P1758" s="104" t="s">
        <v>87</v>
      </c>
      <c r="Q1758" s="104">
        <v>1.3200000000000001E-4</v>
      </c>
    </row>
    <row r="1759" spans="1:17" x14ac:dyDescent="0.25">
      <c r="A1759" s="104">
        <v>2520</v>
      </c>
      <c r="B1759" s="104" t="s">
        <v>22</v>
      </c>
      <c r="C1759" s="104">
        <v>2007</v>
      </c>
      <c r="D1759" s="104" t="s">
        <v>908</v>
      </c>
      <c r="G1759" s="105">
        <v>39190</v>
      </c>
      <c r="H1759" s="105">
        <v>0.27222222222222198</v>
      </c>
      <c r="K1759" s="104">
        <v>51.406388888888898</v>
      </c>
      <c r="L1759" s="104">
        <v>2.4013888888888899</v>
      </c>
      <c r="P1759" s="104" t="s">
        <v>87</v>
      </c>
      <c r="Q1759" s="104">
        <v>2.1167999999999999E-2</v>
      </c>
    </row>
    <row r="1760" spans="1:17" x14ac:dyDescent="0.25">
      <c r="A1760" s="104">
        <v>2521</v>
      </c>
      <c r="B1760" s="104" t="s">
        <v>22</v>
      </c>
      <c r="C1760" s="104">
        <v>2007</v>
      </c>
      <c r="D1760" s="104" t="s">
        <v>820</v>
      </c>
      <c r="G1760" s="105">
        <v>39190</v>
      </c>
      <c r="H1760" s="105">
        <v>0.27291666666666697</v>
      </c>
      <c r="K1760" s="104">
        <v>51.906666666666702</v>
      </c>
      <c r="L1760" s="104">
        <v>2.8019444444444401</v>
      </c>
      <c r="P1760" s="104" t="s">
        <v>87</v>
      </c>
      <c r="Q1760" s="104">
        <v>1.8815999999999999E-2</v>
      </c>
    </row>
    <row r="1761" spans="1:17" x14ac:dyDescent="0.25">
      <c r="A1761" s="104">
        <v>2522</v>
      </c>
      <c r="B1761" s="104" t="s">
        <v>22</v>
      </c>
      <c r="C1761" s="104">
        <v>2007</v>
      </c>
      <c r="D1761" s="104" t="s">
        <v>882</v>
      </c>
      <c r="G1761" s="105">
        <v>39191</v>
      </c>
      <c r="H1761" s="105">
        <v>0.62222222222222201</v>
      </c>
      <c r="K1761" s="104">
        <v>51.908888888888903</v>
      </c>
      <c r="L1761" s="104">
        <v>1.41638888888889</v>
      </c>
      <c r="P1761" s="104" t="s">
        <v>87</v>
      </c>
    </row>
    <row r="1762" spans="1:17" x14ac:dyDescent="0.25">
      <c r="A1762" s="104">
        <v>2523</v>
      </c>
      <c r="B1762" s="104" t="s">
        <v>22</v>
      </c>
      <c r="C1762" s="104">
        <v>2007</v>
      </c>
      <c r="D1762" s="104" t="s">
        <v>833</v>
      </c>
      <c r="G1762" s="105">
        <v>39193</v>
      </c>
      <c r="H1762" s="105">
        <v>0.88680555555555596</v>
      </c>
      <c r="K1762" s="104">
        <v>50.539722222222203</v>
      </c>
      <c r="L1762" s="104">
        <v>-0.52333333333333298</v>
      </c>
      <c r="P1762" s="104" t="s">
        <v>87</v>
      </c>
    </row>
    <row r="1763" spans="1:17" x14ac:dyDescent="0.25">
      <c r="A1763" s="104">
        <v>2524</v>
      </c>
      <c r="B1763" s="104" t="s">
        <v>22</v>
      </c>
      <c r="C1763" s="104">
        <v>2007</v>
      </c>
      <c r="D1763" s="104" t="s">
        <v>828</v>
      </c>
      <c r="G1763" s="105">
        <v>39193</v>
      </c>
      <c r="H1763" s="105">
        <v>0.89305555555555605</v>
      </c>
      <c r="K1763" s="104">
        <v>50.291944444444397</v>
      </c>
      <c r="L1763" s="104">
        <v>1.8669444444444401</v>
      </c>
      <c r="P1763" s="104" t="s">
        <v>87</v>
      </c>
    </row>
    <row r="1764" spans="1:17" x14ac:dyDescent="0.25">
      <c r="A1764" s="104">
        <v>2525</v>
      </c>
      <c r="B1764" s="104" t="s">
        <v>22</v>
      </c>
      <c r="C1764" s="104">
        <v>2007</v>
      </c>
      <c r="D1764" s="104" t="s">
        <v>1030</v>
      </c>
      <c r="G1764" s="105">
        <v>39193</v>
      </c>
      <c r="H1764" s="105">
        <v>0.90763888888888899</v>
      </c>
      <c r="K1764" s="104">
        <v>51.255000000000003</v>
      </c>
      <c r="L1764" s="104">
        <v>2.2716666666666701</v>
      </c>
      <c r="P1764" s="104" t="s">
        <v>87</v>
      </c>
    </row>
    <row r="1765" spans="1:17" x14ac:dyDescent="0.25">
      <c r="A1765" s="104">
        <v>2526</v>
      </c>
      <c r="B1765" s="104" t="s">
        <v>22</v>
      </c>
      <c r="C1765" s="104">
        <v>2007</v>
      </c>
      <c r="D1765" s="104" t="s">
        <v>1055</v>
      </c>
      <c r="G1765" s="105">
        <v>39193</v>
      </c>
      <c r="H1765" s="105">
        <v>0.90902777777777799</v>
      </c>
      <c r="K1765" s="104">
        <v>51.4727777777778</v>
      </c>
      <c r="L1765" s="104">
        <v>2.87388888888889</v>
      </c>
      <c r="P1765" s="104" t="s">
        <v>87</v>
      </c>
    </row>
    <row r="1766" spans="1:17" x14ac:dyDescent="0.25">
      <c r="A1766" s="104">
        <v>2527</v>
      </c>
      <c r="B1766" s="104" t="s">
        <v>22</v>
      </c>
      <c r="C1766" s="104">
        <v>2007</v>
      </c>
      <c r="D1766" s="104" t="s">
        <v>992</v>
      </c>
      <c r="G1766" s="105">
        <v>39193</v>
      </c>
      <c r="H1766" s="105">
        <v>0.91805555555555596</v>
      </c>
      <c r="K1766" s="104">
        <v>51.963888888888903</v>
      </c>
      <c r="L1766" s="104">
        <v>2.0116666666666698</v>
      </c>
      <c r="P1766" s="104" t="s">
        <v>87</v>
      </c>
      <c r="Q1766" s="104">
        <v>0.44319999999999998</v>
      </c>
    </row>
    <row r="1767" spans="1:17" x14ac:dyDescent="0.25">
      <c r="A1767" s="104">
        <v>2528</v>
      </c>
      <c r="B1767" s="104" t="s">
        <v>22</v>
      </c>
      <c r="C1767" s="104">
        <v>2007</v>
      </c>
      <c r="D1767" s="104" t="s">
        <v>1011</v>
      </c>
      <c r="G1767" s="105">
        <v>39194</v>
      </c>
      <c r="H1767" s="105">
        <v>0.43125000000000002</v>
      </c>
      <c r="K1767" s="104">
        <v>52.109444444444399</v>
      </c>
      <c r="L1767" s="104">
        <v>2.0080555555555599</v>
      </c>
      <c r="P1767" s="104" t="s">
        <v>87</v>
      </c>
    </row>
    <row r="1768" spans="1:17" x14ac:dyDescent="0.25">
      <c r="A1768" s="104">
        <v>2529</v>
      </c>
      <c r="B1768" s="104" t="s">
        <v>22</v>
      </c>
      <c r="C1768" s="104">
        <v>2007</v>
      </c>
      <c r="D1768" s="104" t="s">
        <v>1019</v>
      </c>
      <c r="G1768" s="105">
        <v>39195</v>
      </c>
      <c r="H1768" s="105">
        <v>0.66666666666666696</v>
      </c>
      <c r="K1768" s="104">
        <v>51.076111111111103</v>
      </c>
      <c r="L1768" s="104">
        <v>2.77138888888889</v>
      </c>
      <c r="P1768" s="104" t="s">
        <v>87</v>
      </c>
    </row>
    <row r="1769" spans="1:17" x14ac:dyDescent="0.25">
      <c r="A1769" s="104">
        <v>2530</v>
      </c>
      <c r="B1769" s="104" t="s">
        <v>22</v>
      </c>
      <c r="C1769" s="104">
        <v>2007</v>
      </c>
      <c r="D1769" s="104" t="s">
        <v>1033</v>
      </c>
      <c r="G1769" s="105">
        <v>39196</v>
      </c>
      <c r="H1769" s="105">
        <v>0.38611111111111102</v>
      </c>
      <c r="K1769" s="104">
        <v>50.248055555555602</v>
      </c>
      <c r="L1769" s="104">
        <v>1.9833333333333301</v>
      </c>
      <c r="P1769" s="104" t="s">
        <v>87</v>
      </c>
      <c r="Q1769" s="104">
        <v>8.1183610000000002</v>
      </c>
    </row>
    <row r="1770" spans="1:17" x14ac:dyDescent="0.25">
      <c r="A1770" s="104">
        <v>2531</v>
      </c>
      <c r="B1770" s="104" t="s">
        <v>22</v>
      </c>
      <c r="C1770" s="104">
        <v>2007</v>
      </c>
      <c r="D1770" s="104" t="s">
        <v>1044</v>
      </c>
      <c r="G1770" s="105">
        <v>39196</v>
      </c>
      <c r="H1770" s="105">
        <v>0.58194444444444404</v>
      </c>
      <c r="K1770" s="104">
        <v>51.110277777777803</v>
      </c>
      <c r="L1770" s="104">
        <v>2.67166666666667</v>
      </c>
      <c r="P1770" s="104" t="s">
        <v>87</v>
      </c>
      <c r="Q1770" s="104">
        <v>3.6526000000000003E-2</v>
      </c>
    </row>
    <row r="1771" spans="1:17" x14ac:dyDescent="0.25">
      <c r="A1771" s="104">
        <v>2532</v>
      </c>
      <c r="B1771" s="104" t="s">
        <v>22</v>
      </c>
      <c r="C1771" s="104">
        <v>2007</v>
      </c>
      <c r="D1771" s="104" t="s">
        <v>1094</v>
      </c>
      <c r="G1771" s="105">
        <v>39197</v>
      </c>
      <c r="H1771" s="105">
        <v>0.26041666666666702</v>
      </c>
      <c r="K1771" s="104">
        <v>51.112499999999997</v>
      </c>
      <c r="L1771" s="104">
        <v>2.5061111111111098</v>
      </c>
      <c r="P1771" s="104" t="s">
        <v>87</v>
      </c>
      <c r="Q1771" s="104">
        <v>2.4591599999999998</v>
      </c>
    </row>
    <row r="1772" spans="1:17" x14ac:dyDescent="0.25">
      <c r="A1772" s="104">
        <v>2533</v>
      </c>
      <c r="B1772" s="104" t="s">
        <v>22</v>
      </c>
      <c r="C1772" s="104">
        <v>2007</v>
      </c>
      <c r="D1772" s="104" t="s">
        <v>1116</v>
      </c>
      <c r="G1772" s="105">
        <v>39197</v>
      </c>
      <c r="H1772" s="105">
        <v>0.27291666666666697</v>
      </c>
      <c r="K1772" s="104">
        <v>51.7072222222222</v>
      </c>
      <c r="L1772" s="104">
        <v>2.4019444444444402</v>
      </c>
      <c r="P1772" s="104" t="s">
        <v>87</v>
      </c>
      <c r="Q1772" s="104">
        <v>10.37837</v>
      </c>
    </row>
    <row r="1773" spans="1:17" x14ac:dyDescent="0.25">
      <c r="A1773" s="104">
        <v>2534</v>
      </c>
      <c r="B1773" s="104" t="s">
        <v>22</v>
      </c>
      <c r="C1773" s="104">
        <v>2007</v>
      </c>
      <c r="D1773" s="104" t="s">
        <v>1018</v>
      </c>
      <c r="G1773" s="105">
        <v>39197</v>
      </c>
      <c r="H1773" s="105">
        <v>0.28402777777777799</v>
      </c>
      <c r="K1773" s="104">
        <v>51.0058333333333</v>
      </c>
      <c r="L1773" s="104">
        <v>1.71583333333333</v>
      </c>
      <c r="P1773" s="104" t="s">
        <v>87</v>
      </c>
      <c r="Q1773" s="104">
        <v>2.1383999999999999</v>
      </c>
    </row>
    <row r="1774" spans="1:17" x14ac:dyDescent="0.25">
      <c r="A1774" s="104">
        <v>2535</v>
      </c>
      <c r="B1774" s="104" t="s">
        <v>22</v>
      </c>
      <c r="C1774" s="104">
        <v>2007</v>
      </c>
      <c r="D1774" s="104" t="s">
        <v>857</v>
      </c>
      <c r="G1774" s="105">
        <v>39197</v>
      </c>
      <c r="H1774" s="105">
        <v>0.31874999999999998</v>
      </c>
      <c r="K1774" s="104">
        <v>50.703611111111101</v>
      </c>
      <c r="L1774" s="104">
        <v>-0.71277777777777795</v>
      </c>
      <c r="P1774" s="104" t="s">
        <v>87</v>
      </c>
      <c r="Q1774" s="104">
        <v>3.2000000000000001E-2</v>
      </c>
    </row>
    <row r="1775" spans="1:17" x14ac:dyDescent="0.25">
      <c r="A1775" s="104">
        <v>2536</v>
      </c>
      <c r="B1775" s="104" t="s">
        <v>22</v>
      </c>
      <c r="C1775" s="104">
        <v>2007</v>
      </c>
      <c r="D1775" s="104" t="s">
        <v>873</v>
      </c>
      <c r="G1775" s="105">
        <v>39197</v>
      </c>
      <c r="H1775" s="105">
        <v>0.55694444444444402</v>
      </c>
      <c r="K1775" s="104">
        <v>50.4033333333333</v>
      </c>
      <c r="L1775" s="104">
        <v>-0.90138888888888902</v>
      </c>
      <c r="P1775" s="104" t="s">
        <v>87</v>
      </c>
    </row>
    <row r="1776" spans="1:17" x14ac:dyDescent="0.25">
      <c r="A1776" s="104">
        <v>2537</v>
      </c>
      <c r="B1776" s="104" t="s">
        <v>22</v>
      </c>
      <c r="C1776" s="104">
        <v>2007</v>
      </c>
      <c r="D1776" s="104" t="s">
        <v>849</v>
      </c>
      <c r="G1776" s="105">
        <v>39197</v>
      </c>
      <c r="H1776" s="105">
        <v>0.561805555555556</v>
      </c>
      <c r="K1776" s="104">
        <v>50.504444444444403</v>
      </c>
      <c r="L1776" s="104">
        <v>0.30722222222222201</v>
      </c>
      <c r="P1776" s="104" t="s">
        <v>87</v>
      </c>
    </row>
    <row r="1777" spans="1:17" x14ac:dyDescent="0.25">
      <c r="A1777" s="104">
        <v>2538</v>
      </c>
      <c r="B1777" s="104" t="s">
        <v>22</v>
      </c>
      <c r="C1777" s="104">
        <v>2007</v>
      </c>
      <c r="D1777" s="104" t="s">
        <v>841</v>
      </c>
      <c r="G1777" s="105">
        <v>39204</v>
      </c>
      <c r="H1777" s="105">
        <v>0.89583333333333304</v>
      </c>
      <c r="K1777" s="104">
        <v>53.503055555555598</v>
      </c>
      <c r="L1777" s="104">
        <v>3.10916666666667</v>
      </c>
      <c r="P1777" s="104" t="s">
        <v>87</v>
      </c>
    </row>
    <row r="1778" spans="1:17" x14ac:dyDescent="0.25">
      <c r="A1778" s="104">
        <v>2539</v>
      </c>
      <c r="B1778" s="104" t="s">
        <v>22</v>
      </c>
      <c r="C1778" s="104">
        <v>2007</v>
      </c>
      <c r="D1778" s="104" t="s">
        <v>819</v>
      </c>
      <c r="G1778" s="105">
        <v>39204</v>
      </c>
      <c r="H1778" s="105">
        <v>0.89583333333333304</v>
      </c>
      <c r="K1778" s="104">
        <v>53.713055555555599</v>
      </c>
      <c r="L1778" s="104">
        <v>4.4063888888888902</v>
      </c>
      <c r="P1778" s="104" t="s">
        <v>87</v>
      </c>
    </row>
    <row r="1779" spans="1:17" x14ac:dyDescent="0.25">
      <c r="A1779" s="104">
        <v>2540</v>
      </c>
      <c r="B1779" s="104" t="s">
        <v>22</v>
      </c>
      <c r="C1779" s="104">
        <v>2007</v>
      </c>
      <c r="D1779" s="104" t="s">
        <v>806</v>
      </c>
      <c r="G1779" s="105">
        <v>39205</v>
      </c>
      <c r="H1779" s="105">
        <v>0.32361111111111102</v>
      </c>
      <c r="K1779" s="104">
        <v>53.9102777777778</v>
      </c>
      <c r="L1779" s="104">
        <v>4.1083333333333298</v>
      </c>
      <c r="P1779" s="104" t="s">
        <v>87</v>
      </c>
      <c r="Q1779" s="104">
        <v>1E-3</v>
      </c>
    </row>
    <row r="1780" spans="1:17" x14ac:dyDescent="0.25">
      <c r="A1780" s="104">
        <v>2541</v>
      </c>
      <c r="B1780" s="104" t="s">
        <v>22</v>
      </c>
      <c r="C1780" s="104">
        <v>2007</v>
      </c>
      <c r="D1780" s="104" t="s">
        <v>872</v>
      </c>
      <c r="G1780" s="105">
        <v>39205</v>
      </c>
      <c r="H1780" s="105">
        <v>0.52708333333333302</v>
      </c>
      <c r="K1780" s="104">
        <v>54.400833333333303</v>
      </c>
      <c r="L1780" s="104">
        <v>4.9138888888888896</v>
      </c>
      <c r="P1780" s="104" t="s">
        <v>87</v>
      </c>
      <c r="Q1780" s="104">
        <v>1.6000000000000001E-4</v>
      </c>
    </row>
    <row r="1781" spans="1:17" x14ac:dyDescent="0.25">
      <c r="A1781" s="104">
        <v>2542</v>
      </c>
      <c r="B1781" s="104" t="s">
        <v>22</v>
      </c>
      <c r="C1781" s="104">
        <v>2007</v>
      </c>
      <c r="D1781" s="104" t="s">
        <v>927</v>
      </c>
      <c r="G1781" s="105">
        <v>39205</v>
      </c>
      <c r="H1781" s="105">
        <v>0.52916666666666701</v>
      </c>
      <c r="K1781" s="104">
        <v>54.701111111111103</v>
      </c>
      <c r="L1781" s="104">
        <v>5.0999999999999996</v>
      </c>
      <c r="P1781" s="104" t="s">
        <v>87</v>
      </c>
      <c r="Q1781" s="104">
        <v>1.6000000000000001E-4</v>
      </c>
    </row>
    <row r="1782" spans="1:17" x14ac:dyDescent="0.25">
      <c r="A1782" s="104">
        <v>2543</v>
      </c>
      <c r="B1782" s="104" t="s">
        <v>22</v>
      </c>
      <c r="C1782" s="104">
        <v>2007</v>
      </c>
      <c r="D1782" s="104" t="s">
        <v>981</v>
      </c>
      <c r="G1782" s="105">
        <v>39205</v>
      </c>
      <c r="H1782" s="105">
        <v>0.55902777777777801</v>
      </c>
      <c r="K1782" s="104">
        <v>53.009722222222202</v>
      </c>
      <c r="L1782" s="104">
        <v>4.3077777777777797</v>
      </c>
      <c r="P1782" s="104" t="s">
        <v>87</v>
      </c>
      <c r="Q1782" s="104">
        <v>6.1199999999999996E-3</v>
      </c>
    </row>
    <row r="1783" spans="1:17" x14ac:dyDescent="0.25">
      <c r="A1783" s="104">
        <v>2544</v>
      </c>
      <c r="B1783" s="104" t="s">
        <v>22</v>
      </c>
      <c r="C1783" s="104">
        <v>2007</v>
      </c>
      <c r="D1783" s="104" t="s">
        <v>940</v>
      </c>
      <c r="G1783" s="105">
        <v>39213</v>
      </c>
      <c r="H1783" s="105">
        <v>0.41111111111111098</v>
      </c>
      <c r="K1783" s="104">
        <v>52.601111111111102</v>
      </c>
      <c r="L1783" s="104">
        <v>2.7136111111111099</v>
      </c>
      <c r="P1783" s="104" t="s">
        <v>87</v>
      </c>
      <c r="Q1783" s="104">
        <v>0.216</v>
      </c>
    </row>
    <row r="1784" spans="1:17" x14ac:dyDescent="0.25">
      <c r="A1784" s="104">
        <v>2545</v>
      </c>
      <c r="B1784" s="104" t="s">
        <v>22</v>
      </c>
      <c r="C1784" s="104">
        <v>2007</v>
      </c>
      <c r="D1784" s="104" t="s">
        <v>824</v>
      </c>
      <c r="G1784" s="105">
        <v>39217</v>
      </c>
      <c r="H1784" s="105">
        <v>0.72916666666666696</v>
      </c>
      <c r="K1784" s="104">
        <v>52.001944444444398</v>
      </c>
      <c r="L1784" s="104">
        <v>4.2347222222222198</v>
      </c>
      <c r="P1784" s="104" t="s">
        <v>87</v>
      </c>
    </row>
    <row r="1785" spans="1:17" x14ac:dyDescent="0.25">
      <c r="A1785" s="104">
        <v>2546</v>
      </c>
      <c r="B1785" s="104" t="s">
        <v>22</v>
      </c>
      <c r="C1785" s="104">
        <v>2007</v>
      </c>
      <c r="D1785" s="104" t="s">
        <v>890</v>
      </c>
      <c r="G1785" s="105">
        <v>39222</v>
      </c>
      <c r="H1785" s="105">
        <v>0.34861111111111098</v>
      </c>
      <c r="K1785" s="104">
        <v>54.164722222222203</v>
      </c>
      <c r="L1785" s="104">
        <v>4.5377777777777801</v>
      </c>
      <c r="P1785" s="104" t="s">
        <v>87</v>
      </c>
      <c r="Q1785" s="104">
        <v>0.10496</v>
      </c>
    </row>
    <row r="1786" spans="1:17" x14ac:dyDescent="0.25">
      <c r="A1786" s="104">
        <v>2547</v>
      </c>
      <c r="B1786" s="104" t="s">
        <v>22</v>
      </c>
      <c r="C1786" s="104">
        <v>2007</v>
      </c>
      <c r="D1786" s="104" t="s">
        <v>823</v>
      </c>
      <c r="G1786" s="105">
        <v>39223</v>
      </c>
      <c r="H1786" s="105">
        <v>0.89791666666666703</v>
      </c>
      <c r="K1786" s="104">
        <v>53.001666666666701</v>
      </c>
      <c r="L1786" s="104">
        <v>3.3925000000000001</v>
      </c>
      <c r="P1786" s="104" t="s">
        <v>87</v>
      </c>
    </row>
    <row r="1787" spans="1:17" x14ac:dyDescent="0.25">
      <c r="A1787" s="104">
        <v>2548</v>
      </c>
      <c r="B1787" s="104" t="s">
        <v>22</v>
      </c>
      <c r="C1787" s="104">
        <v>2007</v>
      </c>
      <c r="D1787" s="104" t="s">
        <v>867</v>
      </c>
      <c r="G1787" s="105">
        <v>39224</v>
      </c>
      <c r="H1787" s="105">
        <v>0.41319444444444398</v>
      </c>
      <c r="K1787" s="104">
        <v>52.305</v>
      </c>
      <c r="L1787" s="104">
        <v>3.6136111111111102</v>
      </c>
      <c r="P1787" s="104" t="s">
        <v>87</v>
      </c>
    </row>
    <row r="1788" spans="1:17" x14ac:dyDescent="0.25">
      <c r="A1788" s="104">
        <v>2549</v>
      </c>
      <c r="B1788" s="104" t="s">
        <v>22</v>
      </c>
      <c r="C1788" s="104">
        <v>2007</v>
      </c>
      <c r="D1788" s="104" t="s">
        <v>952</v>
      </c>
      <c r="G1788" s="105">
        <v>39224</v>
      </c>
      <c r="H1788" s="105">
        <v>0.41319444444444398</v>
      </c>
      <c r="K1788" s="104">
        <v>53.905833333333298</v>
      </c>
      <c r="L1788" s="104">
        <v>3.0150000000000001</v>
      </c>
      <c r="P1788" s="104" t="s">
        <v>87</v>
      </c>
    </row>
    <row r="1789" spans="1:17" x14ac:dyDescent="0.25">
      <c r="A1789" s="104">
        <v>2550</v>
      </c>
      <c r="B1789" s="104" t="s">
        <v>22</v>
      </c>
      <c r="C1789" s="104">
        <v>2007</v>
      </c>
      <c r="D1789" s="104" t="s">
        <v>973</v>
      </c>
      <c r="G1789" s="105">
        <v>39224</v>
      </c>
      <c r="H1789" s="105">
        <v>0.43402777777777801</v>
      </c>
      <c r="K1789" s="104">
        <v>53.512777777777799</v>
      </c>
      <c r="L1789" s="104">
        <v>4.52305555555556</v>
      </c>
      <c r="P1789" s="104" t="s">
        <v>87</v>
      </c>
    </row>
    <row r="1790" spans="1:17" x14ac:dyDescent="0.25">
      <c r="A1790" s="104">
        <v>2551</v>
      </c>
      <c r="B1790" s="104" t="s">
        <v>22</v>
      </c>
      <c r="C1790" s="104">
        <v>2007</v>
      </c>
      <c r="D1790" s="104" t="s">
        <v>1005</v>
      </c>
      <c r="G1790" s="105">
        <v>39224</v>
      </c>
      <c r="H1790" s="105">
        <v>0.44791666666666702</v>
      </c>
      <c r="K1790" s="104">
        <v>53.615555555555602</v>
      </c>
      <c r="L1790" s="104">
        <v>5.4072222222222202</v>
      </c>
      <c r="P1790" s="104" t="s">
        <v>87</v>
      </c>
    </row>
    <row r="1791" spans="1:17" x14ac:dyDescent="0.25">
      <c r="A1791" s="104">
        <v>2552</v>
      </c>
      <c r="B1791" s="104" t="s">
        <v>22</v>
      </c>
      <c r="C1791" s="104">
        <v>2007</v>
      </c>
      <c r="D1791" s="104" t="s">
        <v>958</v>
      </c>
      <c r="G1791" s="105">
        <v>39224</v>
      </c>
      <c r="H1791" s="105">
        <v>0.47361111111111098</v>
      </c>
      <c r="K1791" s="104">
        <v>53.760555555555598</v>
      </c>
      <c r="L1791" s="104">
        <v>5.0036111111111099</v>
      </c>
      <c r="P1791" s="104" t="s">
        <v>87</v>
      </c>
    </row>
    <row r="1792" spans="1:17" x14ac:dyDescent="0.25">
      <c r="A1792" s="104">
        <v>2553</v>
      </c>
      <c r="B1792" s="104" t="s">
        <v>22</v>
      </c>
      <c r="C1792" s="104">
        <v>2007</v>
      </c>
      <c r="D1792" s="104" t="s">
        <v>888</v>
      </c>
      <c r="G1792" s="105">
        <v>39224</v>
      </c>
      <c r="H1792" s="105">
        <v>0.47916666666666702</v>
      </c>
      <c r="K1792" s="104">
        <v>53.006666666666703</v>
      </c>
      <c r="L1792" s="104">
        <v>4.0019444444444403</v>
      </c>
      <c r="P1792" s="104" t="s">
        <v>87</v>
      </c>
    </row>
    <row r="1793" spans="1:17" x14ac:dyDescent="0.25">
      <c r="A1793" s="104">
        <v>2554</v>
      </c>
      <c r="B1793" s="104" t="s">
        <v>22</v>
      </c>
      <c r="C1793" s="104">
        <v>2007</v>
      </c>
      <c r="D1793" s="104" t="s">
        <v>1028</v>
      </c>
      <c r="G1793" s="105">
        <v>39249</v>
      </c>
      <c r="H1793" s="105">
        <v>0.44791666666666702</v>
      </c>
      <c r="K1793" s="104">
        <v>52.204722222222202</v>
      </c>
      <c r="L1793" s="104">
        <v>3.5136111111111101</v>
      </c>
      <c r="P1793" s="104" t="s">
        <v>87</v>
      </c>
      <c r="Q1793" s="104">
        <v>5.2999999999999998E-4</v>
      </c>
    </row>
    <row r="1794" spans="1:17" x14ac:dyDescent="0.25">
      <c r="A1794" s="104">
        <v>2555</v>
      </c>
      <c r="B1794" s="104" t="s">
        <v>22</v>
      </c>
      <c r="C1794" s="104">
        <v>2007</v>
      </c>
      <c r="D1794" s="104" t="s">
        <v>803</v>
      </c>
      <c r="G1794" s="105">
        <v>39249</v>
      </c>
      <c r="H1794" s="105">
        <v>0.55902777777777801</v>
      </c>
      <c r="K1794" s="104">
        <v>53.713333333333303</v>
      </c>
      <c r="L1794" s="104">
        <v>3.5477777777777799</v>
      </c>
      <c r="P1794" s="104" t="s">
        <v>87</v>
      </c>
    </row>
    <row r="1795" spans="1:17" x14ac:dyDescent="0.25">
      <c r="A1795" s="104">
        <v>2556</v>
      </c>
      <c r="B1795" s="104" t="s">
        <v>22</v>
      </c>
      <c r="C1795" s="104">
        <v>2007</v>
      </c>
      <c r="D1795" s="104" t="s">
        <v>1041</v>
      </c>
      <c r="G1795" s="105">
        <v>39252</v>
      </c>
      <c r="H1795" s="105">
        <v>0.40277777777777801</v>
      </c>
      <c r="K1795" s="104">
        <v>53.351666666666702</v>
      </c>
      <c r="L1795" s="104">
        <v>3.5116666666666698</v>
      </c>
      <c r="P1795" s="104" t="s">
        <v>87</v>
      </c>
    </row>
    <row r="1796" spans="1:17" x14ac:dyDescent="0.25">
      <c r="A1796" s="104">
        <v>2557</v>
      </c>
      <c r="B1796" s="104" t="s">
        <v>22</v>
      </c>
      <c r="C1796" s="104">
        <v>2007</v>
      </c>
      <c r="D1796" s="104" t="s">
        <v>1046</v>
      </c>
      <c r="G1796" s="105">
        <v>39253</v>
      </c>
      <c r="H1796" s="105">
        <v>0.31111111111111101</v>
      </c>
      <c r="K1796" s="104">
        <v>51.912222222222198</v>
      </c>
      <c r="L1796" s="104">
        <v>2.2083333333333299</v>
      </c>
      <c r="P1796" s="104" t="s">
        <v>87</v>
      </c>
    </row>
    <row r="1797" spans="1:17" x14ac:dyDescent="0.25">
      <c r="A1797" s="104">
        <v>2558</v>
      </c>
      <c r="B1797" s="104" t="s">
        <v>22</v>
      </c>
      <c r="C1797" s="104">
        <v>2007</v>
      </c>
      <c r="D1797" s="104" t="s">
        <v>1109</v>
      </c>
      <c r="G1797" s="105">
        <v>39253</v>
      </c>
      <c r="H1797" s="105">
        <v>0.31458333333333299</v>
      </c>
      <c r="K1797" s="104">
        <v>51.912500000000001</v>
      </c>
      <c r="L1797" s="104">
        <v>2.60361111111111</v>
      </c>
      <c r="P1797" s="104" t="s">
        <v>87</v>
      </c>
    </row>
    <row r="1798" spans="1:17" x14ac:dyDescent="0.25">
      <c r="A1798" s="104">
        <v>2559</v>
      </c>
      <c r="B1798" s="104" t="s">
        <v>22</v>
      </c>
      <c r="C1798" s="104">
        <v>2007</v>
      </c>
      <c r="D1798" s="104" t="s">
        <v>825</v>
      </c>
      <c r="G1798" s="105">
        <v>39255</v>
      </c>
      <c r="H1798" s="105">
        <v>0.49097222222222198</v>
      </c>
      <c r="K1798" s="104">
        <v>54.900277777777802</v>
      </c>
      <c r="L1798" s="104">
        <v>4.6155555555555603</v>
      </c>
      <c r="P1798" s="104" t="s">
        <v>87</v>
      </c>
      <c r="Q1798" s="104">
        <v>1.8800000000000001E-2</v>
      </c>
    </row>
    <row r="1799" spans="1:17" x14ac:dyDescent="0.25">
      <c r="A1799" s="104">
        <v>2560</v>
      </c>
      <c r="B1799" s="104" t="s">
        <v>22</v>
      </c>
      <c r="C1799" s="104">
        <v>2007</v>
      </c>
      <c r="D1799" s="104" t="s">
        <v>863</v>
      </c>
      <c r="G1799" s="105">
        <v>39255</v>
      </c>
      <c r="H1799" s="105">
        <v>0.49444444444444402</v>
      </c>
      <c r="K1799" s="104">
        <v>54.601111111111102</v>
      </c>
      <c r="L1799" s="104">
        <v>4.5127777777777798</v>
      </c>
      <c r="P1799" s="104" t="s">
        <v>87</v>
      </c>
    </row>
    <row r="1800" spans="1:17" x14ac:dyDescent="0.25">
      <c r="A1800" s="104">
        <v>2561</v>
      </c>
      <c r="B1800" s="104" t="s">
        <v>22</v>
      </c>
      <c r="C1800" s="104">
        <v>2007</v>
      </c>
      <c r="D1800" s="104" t="s">
        <v>870</v>
      </c>
      <c r="G1800" s="105">
        <v>39255</v>
      </c>
      <c r="H1800" s="105">
        <v>0.55555555555555602</v>
      </c>
      <c r="K1800" s="104">
        <v>52.716388888888901</v>
      </c>
      <c r="L1800" s="104">
        <v>3.1055555555555601</v>
      </c>
      <c r="P1800" s="104" t="s">
        <v>87</v>
      </c>
    </row>
    <row r="1801" spans="1:17" x14ac:dyDescent="0.25">
      <c r="A1801" s="104">
        <v>2562</v>
      </c>
      <c r="B1801" s="104" t="s">
        <v>22</v>
      </c>
      <c r="C1801" s="104">
        <v>2007</v>
      </c>
      <c r="D1801" s="104" t="s">
        <v>878</v>
      </c>
      <c r="G1801" s="105">
        <v>39256</v>
      </c>
      <c r="H1801" s="105">
        <v>0.95347222222222205</v>
      </c>
      <c r="K1801" s="104">
        <v>52.430833333333297</v>
      </c>
      <c r="L1801" s="104">
        <v>3.3227777777777798</v>
      </c>
      <c r="P1801" s="104" t="s">
        <v>87</v>
      </c>
    </row>
    <row r="1802" spans="1:17" x14ac:dyDescent="0.25">
      <c r="A1802" s="104">
        <v>2563</v>
      </c>
      <c r="B1802" s="104" t="s">
        <v>22</v>
      </c>
      <c r="C1802" s="104">
        <v>2007</v>
      </c>
      <c r="D1802" s="104" t="s">
        <v>945</v>
      </c>
      <c r="G1802" s="105">
        <v>39274</v>
      </c>
      <c r="H1802" s="105">
        <v>0.58680555555555602</v>
      </c>
      <c r="K1802" s="104">
        <v>53.2019444444445</v>
      </c>
      <c r="L1802" s="104">
        <v>4.9902777777777798</v>
      </c>
      <c r="P1802" s="104" t="s">
        <v>87</v>
      </c>
      <c r="Q1802" s="104">
        <v>3.6000000000000002E-4</v>
      </c>
    </row>
    <row r="1803" spans="1:17" x14ac:dyDescent="0.25">
      <c r="A1803" s="104">
        <v>2564</v>
      </c>
      <c r="B1803" s="104" t="s">
        <v>22</v>
      </c>
      <c r="C1803" s="104">
        <v>2007</v>
      </c>
      <c r="D1803" s="104" t="s">
        <v>913</v>
      </c>
      <c r="G1803" s="105">
        <v>39275</v>
      </c>
      <c r="H1803" s="105">
        <v>0.35208333333333303</v>
      </c>
      <c r="K1803" s="104">
        <v>51.0625</v>
      </c>
      <c r="L1803" s="104">
        <v>3.80833333333333</v>
      </c>
      <c r="P1803" s="104" t="s">
        <v>87</v>
      </c>
    </row>
    <row r="1804" spans="1:17" x14ac:dyDescent="0.25">
      <c r="A1804" s="104">
        <v>2565</v>
      </c>
      <c r="B1804" s="104" t="s">
        <v>22</v>
      </c>
      <c r="C1804" s="104">
        <v>2007</v>
      </c>
      <c r="D1804" s="104" t="s">
        <v>855</v>
      </c>
      <c r="G1804" s="105">
        <v>39276</v>
      </c>
      <c r="H1804" s="105">
        <v>0.53749999999999998</v>
      </c>
      <c r="K1804" s="104">
        <v>53.812777777777796</v>
      </c>
      <c r="L1804" s="104">
        <v>6.0008333333333299</v>
      </c>
      <c r="P1804" s="104" t="s">
        <v>87</v>
      </c>
      <c r="Q1804" s="104">
        <v>5.7287999999999999E-2</v>
      </c>
    </row>
    <row r="1805" spans="1:17" x14ac:dyDescent="0.25">
      <c r="A1805" s="104">
        <v>2566</v>
      </c>
      <c r="B1805" s="104" t="s">
        <v>22</v>
      </c>
      <c r="C1805" s="104">
        <v>2007</v>
      </c>
      <c r="D1805" s="104" t="s">
        <v>1054</v>
      </c>
      <c r="G1805" s="105">
        <v>39279</v>
      </c>
      <c r="H1805" s="105">
        <v>0.47222222222222199</v>
      </c>
      <c r="K1805" s="104">
        <v>53.9033333333333</v>
      </c>
      <c r="L1805" s="104">
        <v>4.3091666666666697</v>
      </c>
      <c r="P1805" s="104" t="s">
        <v>87</v>
      </c>
    </row>
    <row r="1806" spans="1:17" x14ac:dyDescent="0.25">
      <c r="A1806" s="104">
        <v>2567</v>
      </c>
      <c r="B1806" s="104" t="s">
        <v>22</v>
      </c>
      <c r="C1806" s="104">
        <v>2007</v>
      </c>
      <c r="D1806" s="104" t="s">
        <v>905</v>
      </c>
      <c r="G1806" s="105">
        <v>39279</v>
      </c>
      <c r="H1806" s="105">
        <v>0.51041666666666696</v>
      </c>
      <c r="K1806" s="104">
        <v>54.0908333333333</v>
      </c>
      <c r="L1806" s="104">
        <v>5.2013888888888902</v>
      </c>
      <c r="P1806" s="104" t="s">
        <v>87</v>
      </c>
    </row>
    <row r="1807" spans="1:17" x14ac:dyDescent="0.25">
      <c r="A1807" s="104">
        <v>2568</v>
      </c>
      <c r="B1807" s="104" t="s">
        <v>22</v>
      </c>
      <c r="C1807" s="104">
        <v>2007</v>
      </c>
      <c r="D1807" s="104" t="s">
        <v>917</v>
      </c>
      <c r="G1807" s="105">
        <v>39280</v>
      </c>
      <c r="H1807" s="105">
        <v>0.36458333333333298</v>
      </c>
      <c r="K1807" s="104">
        <v>54.302222222222198</v>
      </c>
      <c r="L1807" s="104">
        <v>4.5152777777777802</v>
      </c>
      <c r="P1807" s="104" t="s">
        <v>87</v>
      </c>
      <c r="Q1807" s="104">
        <v>0.42831599999999997</v>
      </c>
    </row>
    <row r="1808" spans="1:17" x14ac:dyDescent="0.25">
      <c r="A1808" s="104">
        <v>2569</v>
      </c>
      <c r="B1808" s="104" t="s">
        <v>22</v>
      </c>
      <c r="C1808" s="104">
        <v>2007</v>
      </c>
      <c r="D1808" s="104" t="s">
        <v>1045</v>
      </c>
      <c r="G1808" s="105">
        <v>39282</v>
      </c>
      <c r="H1808" s="105">
        <v>4.1666666666666701E-3</v>
      </c>
      <c r="K1808" s="104">
        <v>54.615555555555602</v>
      </c>
      <c r="L1808" s="104">
        <v>4.3425000000000002</v>
      </c>
      <c r="P1808" s="104" t="s">
        <v>87</v>
      </c>
    </row>
    <row r="1809" spans="1:17" x14ac:dyDescent="0.25">
      <c r="A1809" s="104">
        <v>2570</v>
      </c>
      <c r="B1809" s="104" t="s">
        <v>22</v>
      </c>
      <c r="C1809" s="104">
        <v>2007</v>
      </c>
      <c r="D1809" s="104" t="s">
        <v>1053</v>
      </c>
      <c r="G1809" s="105">
        <v>39282</v>
      </c>
      <c r="H1809" s="105">
        <v>4.1666666666666701E-3</v>
      </c>
      <c r="K1809" s="104">
        <v>55.5005555555556</v>
      </c>
      <c r="L1809" s="104">
        <v>4.0122222222222197</v>
      </c>
      <c r="P1809" s="104" t="s">
        <v>87</v>
      </c>
    </row>
    <row r="1810" spans="1:17" x14ac:dyDescent="0.25">
      <c r="A1810" s="104">
        <v>2571</v>
      </c>
      <c r="B1810" s="104" t="s">
        <v>22</v>
      </c>
      <c r="C1810" s="104">
        <v>2007</v>
      </c>
      <c r="D1810" s="104" t="s">
        <v>1104</v>
      </c>
      <c r="G1810" s="105">
        <v>39286</v>
      </c>
      <c r="H1810" s="105">
        <v>0.25347222222222199</v>
      </c>
      <c r="K1810" s="104">
        <v>52.201666666666704</v>
      </c>
      <c r="L1810" s="104">
        <v>3.81388888888889</v>
      </c>
      <c r="P1810" s="104" t="s">
        <v>87</v>
      </c>
    </row>
    <row r="1811" spans="1:17" x14ac:dyDescent="0.25">
      <c r="A1811" s="104">
        <v>2572</v>
      </c>
      <c r="B1811" s="104" t="s">
        <v>22</v>
      </c>
      <c r="C1811" s="104">
        <v>2007</v>
      </c>
      <c r="D1811" s="104" t="s">
        <v>912</v>
      </c>
      <c r="G1811" s="105">
        <v>39294</v>
      </c>
      <c r="H1811" s="105">
        <v>0.67986111111111103</v>
      </c>
      <c r="K1811" s="104">
        <v>52.036388888888901</v>
      </c>
      <c r="L1811" s="104">
        <v>4.8169444444444398</v>
      </c>
      <c r="P1811" s="104" t="s">
        <v>87</v>
      </c>
    </row>
    <row r="1812" spans="1:17" x14ac:dyDescent="0.25">
      <c r="A1812" s="104">
        <v>2573</v>
      </c>
      <c r="B1812" s="104" t="s">
        <v>22</v>
      </c>
      <c r="C1812" s="104">
        <v>2007</v>
      </c>
      <c r="D1812" s="104" t="s">
        <v>1056</v>
      </c>
      <c r="G1812" s="105">
        <v>39295</v>
      </c>
      <c r="H1812" s="105">
        <v>0.71458333333333302</v>
      </c>
      <c r="K1812" s="104">
        <v>53.614722222222198</v>
      </c>
      <c r="L1812" s="104">
        <v>5.6108333333333302</v>
      </c>
      <c r="P1812" s="104" t="s">
        <v>87</v>
      </c>
    </row>
    <row r="1813" spans="1:17" x14ac:dyDescent="0.25">
      <c r="A1813" s="104">
        <v>2574</v>
      </c>
      <c r="B1813" s="104" t="s">
        <v>22</v>
      </c>
      <c r="C1813" s="104">
        <v>2007</v>
      </c>
      <c r="D1813" s="104" t="s">
        <v>977</v>
      </c>
      <c r="G1813" s="105">
        <v>39295</v>
      </c>
      <c r="H1813" s="105">
        <v>0.84097222222222201</v>
      </c>
      <c r="K1813" s="104">
        <v>54.305277777777803</v>
      </c>
      <c r="L1813" s="104">
        <v>5.5033333333333303</v>
      </c>
      <c r="P1813" s="104" t="s">
        <v>87</v>
      </c>
    </row>
    <row r="1814" spans="1:17" x14ac:dyDescent="0.25">
      <c r="A1814" s="104">
        <v>2575</v>
      </c>
      <c r="B1814" s="104" t="s">
        <v>22</v>
      </c>
      <c r="C1814" s="104">
        <v>2007</v>
      </c>
      <c r="D1814" s="104" t="s">
        <v>1068</v>
      </c>
      <c r="G1814" s="105">
        <v>39295</v>
      </c>
      <c r="H1814" s="105">
        <v>0.84791666666666698</v>
      </c>
      <c r="K1814" s="104">
        <v>54.634722222222202</v>
      </c>
      <c r="L1814" s="104">
        <v>5.1763888888888898</v>
      </c>
      <c r="P1814" s="104" t="s">
        <v>87</v>
      </c>
    </row>
    <row r="1815" spans="1:17" x14ac:dyDescent="0.25">
      <c r="A1815" s="104">
        <v>2576</v>
      </c>
      <c r="B1815" s="104" t="s">
        <v>22</v>
      </c>
      <c r="C1815" s="104">
        <v>2007</v>
      </c>
      <c r="D1815" s="104" t="s">
        <v>832</v>
      </c>
      <c r="G1815" s="105">
        <v>39295</v>
      </c>
      <c r="H1815" s="105">
        <v>0.85</v>
      </c>
      <c r="K1815" s="104">
        <v>54.602222222222203</v>
      </c>
      <c r="L1815" s="104">
        <v>5.9038888888888899</v>
      </c>
      <c r="P1815" s="104" t="s">
        <v>87</v>
      </c>
    </row>
    <row r="1816" spans="1:17" x14ac:dyDescent="0.25">
      <c r="A1816" s="104">
        <v>2577</v>
      </c>
      <c r="B1816" s="104" t="s">
        <v>22</v>
      </c>
      <c r="C1816" s="104">
        <v>2007</v>
      </c>
      <c r="D1816" s="104" t="s">
        <v>838</v>
      </c>
      <c r="G1816" s="105">
        <v>39296</v>
      </c>
      <c r="H1816" s="105">
        <v>0.56111111111111101</v>
      </c>
      <c r="K1816" s="104">
        <v>53.608888888888899</v>
      </c>
      <c r="L1816" s="104">
        <v>3.9066666666666698</v>
      </c>
      <c r="P1816" s="104" t="s">
        <v>87</v>
      </c>
    </row>
    <row r="1817" spans="1:17" x14ac:dyDescent="0.25">
      <c r="A1817" s="104">
        <v>2578</v>
      </c>
      <c r="B1817" s="104" t="s">
        <v>22</v>
      </c>
      <c r="C1817" s="104">
        <v>2007</v>
      </c>
      <c r="D1817" s="104" t="s">
        <v>1122</v>
      </c>
      <c r="G1817" s="105">
        <v>39297</v>
      </c>
      <c r="H1817" s="105">
        <v>0.40625</v>
      </c>
      <c r="K1817" s="104">
        <v>53.316388888888902</v>
      </c>
      <c r="L1817" s="104">
        <v>5.4008333333333303</v>
      </c>
      <c r="P1817" s="104" t="s">
        <v>87</v>
      </c>
    </row>
    <row r="1818" spans="1:17" x14ac:dyDescent="0.25">
      <c r="A1818" s="104">
        <v>2579</v>
      </c>
      <c r="B1818" s="104" t="s">
        <v>22</v>
      </c>
      <c r="C1818" s="104">
        <v>2007</v>
      </c>
      <c r="D1818" s="104" t="s">
        <v>1095</v>
      </c>
      <c r="G1818" s="105">
        <v>39297</v>
      </c>
      <c r="H1818" s="105">
        <v>0.41597222222222202</v>
      </c>
      <c r="K1818" s="104">
        <v>52.515555555555601</v>
      </c>
      <c r="L1818" s="104">
        <v>3.2069444444444399</v>
      </c>
      <c r="P1818" s="104" t="s">
        <v>87</v>
      </c>
    </row>
    <row r="1819" spans="1:17" x14ac:dyDescent="0.25">
      <c r="A1819" s="104">
        <v>2580</v>
      </c>
      <c r="B1819" s="104" t="s">
        <v>22</v>
      </c>
      <c r="C1819" s="104">
        <v>2007</v>
      </c>
      <c r="D1819" s="104" t="s">
        <v>1115</v>
      </c>
      <c r="G1819" s="105">
        <v>39300</v>
      </c>
      <c r="H1819" s="105">
        <v>0.30347222222222198</v>
      </c>
      <c r="K1819" s="104">
        <v>54.9027777777778</v>
      </c>
      <c r="L1819" s="104">
        <v>5.8008333333333297</v>
      </c>
      <c r="P1819" s="104" t="s">
        <v>87</v>
      </c>
    </row>
    <row r="1820" spans="1:17" x14ac:dyDescent="0.25">
      <c r="A1820" s="104">
        <v>2581</v>
      </c>
      <c r="B1820" s="104" t="s">
        <v>22</v>
      </c>
      <c r="C1820" s="104">
        <v>2007</v>
      </c>
      <c r="D1820" s="104" t="s">
        <v>1092</v>
      </c>
      <c r="G1820" s="105">
        <v>39300</v>
      </c>
      <c r="H1820" s="105">
        <v>0.37361111111111101</v>
      </c>
      <c r="K1820" s="104">
        <v>53.803888888888899</v>
      </c>
      <c r="L1820" s="104">
        <v>3.2075</v>
      </c>
      <c r="P1820" s="104" t="s">
        <v>87</v>
      </c>
    </row>
    <row r="1821" spans="1:17" x14ac:dyDescent="0.25">
      <c r="A1821" s="104">
        <v>2582</v>
      </c>
      <c r="B1821" s="104" t="s">
        <v>22</v>
      </c>
      <c r="C1821" s="104">
        <v>2007</v>
      </c>
      <c r="D1821" s="104" t="s">
        <v>1091</v>
      </c>
      <c r="G1821" s="105">
        <v>39307</v>
      </c>
      <c r="H1821" s="105">
        <v>0.329166666666667</v>
      </c>
      <c r="K1821" s="104">
        <v>54.608055555555602</v>
      </c>
      <c r="L1821" s="104">
        <v>3.7152777777777799</v>
      </c>
      <c r="P1821" s="104" t="s">
        <v>87</v>
      </c>
    </row>
    <row r="1822" spans="1:17" x14ac:dyDescent="0.25">
      <c r="A1822" s="104">
        <v>2583</v>
      </c>
      <c r="B1822" s="104" t="s">
        <v>22</v>
      </c>
      <c r="C1822" s="104">
        <v>2007</v>
      </c>
      <c r="D1822" s="104" t="s">
        <v>1100</v>
      </c>
      <c r="G1822" s="105">
        <v>39308</v>
      </c>
      <c r="H1822" s="105">
        <v>0.35416666666666702</v>
      </c>
      <c r="K1822" s="104">
        <v>53.602222222222203</v>
      </c>
      <c r="L1822" s="104">
        <v>4.6055555555555596</v>
      </c>
      <c r="P1822" s="104" t="s">
        <v>87</v>
      </c>
    </row>
    <row r="1823" spans="1:17" x14ac:dyDescent="0.25">
      <c r="A1823" s="104">
        <v>2584</v>
      </c>
      <c r="B1823" s="104" t="s">
        <v>22</v>
      </c>
      <c r="C1823" s="104">
        <v>2007</v>
      </c>
      <c r="D1823" s="104" t="s">
        <v>997</v>
      </c>
      <c r="G1823" s="105">
        <v>39314</v>
      </c>
      <c r="H1823" s="105">
        <v>0.49375000000000002</v>
      </c>
      <c r="K1823" s="104">
        <v>53.6116666666667</v>
      </c>
      <c r="L1823" s="104">
        <v>4.2038888888888897</v>
      </c>
      <c r="P1823" s="104" t="s">
        <v>87</v>
      </c>
      <c r="Q1823" s="104">
        <v>9.9959999999999993E-2</v>
      </c>
    </row>
    <row r="1824" spans="1:17" x14ac:dyDescent="0.25">
      <c r="A1824" s="104">
        <v>2585</v>
      </c>
      <c r="B1824" s="104" t="s">
        <v>22</v>
      </c>
      <c r="C1824" s="104">
        <v>2007</v>
      </c>
      <c r="D1824" s="104" t="s">
        <v>1020</v>
      </c>
      <c r="G1824" s="105">
        <v>39314</v>
      </c>
      <c r="H1824" s="105">
        <v>0.56527777777777799</v>
      </c>
      <c r="K1824" s="104">
        <v>52.9161111111111</v>
      </c>
      <c r="L1824" s="104">
        <v>3.20722222222222</v>
      </c>
      <c r="P1824" s="104" t="s">
        <v>87</v>
      </c>
    </row>
    <row r="1825" spans="1:17" x14ac:dyDescent="0.25">
      <c r="A1825" s="104">
        <v>2586</v>
      </c>
      <c r="B1825" s="104" t="s">
        <v>22</v>
      </c>
      <c r="C1825" s="104">
        <v>2007</v>
      </c>
      <c r="D1825" s="104" t="s">
        <v>1081</v>
      </c>
      <c r="G1825" s="105">
        <v>39316</v>
      </c>
      <c r="H1825" s="105">
        <v>0.49652777777777801</v>
      </c>
      <c r="K1825" s="104">
        <v>53.911111111111097</v>
      </c>
      <c r="L1825" s="104">
        <v>5.70861111111111</v>
      </c>
      <c r="P1825" s="104" t="s">
        <v>87</v>
      </c>
    </row>
    <row r="1826" spans="1:17" x14ac:dyDescent="0.25">
      <c r="A1826" s="104">
        <v>2587</v>
      </c>
      <c r="B1826" s="104" t="s">
        <v>22</v>
      </c>
      <c r="C1826" s="104">
        <v>2007</v>
      </c>
      <c r="D1826" s="104" t="s">
        <v>920</v>
      </c>
      <c r="G1826" s="105">
        <v>39317</v>
      </c>
      <c r="H1826" s="105">
        <v>0.70694444444444404</v>
      </c>
      <c r="K1826" s="104">
        <v>53.001388888888897</v>
      </c>
      <c r="L1826" s="104">
        <v>3.1069444444444398</v>
      </c>
      <c r="P1826" s="104" t="s">
        <v>87</v>
      </c>
    </row>
    <row r="1827" spans="1:17" x14ac:dyDescent="0.25">
      <c r="A1827" s="104">
        <v>2588</v>
      </c>
      <c r="B1827" s="104" t="s">
        <v>22</v>
      </c>
      <c r="C1827" s="104">
        <v>2007</v>
      </c>
      <c r="D1827" s="104" t="s">
        <v>887</v>
      </c>
      <c r="G1827" s="105">
        <v>39322</v>
      </c>
      <c r="H1827" s="105">
        <v>0.47222222222222199</v>
      </c>
      <c r="K1827" s="104">
        <v>56.706388888888902</v>
      </c>
      <c r="L1827" s="104">
        <v>2.9008333333333298</v>
      </c>
      <c r="P1827" s="104" t="s">
        <v>87</v>
      </c>
      <c r="Q1827" s="104">
        <v>9.7199999999999999E-4</v>
      </c>
    </row>
    <row r="1828" spans="1:17" x14ac:dyDescent="0.25">
      <c r="A1828" s="104">
        <v>2589</v>
      </c>
      <c r="B1828" s="104" t="s">
        <v>22</v>
      </c>
      <c r="C1828" s="104">
        <v>2007</v>
      </c>
      <c r="D1828" s="104" t="s">
        <v>886</v>
      </c>
      <c r="G1828" s="105">
        <v>39322</v>
      </c>
      <c r="H1828" s="105">
        <v>0.49166666666666697</v>
      </c>
      <c r="K1828" s="104">
        <v>57.0075</v>
      </c>
      <c r="L1828" s="104">
        <v>1.2063888888888901</v>
      </c>
      <c r="P1828" s="104" t="s">
        <v>87</v>
      </c>
      <c r="Q1828" s="104">
        <v>2.7014399999999998</v>
      </c>
    </row>
    <row r="1829" spans="1:17" x14ac:dyDescent="0.25">
      <c r="A1829" s="104">
        <v>2590</v>
      </c>
      <c r="B1829" s="104" t="s">
        <v>22</v>
      </c>
      <c r="C1829" s="104">
        <v>2007</v>
      </c>
      <c r="D1829" s="104" t="s">
        <v>1062</v>
      </c>
      <c r="G1829" s="105">
        <v>39322</v>
      </c>
      <c r="H1829" s="105">
        <v>0.50208333333333299</v>
      </c>
      <c r="K1829" s="104">
        <v>57.011944444444403</v>
      </c>
      <c r="L1829" s="104">
        <v>0.41499999999999998</v>
      </c>
      <c r="P1829" s="104" t="s">
        <v>87</v>
      </c>
      <c r="Q1829" s="104">
        <v>0.48576000000000003</v>
      </c>
    </row>
    <row r="1830" spans="1:17" x14ac:dyDescent="0.25">
      <c r="A1830" s="104">
        <v>2591</v>
      </c>
      <c r="B1830" s="104" t="s">
        <v>22</v>
      </c>
      <c r="C1830" s="104">
        <v>2007</v>
      </c>
      <c r="D1830" s="104" t="s">
        <v>1037</v>
      </c>
      <c r="G1830" s="105">
        <v>39323</v>
      </c>
      <c r="H1830" s="105">
        <v>0.38124999999999998</v>
      </c>
      <c r="K1830" s="104">
        <v>58.107500000000002</v>
      </c>
      <c r="L1830" s="104">
        <v>-0.80416666666666703</v>
      </c>
      <c r="P1830" s="104" t="s">
        <v>87</v>
      </c>
      <c r="Q1830" s="104">
        <v>1.1414</v>
      </c>
    </row>
    <row r="1831" spans="1:17" x14ac:dyDescent="0.25">
      <c r="A1831" s="104">
        <v>2592</v>
      </c>
      <c r="B1831" s="104" t="s">
        <v>22</v>
      </c>
      <c r="C1831" s="104">
        <v>2007</v>
      </c>
      <c r="D1831" s="104" t="s">
        <v>1015</v>
      </c>
      <c r="G1831" s="105">
        <v>39323</v>
      </c>
      <c r="H1831" s="105">
        <v>0.39305555555555599</v>
      </c>
      <c r="K1831" s="104">
        <v>58.305833333333297</v>
      </c>
      <c r="L1831" s="104">
        <v>0.41416666666666702</v>
      </c>
      <c r="P1831" s="104" t="s">
        <v>87</v>
      </c>
      <c r="Q1831" s="104">
        <v>5.94E-3</v>
      </c>
    </row>
    <row r="1832" spans="1:17" x14ac:dyDescent="0.25">
      <c r="A1832" s="104">
        <v>2593</v>
      </c>
      <c r="B1832" s="104" t="s">
        <v>22</v>
      </c>
      <c r="C1832" s="104">
        <v>2007</v>
      </c>
      <c r="D1832" s="104" t="s">
        <v>1105</v>
      </c>
      <c r="G1832" s="105">
        <v>39323</v>
      </c>
      <c r="H1832" s="105">
        <v>0.40833333333333299</v>
      </c>
      <c r="K1832" s="104">
        <v>58.107777777777798</v>
      </c>
      <c r="L1832" s="104">
        <v>1.20444444444444</v>
      </c>
      <c r="P1832" s="104" t="s">
        <v>87</v>
      </c>
      <c r="Q1832" s="104">
        <v>2.6266000000000001E-2</v>
      </c>
    </row>
    <row r="1833" spans="1:17" x14ac:dyDescent="0.25">
      <c r="A1833" s="104">
        <v>2594</v>
      </c>
      <c r="B1833" s="104" t="s">
        <v>22</v>
      </c>
      <c r="C1833" s="104">
        <v>2007</v>
      </c>
      <c r="D1833" s="104" t="s">
        <v>1066</v>
      </c>
      <c r="G1833" s="105">
        <v>39323</v>
      </c>
      <c r="H1833" s="105">
        <v>0.41458333333333303</v>
      </c>
      <c r="K1833" s="104">
        <v>58.211388888888898</v>
      </c>
      <c r="L1833" s="104">
        <v>1.6044444444444399</v>
      </c>
      <c r="P1833" s="104" t="s">
        <v>87</v>
      </c>
      <c r="Q1833" s="104">
        <v>7.6615679999999999</v>
      </c>
    </row>
    <row r="1834" spans="1:17" x14ac:dyDescent="0.25">
      <c r="A1834" s="104">
        <v>2595</v>
      </c>
      <c r="B1834" s="104" t="s">
        <v>22</v>
      </c>
      <c r="C1834" s="104">
        <v>2007</v>
      </c>
      <c r="D1834" s="104" t="s">
        <v>956</v>
      </c>
      <c r="G1834" s="105">
        <v>39323</v>
      </c>
      <c r="H1834" s="105">
        <v>0.42847222222222198</v>
      </c>
      <c r="K1834" s="104">
        <v>59.608888888888899</v>
      </c>
      <c r="L1834" s="104">
        <v>1.9086111111111099</v>
      </c>
      <c r="P1834" s="104" t="s">
        <v>87</v>
      </c>
      <c r="Q1834" s="104">
        <v>3.1199999999999999E-3</v>
      </c>
    </row>
    <row r="1835" spans="1:17" x14ac:dyDescent="0.25">
      <c r="A1835" s="104">
        <v>2596</v>
      </c>
      <c r="B1835" s="104" t="s">
        <v>22</v>
      </c>
      <c r="C1835" s="104">
        <v>2007</v>
      </c>
      <c r="D1835" s="104" t="s">
        <v>955</v>
      </c>
      <c r="G1835" s="105">
        <v>39323</v>
      </c>
      <c r="H1835" s="105">
        <v>0.43125000000000002</v>
      </c>
      <c r="K1835" s="104">
        <v>59.009722222222202</v>
      </c>
      <c r="L1835" s="104">
        <v>1.00861111111111</v>
      </c>
      <c r="P1835" s="104" t="s">
        <v>87</v>
      </c>
      <c r="Q1835" s="104">
        <v>2.0799999999999998E-3</v>
      </c>
    </row>
    <row r="1836" spans="1:17" x14ac:dyDescent="0.25">
      <c r="A1836" s="104">
        <v>2597</v>
      </c>
      <c r="B1836" s="104" t="s">
        <v>22</v>
      </c>
      <c r="C1836" s="104">
        <v>2007</v>
      </c>
      <c r="D1836" s="104" t="s">
        <v>1014</v>
      </c>
      <c r="G1836" s="105">
        <v>39323</v>
      </c>
      <c r="H1836" s="105">
        <v>0.43194444444444402</v>
      </c>
      <c r="K1836" s="104">
        <v>59.61</v>
      </c>
      <c r="L1836" s="104">
        <v>1.80083333333333</v>
      </c>
      <c r="P1836" s="104" t="s">
        <v>87</v>
      </c>
      <c r="Q1836" s="104">
        <v>4.8599999999999997E-3</v>
      </c>
    </row>
    <row r="1837" spans="1:17" x14ac:dyDescent="0.25">
      <c r="A1837" s="104">
        <v>2598</v>
      </c>
      <c r="B1837" s="104" t="s">
        <v>22</v>
      </c>
      <c r="C1837" s="104">
        <v>2007</v>
      </c>
      <c r="D1837" s="104" t="s">
        <v>845</v>
      </c>
      <c r="G1837" s="105">
        <v>39325</v>
      </c>
      <c r="H1837" s="105">
        <v>0.35277777777777802</v>
      </c>
      <c r="K1837" s="104">
        <v>60.508888888888897</v>
      </c>
      <c r="L1837" s="104">
        <v>3.7008333333333301</v>
      </c>
      <c r="P1837" s="104" t="s">
        <v>87</v>
      </c>
      <c r="Q1837" s="104">
        <v>8.3079999999999994E-3</v>
      </c>
    </row>
    <row r="1838" spans="1:17" x14ac:dyDescent="0.25">
      <c r="A1838" s="104">
        <v>2599</v>
      </c>
      <c r="B1838" s="104" t="s">
        <v>22</v>
      </c>
      <c r="C1838" s="104">
        <v>2007</v>
      </c>
      <c r="D1838" s="104" t="s">
        <v>898</v>
      </c>
      <c r="G1838" s="105">
        <v>39325</v>
      </c>
      <c r="H1838" s="105">
        <v>0.36736111111111103</v>
      </c>
      <c r="K1838" s="104">
        <v>60.313333333333297</v>
      </c>
      <c r="L1838" s="104">
        <v>1.5075000000000001</v>
      </c>
      <c r="P1838" s="104" t="s">
        <v>87</v>
      </c>
      <c r="Q1838" s="104">
        <v>1.9139999999999999E-3</v>
      </c>
    </row>
    <row r="1839" spans="1:17" x14ac:dyDescent="0.25">
      <c r="A1839" s="104">
        <v>2600</v>
      </c>
      <c r="B1839" s="104" t="s">
        <v>22</v>
      </c>
      <c r="C1839" s="104">
        <v>2007</v>
      </c>
      <c r="D1839" s="104" t="s">
        <v>907</v>
      </c>
      <c r="G1839" s="105">
        <v>39325</v>
      </c>
      <c r="H1839" s="105">
        <v>0.38888888888888901</v>
      </c>
      <c r="K1839" s="104">
        <v>61.006666666666703</v>
      </c>
      <c r="L1839" s="104">
        <v>1.0122222222222199</v>
      </c>
      <c r="P1839" s="104" t="s">
        <v>87</v>
      </c>
      <c r="Q1839" s="104">
        <v>2.2695660000000002</v>
      </c>
    </row>
    <row r="1840" spans="1:17" x14ac:dyDescent="0.25">
      <c r="A1840" s="104">
        <v>2601</v>
      </c>
      <c r="B1840" s="104" t="s">
        <v>22</v>
      </c>
      <c r="C1840" s="104">
        <v>2007</v>
      </c>
      <c r="D1840" s="104" t="s">
        <v>813</v>
      </c>
      <c r="G1840" s="105">
        <v>39325</v>
      </c>
      <c r="H1840" s="105">
        <v>0.390277777777778</v>
      </c>
      <c r="K1840" s="104">
        <v>61.004444444444403</v>
      </c>
      <c r="L1840" s="104">
        <v>1.0102777777777801</v>
      </c>
      <c r="P1840" s="104" t="s">
        <v>87</v>
      </c>
      <c r="Q1840" s="104">
        <v>0.30420000000000003</v>
      </c>
    </row>
    <row r="1841" spans="1:17" x14ac:dyDescent="0.25">
      <c r="A1841" s="104">
        <v>2602</v>
      </c>
      <c r="B1841" s="104" t="s">
        <v>22</v>
      </c>
      <c r="C1841" s="104">
        <v>2007</v>
      </c>
      <c r="D1841" s="104" t="s">
        <v>802</v>
      </c>
      <c r="G1841" s="105">
        <v>39325</v>
      </c>
      <c r="H1841" s="105">
        <v>0.39722222222222198</v>
      </c>
      <c r="K1841" s="104">
        <v>61.1041666666667</v>
      </c>
      <c r="L1841" s="104">
        <v>1.8144444444444401</v>
      </c>
      <c r="P1841" s="104" t="s">
        <v>87</v>
      </c>
      <c r="Q1841" s="104">
        <v>1.6476740000000001</v>
      </c>
    </row>
    <row r="1842" spans="1:17" x14ac:dyDescent="0.25">
      <c r="A1842" s="104">
        <v>2603</v>
      </c>
      <c r="B1842" s="104" t="s">
        <v>22</v>
      </c>
      <c r="C1842" s="104">
        <v>2007</v>
      </c>
      <c r="D1842" s="104" t="s">
        <v>827</v>
      </c>
      <c r="G1842" s="105">
        <v>39325</v>
      </c>
      <c r="H1842" s="105">
        <v>0.39722222222222198</v>
      </c>
      <c r="K1842" s="104">
        <v>61.804722222222203</v>
      </c>
      <c r="L1842" s="104">
        <v>1.415</v>
      </c>
      <c r="P1842" s="104" t="s">
        <v>87</v>
      </c>
      <c r="Q1842" s="104">
        <v>4.4799999999999996E-3</v>
      </c>
    </row>
    <row r="1843" spans="1:17" x14ac:dyDescent="0.25">
      <c r="A1843" s="104">
        <v>2604</v>
      </c>
      <c r="B1843" s="104" t="s">
        <v>22</v>
      </c>
      <c r="C1843" s="104">
        <v>2007</v>
      </c>
      <c r="D1843" s="104" t="s">
        <v>866</v>
      </c>
      <c r="G1843" s="105">
        <v>39336</v>
      </c>
      <c r="H1843" s="105">
        <v>0.84236111111111101</v>
      </c>
      <c r="K1843" s="104">
        <v>53.613333333333301</v>
      </c>
      <c r="L1843" s="104">
        <v>3.30972222222222</v>
      </c>
      <c r="P1843" s="104" t="s">
        <v>87</v>
      </c>
    </row>
    <row r="1844" spans="1:17" x14ac:dyDescent="0.25">
      <c r="A1844" s="104">
        <v>2605</v>
      </c>
      <c r="B1844" s="104" t="s">
        <v>22</v>
      </c>
      <c r="C1844" s="104">
        <v>2007</v>
      </c>
      <c r="D1844" s="104" t="s">
        <v>1111</v>
      </c>
      <c r="G1844" s="105">
        <v>39337</v>
      </c>
      <c r="H1844" s="105">
        <v>0.327777777777778</v>
      </c>
      <c r="K1844" s="104">
        <v>52.810277777777799</v>
      </c>
      <c r="L1844" s="104">
        <v>3.2144444444444402</v>
      </c>
      <c r="P1844" s="104" t="s">
        <v>87</v>
      </c>
      <c r="Q1844" s="104">
        <v>4.0703999999999997E-2</v>
      </c>
    </row>
    <row r="1845" spans="1:17" x14ac:dyDescent="0.25">
      <c r="A1845" s="104">
        <v>2606</v>
      </c>
      <c r="B1845" s="104" t="s">
        <v>22</v>
      </c>
      <c r="C1845" s="104">
        <v>2007</v>
      </c>
      <c r="D1845" s="104" t="s">
        <v>1000</v>
      </c>
      <c r="G1845" s="105">
        <v>39337</v>
      </c>
      <c r="H1845" s="105">
        <v>0.55763888888888902</v>
      </c>
      <c r="K1845" s="104">
        <v>52.935277777777799</v>
      </c>
      <c r="L1845" s="104">
        <v>3.0644444444444399</v>
      </c>
      <c r="P1845" s="104" t="s">
        <v>87</v>
      </c>
      <c r="Q1845" s="104">
        <v>0.97648800000000002</v>
      </c>
    </row>
    <row r="1846" spans="1:17" x14ac:dyDescent="0.25">
      <c r="A1846" s="104">
        <v>2607</v>
      </c>
      <c r="B1846" s="104" t="s">
        <v>22</v>
      </c>
      <c r="C1846" s="104">
        <v>2007</v>
      </c>
      <c r="D1846" s="104" t="s">
        <v>966</v>
      </c>
      <c r="G1846" s="105">
        <v>39344</v>
      </c>
      <c r="H1846" s="105">
        <v>0.30694444444444402</v>
      </c>
      <c r="K1846" s="104">
        <v>54.902500000000003</v>
      </c>
      <c r="L1846" s="104">
        <v>4.5005555555555601</v>
      </c>
      <c r="P1846" s="104" t="s">
        <v>87</v>
      </c>
      <c r="Q1846" s="104">
        <v>2.52E-2</v>
      </c>
    </row>
    <row r="1847" spans="1:17" x14ac:dyDescent="0.25">
      <c r="A1847" s="104">
        <v>2608</v>
      </c>
      <c r="B1847" s="104" t="s">
        <v>23</v>
      </c>
      <c r="C1847" s="104">
        <v>2007</v>
      </c>
      <c r="D1847" s="104" t="s">
        <v>1209</v>
      </c>
      <c r="G1847" s="105">
        <v>39095</v>
      </c>
      <c r="H1847" s="105">
        <v>0.45833333333333298</v>
      </c>
      <c r="K1847" s="104">
        <v>60.665999999999997</v>
      </c>
      <c r="L1847" s="104">
        <v>4.9160000000000004</v>
      </c>
      <c r="P1847" s="104" t="s">
        <v>87</v>
      </c>
      <c r="Q1847" s="104">
        <v>18.5</v>
      </c>
    </row>
    <row r="1848" spans="1:17" x14ac:dyDescent="0.25">
      <c r="A1848" s="104">
        <v>2609</v>
      </c>
      <c r="B1848" s="104" t="s">
        <v>23</v>
      </c>
      <c r="C1848" s="104">
        <v>2007</v>
      </c>
      <c r="D1848" s="104" t="s">
        <v>1208</v>
      </c>
      <c r="G1848" s="105">
        <v>39097</v>
      </c>
      <c r="H1848" s="105">
        <v>0.4375</v>
      </c>
      <c r="K1848" s="104">
        <v>60.654000000000003</v>
      </c>
      <c r="L1848" s="104">
        <v>4.8</v>
      </c>
      <c r="P1848" s="104" t="s">
        <v>87</v>
      </c>
      <c r="Q1848" s="104">
        <v>2</v>
      </c>
    </row>
    <row r="1849" spans="1:17" x14ac:dyDescent="0.25">
      <c r="A1849" s="104">
        <v>2610</v>
      </c>
      <c r="B1849" s="104" t="s">
        <v>23</v>
      </c>
      <c r="C1849" s="104">
        <v>2007</v>
      </c>
      <c r="D1849" s="104" t="s">
        <v>1207</v>
      </c>
      <c r="G1849" s="105">
        <v>39099</v>
      </c>
      <c r="H1849" s="105">
        <v>0.39583333333333298</v>
      </c>
      <c r="K1849" s="104">
        <v>60.664000000000001</v>
      </c>
      <c r="L1849" s="104">
        <v>4.9000000000000004</v>
      </c>
      <c r="P1849" s="104" t="s">
        <v>87</v>
      </c>
      <c r="Q1849" s="104">
        <v>0.2</v>
      </c>
    </row>
    <row r="1850" spans="1:17" x14ac:dyDescent="0.25">
      <c r="A1850" s="104">
        <v>2611</v>
      </c>
      <c r="B1850" s="104" t="s">
        <v>23</v>
      </c>
      <c r="C1850" s="104">
        <v>2007</v>
      </c>
      <c r="D1850" s="104" t="s">
        <v>1206</v>
      </c>
      <c r="G1850" s="105">
        <v>39100</v>
      </c>
      <c r="H1850" s="105">
        <v>0.5</v>
      </c>
      <c r="K1850" s="104">
        <v>60.654000000000003</v>
      </c>
      <c r="L1850" s="104">
        <v>4.8</v>
      </c>
      <c r="P1850" s="104" t="s">
        <v>87</v>
      </c>
      <c r="Q1850" s="104">
        <v>0.2</v>
      </c>
    </row>
    <row r="1851" spans="1:17" x14ac:dyDescent="0.25">
      <c r="A1851" s="104">
        <v>2612</v>
      </c>
      <c r="B1851" s="104" t="s">
        <v>23</v>
      </c>
      <c r="C1851" s="104">
        <v>2007</v>
      </c>
      <c r="D1851" s="104" t="s">
        <v>1205</v>
      </c>
      <c r="G1851" s="105">
        <v>39110</v>
      </c>
      <c r="H1851" s="105">
        <v>0.50694444444444398</v>
      </c>
      <c r="K1851" s="104">
        <v>60.334000000000003</v>
      </c>
      <c r="L1851" s="104">
        <v>5.0830000000000002</v>
      </c>
      <c r="P1851" s="104" t="s">
        <v>87</v>
      </c>
      <c r="Q1851" s="104">
        <v>0.1</v>
      </c>
    </row>
    <row r="1852" spans="1:17" x14ac:dyDescent="0.25">
      <c r="A1852" s="104">
        <v>2613</v>
      </c>
      <c r="B1852" s="104" t="s">
        <v>23</v>
      </c>
      <c r="C1852" s="104">
        <v>2007</v>
      </c>
      <c r="D1852" s="104" t="s">
        <v>1204</v>
      </c>
      <c r="G1852" s="105">
        <v>39225</v>
      </c>
      <c r="H1852" s="105">
        <v>0.70833333333333304</v>
      </c>
      <c r="K1852" s="104">
        <v>59.987000000000002</v>
      </c>
      <c r="L1852" s="104">
        <v>2.4319999999999999</v>
      </c>
      <c r="P1852" s="104" t="s">
        <v>87</v>
      </c>
      <c r="Q1852" s="104">
        <v>4.5</v>
      </c>
    </row>
    <row r="1853" spans="1:17" x14ac:dyDescent="0.25">
      <c r="A1853" s="104">
        <v>2614</v>
      </c>
      <c r="B1853" s="104" t="s">
        <v>23</v>
      </c>
      <c r="C1853" s="104">
        <v>2007</v>
      </c>
      <c r="D1853" s="104" t="s">
        <v>1203</v>
      </c>
      <c r="G1853" s="105">
        <v>39226</v>
      </c>
      <c r="H1853" s="105">
        <v>0.53125</v>
      </c>
      <c r="K1853" s="104">
        <v>59.896999999999998</v>
      </c>
      <c r="L1853" s="104">
        <v>2.5459999999999998</v>
      </c>
      <c r="P1853" s="104" t="s">
        <v>87</v>
      </c>
      <c r="Q1853" s="104">
        <v>12.78</v>
      </c>
    </row>
    <row r="1854" spans="1:17" x14ac:dyDescent="0.25">
      <c r="A1854" s="104">
        <v>2615</v>
      </c>
      <c r="B1854" s="104" t="s">
        <v>23</v>
      </c>
      <c r="C1854" s="104">
        <v>2007</v>
      </c>
      <c r="D1854" s="104" t="s">
        <v>1202</v>
      </c>
      <c r="G1854" s="105">
        <v>39231</v>
      </c>
      <c r="H1854" s="105">
        <v>0.39583333333333298</v>
      </c>
      <c r="K1854" s="104">
        <v>60.75</v>
      </c>
      <c r="L1854" s="104">
        <v>3.5</v>
      </c>
      <c r="P1854" s="104" t="s">
        <v>87</v>
      </c>
      <c r="Q1854" s="104">
        <v>2</v>
      </c>
    </row>
    <row r="1855" spans="1:17" x14ac:dyDescent="0.25">
      <c r="A1855" s="104">
        <v>2616</v>
      </c>
      <c r="B1855" s="104" t="s">
        <v>23</v>
      </c>
      <c r="C1855" s="104">
        <v>2007</v>
      </c>
      <c r="D1855" s="104" t="s">
        <v>1441</v>
      </c>
      <c r="G1855" s="105">
        <v>39232</v>
      </c>
      <c r="H1855" s="105">
        <v>0.46875</v>
      </c>
      <c r="K1855" s="104">
        <v>60.75</v>
      </c>
      <c r="L1855" s="104">
        <v>3.5</v>
      </c>
      <c r="P1855" s="104" t="s">
        <v>87</v>
      </c>
      <c r="Q1855" s="104">
        <v>1.5</v>
      </c>
    </row>
    <row r="1856" spans="1:17" x14ac:dyDescent="0.25">
      <c r="A1856" s="104">
        <v>2617</v>
      </c>
      <c r="B1856" s="104" t="s">
        <v>23</v>
      </c>
      <c r="C1856" s="104">
        <v>2007</v>
      </c>
      <c r="D1856" s="104" t="s">
        <v>1201</v>
      </c>
      <c r="G1856" s="105">
        <v>39233</v>
      </c>
      <c r="H1856" s="105">
        <v>0.77083333333333304</v>
      </c>
      <c r="K1856" s="104">
        <v>60.752000000000002</v>
      </c>
      <c r="L1856" s="104">
        <v>3.5009999999999999</v>
      </c>
      <c r="P1856" s="104" t="s">
        <v>87</v>
      </c>
      <c r="Q1856" s="104">
        <v>1</v>
      </c>
    </row>
    <row r="1857" spans="1:17" x14ac:dyDescent="0.25">
      <c r="A1857" s="104">
        <v>2618</v>
      </c>
      <c r="B1857" s="104" t="s">
        <v>23</v>
      </c>
      <c r="C1857" s="104">
        <v>2007</v>
      </c>
      <c r="D1857" s="104" t="s">
        <v>1200</v>
      </c>
      <c r="G1857" s="105">
        <v>39234</v>
      </c>
      <c r="H1857" s="105">
        <v>0.53472222222222199</v>
      </c>
      <c r="K1857" s="104">
        <v>60.75</v>
      </c>
      <c r="L1857" s="104">
        <v>3.5009999999999999</v>
      </c>
      <c r="P1857" s="104" t="s">
        <v>87</v>
      </c>
      <c r="Q1857" s="104">
        <v>1.25</v>
      </c>
    </row>
    <row r="1858" spans="1:17" x14ac:dyDescent="0.25">
      <c r="A1858" s="104">
        <v>2619</v>
      </c>
      <c r="B1858" s="104" t="s">
        <v>23</v>
      </c>
      <c r="C1858" s="104">
        <v>2007</v>
      </c>
      <c r="D1858" s="104" t="s">
        <v>1199</v>
      </c>
      <c r="G1858" s="105">
        <v>39236</v>
      </c>
      <c r="H1858" s="105">
        <v>0.29861111111111099</v>
      </c>
      <c r="K1858" s="104">
        <v>60.875</v>
      </c>
      <c r="L1858" s="104">
        <v>3.089</v>
      </c>
      <c r="P1858" s="104" t="s">
        <v>87</v>
      </c>
      <c r="Q1858" s="104">
        <v>0.18</v>
      </c>
    </row>
    <row r="1859" spans="1:17" x14ac:dyDescent="0.25">
      <c r="A1859" s="104">
        <v>2620</v>
      </c>
      <c r="B1859" s="104" t="s">
        <v>23</v>
      </c>
      <c r="C1859" s="104">
        <v>2007</v>
      </c>
      <c r="D1859" s="104" t="s">
        <v>1198</v>
      </c>
      <c r="G1859" s="105">
        <v>39251</v>
      </c>
      <c r="H1859" s="105">
        <v>0.43263888888888902</v>
      </c>
      <c r="K1859" s="104">
        <v>60.597000000000001</v>
      </c>
      <c r="L1859" s="104">
        <v>4.1970000000000001</v>
      </c>
      <c r="P1859" s="104" t="s">
        <v>87</v>
      </c>
      <c r="Q1859" s="104">
        <v>0.15</v>
      </c>
    </row>
    <row r="1860" spans="1:17" x14ac:dyDescent="0.25">
      <c r="A1860" s="104">
        <v>2621</v>
      </c>
      <c r="B1860" s="104" t="s">
        <v>23</v>
      </c>
      <c r="C1860" s="104">
        <v>2007</v>
      </c>
      <c r="D1860" s="104" t="s">
        <v>1197</v>
      </c>
      <c r="G1860" s="105">
        <v>39254</v>
      </c>
      <c r="H1860" s="105">
        <v>0.58680555555555602</v>
      </c>
      <c r="K1860" s="104">
        <v>59.975999999999999</v>
      </c>
      <c r="L1860" s="104">
        <v>4</v>
      </c>
      <c r="P1860" s="104" t="s">
        <v>87</v>
      </c>
      <c r="Q1860" s="104">
        <v>0.2</v>
      </c>
    </row>
    <row r="1861" spans="1:17" x14ac:dyDescent="0.25">
      <c r="A1861" s="104">
        <v>2622</v>
      </c>
      <c r="B1861" s="104" t="s">
        <v>23</v>
      </c>
      <c r="C1861" s="104">
        <v>2007</v>
      </c>
      <c r="D1861" s="104" t="s">
        <v>1196</v>
      </c>
      <c r="G1861" s="105">
        <v>39254</v>
      </c>
      <c r="H1861" s="105">
        <v>0.62986111111111098</v>
      </c>
      <c r="K1861" s="104">
        <v>57.832999999999998</v>
      </c>
      <c r="L1861" s="104">
        <v>6.9749999999999996</v>
      </c>
      <c r="P1861" s="104" t="s">
        <v>87</v>
      </c>
      <c r="Q1861" s="104">
        <v>0.15</v>
      </c>
    </row>
    <row r="1862" spans="1:17" x14ac:dyDescent="0.25">
      <c r="A1862" s="104">
        <v>2623</v>
      </c>
      <c r="B1862" s="104" t="s">
        <v>23</v>
      </c>
      <c r="C1862" s="104">
        <v>2007</v>
      </c>
      <c r="D1862" s="104" t="s">
        <v>1195</v>
      </c>
      <c r="G1862" s="105">
        <v>39276</v>
      </c>
      <c r="H1862" s="105">
        <v>0.57638888888888895</v>
      </c>
      <c r="K1862" s="104">
        <v>60.789000000000001</v>
      </c>
      <c r="L1862" s="104">
        <v>4.8120000000000003</v>
      </c>
      <c r="P1862" s="104" t="s">
        <v>87</v>
      </c>
      <c r="Q1862" s="104">
        <v>0.12</v>
      </c>
    </row>
    <row r="1863" spans="1:17" x14ac:dyDescent="0.25">
      <c r="A1863" s="104">
        <v>2624</v>
      </c>
      <c r="B1863" s="104" t="s">
        <v>23</v>
      </c>
      <c r="C1863" s="104">
        <v>2007</v>
      </c>
      <c r="D1863" s="104" t="s">
        <v>1194</v>
      </c>
      <c r="G1863" s="105">
        <v>39287</v>
      </c>
      <c r="H1863" s="105">
        <v>0.45833333333333298</v>
      </c>
      <c r="K1863" s="104">
        <v>58.75</v>
      </c>
      <c r="L1863" s="104">
        <v>9.3780000000000001</v>
      </c>
      <c r="P1863" s="104" t="s">
        <v>87</v>
      </c>
      <c r="Q1863" s="104">
        <v>0.1</v>
      </c>
    </row>
    <row r="1864" spans="1:17" x14ac:dyDescent="0.25">
      <c r="A1864" s="104">
        <v>2625</v>
      </c>
      <c r="B1864" s="104" t="s">
        <v>23</v>
      </c>
      <c r="C1864" s="104">
        <v>2007</v>
      </c>
      <c r="D1864" s="104" t="s">
        <v>1193</v>
      </c>
      <c r="G1864" s="105">
        <v>39343</v>
      </c>
      <c r="H1864" s="105">
        <v>0.3125</v>
      </c>
      <c r="K1864" s="104">
        <v>59.5</v>
      </c>
      <c r="L1864" s="104">
        <v>10.5</v>
      </c>
      <c r="P1864" s="104" t="s">
        <v>87</v>
      </c>
      <c r="Q1864" s="104">
        <v>0.3</v>
      </c>
    </row>
    <row r="1865" spans="1:17" x14ac:dyDescent="0.25">
      <c r="A1865" s="104">
        <v>2626</v>
      </c>
      <c r="B1865" s="104" t="s">
        <v>23</v>
      </c>
      <c r="C1865" s="104">
        <v>2007</v>
      </c>
      <c r="D1865" s="104" t="s">
        <v>1192</v>
      </c>
      <c r="G1865" s="105">
        <v>39360</v>
      </c>
      <c r="H1865" s="105">
        <v>0.66666666666666696</v>
      </c>
      <c r="K1865" s="104">
        <v>60.55</v>
      </c>
      <c r="L1865" s="104">
        <v>3.0329999999999999</v>
      </c>
      <c r="P1865" s="104" t="s">
        <v>87</v>
      </c>
      <c r="Q1865" s="104">
        <v>0.1</v>
      </c>
    </row>
    <row r="1866" spans="1:17" x14ac:dyDescent="0.25">
      <c r="A1866" s="104">
        <v>2627</v>
      </c>
      <c r="B1866" s="104" t="s">
        <v>23</v>
      </c>
      <c r="C1866" s="104">
        <v>2007</v>
      </c>
      <c r="D1866" s="104" t="s">
        <v>1191</v>
      </c>
      <c r="G1866" s="105">
        <v>39397</v>
      </c>
      <c r="H1866" s="105">
        <v>0.43125000000000002</v>
      </c>
      <c r="K1866" s="104">
        <v>57.832999999999998</v>
      </c>
      <c r="L1866" s="104">
        <v>8.1999999999999993</v>
      </c>
      <c r="P1866" s="104" t="s">
        <v>87</v>
      </c>
      <c r="Q1866" s="104">
        <v>1.71</v>
      </c>
    </row>
    <row r="1867" spans="1:17" x14ac:dyDescent="0.25">
      <c r="A1867" s="104">
        <v>2628</v>
      </c>
      <c r="B1867" s="104" t="s">
        <v>23</v>
      </c>
      <c r="C1867" s="104">
        <v>2007</v>
      </c>
      <c r="D1867" s="104" t="s">
        <v>1190</v>
      </c>
      <c r="G1867" s="105">
        <v>39409</v>
      </c>
      <c r="H1867" s="105">
        <v>0.5</v>
      </c>
      <c r="K1867" s="104">
        <v>59.082999999999998</v>
      </c>
      <c r="L1867" s="104">
        <v>9.6300000000000008</v>
      </c>
      <c r="P1867" s="104" t="s">
        <v>87</v>
      </c>
      <c r="Q1867" s="104">
        <v>40</v>
      </c>
    </row>
    <row r="1868" spans="1:17" x14ac:dyDescent="0.25">
      <c r="A1868" s="104">
        <v>2629</v>
      </c>
      <c r="B1868" s="104" t="s">
        <v>23</v>
      </c>
      <c r="C1868" s="104">
        <v>2007</v>
      </c>
      <c r="D1868" s="104" t="s">
        <v>1189</v>
      </c>
      <c r="G1868" s="105">
        <v>39411</v>
      </c>
      <c r="H1868" s="105">
        <v>0.61458333333333304</v>
      </c>
      <c r="K1868" s="104">
        <v>59.082999999999998</v>
      </c>
      <c r="L1868" s="104">
        <v>9.6300000000000008</v>
      </c>
      <c r="P1868" s="104" t="s">
        <v>87</v>
      </c>
      <c r="Q1868" s="104">
        <v>2</v>
      </c>
    </row>
    <row r="1869" spans="1:17" x14ac:dyDescent="0.25">
      <c r="A1869" s="104">
        <v>2630</v>
      </c>
      <c r="B1869" s="104" t="s">
        <v>23</v>
      </c>
      <c r="C1869" s="104">
        <v>2007</v>
      </c>
      <c r="D1869" s="104" t="s">
        <v>1188</v>
      </c>
      <c r="G1869" s="105">
        <v>39412</v>
      </c>
      <c r="H1869" s="105">
        <v>0.47916666666666702</v>
      </c>
      <c r="K1869" s="104">
        <v>59.082999999999998</v>
      </c>
      <c r="L1869" s="104">
        <v>9.6300000000000008</v>
      </c>
      <c r="P1869" s="104" t="s">
        <v>87</v>
      </c>
      <c r="Q1869" s="104">
        <v>1</v>
      </c>
    </row>
    <row r="1870" spans="1:17" x14ac:dyDescent="0.25">
      <c r="A1870" s="104">
        <v>2631</v>
      </c>
      <c r="B1870" s="104" t="s">
        <v>23</v>
      </c>
      <c r="C1870" s="104">
        <v>2007</v>
      </c>
      <c r="D1870" s="104" t="s">
        <v>1187</v>
      </c>
      <c r="G1870" s="105">
        <v>39418</v>
      </c>
      <c r="H1870" s="105">
        <v>0.55486111111111103</v>
      </c>
      <c r="K1870" s="104">
        <v>60.55</v>
      </c>
      <c r="L1870" s="104">
        <v>3.0739999999999998</v>
      </c>
      <c r="P1870" s="104" t="s">
        <v>87</v>
      </c>
      <c r="Q1870" s="104">
        <v>0.1</v>
      </c>
    </row>
    <row r="1871" spans="1:17" x14ac:dyDescent="0.25">
      <c r="A1871" s="104">
        <v>2632</v>
      </c>
      <c r="B1871" s="104" t="s">
        <v>23</v>
      </c>
      <c r="C1871" s="104">
        <v>2007</v>
      </c>
      <c r="D1871" s="104" t="s">
        <v>1186</v>
      </c>
      <c r="G1871" s="105">
        <v>39425</v>
      </c>
      <c r="H1871" s="105">
        <v>0.37916666666666698</v>
      </c>
      <c r="K1871" s="104">
        <v>60.686999999999998</v>
      </c>
      <c r="L1871" s="104">
        <v>4.75</v>
      </c>
      <c r="P1871" s="104" t="s">
        <v>87</v>
      </c>
      <c r="Q1871" s="104">
        <v>0.53</v>
      </c>
    </row>
    <row r="1872" spans="1:17" x14ac:dyDescent="0.25">
      <c r="A1872" s="104">
        <v>2633</v>
      </c>
      <c r="B1872" s="104" t="s">
        <v>24</v>
      </c>
      <c r="C1872" s="104">
        <v>2007</v>
      </c>
      <c r="D1872" s="104" t="s">
        <v>2062</v>
      </c>
      <c r="G1872" s="105">
        <v>39263</v>
      </c>
      <c r="H1872" s="105">
        <v>0.62291666666666701</v>
      </c>
      <c r="K1872" s="104">
        <v>58.56</v>
      </c>
      <c r="L1872" s="104">
        <v>11.1</v>
      </c>
      <c r="P1872" s="104" t="s">
        <v>87</v>
      </c>
      <c r="Q1872" s="104">
        <v>7.4999999999999997E-3</v>
      </c>
    </row>
    <row r="1873" spans="1:17" x14ac:dyDescent="0.25">
      <c r="A1873" s="104">
        <v>2634</v>
      </c>
      <c r="B1873" s="104" t="s">
        <v>24</v>
      </c>
      <c r="C1873" s="104">
        <v>2007</v>
      </c>
      <c r="D1873" s="104" t="s">
        <v>2061</v>
      </c>
      <c r="G1873" s="105">
        <v>39334</v>
      </c>
      <c r="H1873" s="105">
        <v>0.3</v>
      </c>
      <c r="K1873" s="104">
        <v>57.552300000000002</v>
      </c>
      <c r="L1873" s="104">
        <v>11.096399999999999</v>
      </c>
      <c r="P1873" s="104" t="s">
        <v>87</v>
      </c>
      <c r="Q1873" s="104">
        <v>1E-4</v>
      </c>
    </row>
    <row r="1874" spans="1:17" x14ac:dyDescent="0.25">
      <c r="A1874" s="104">
        <v>2635</v>
      </c>
      <c r="B1874" s="104" t="s">
        <v>24</v>
      </c>
      <c r="C1874" s="104">
        <v>2007</v>
      </c>
      <c r="D1874" s="104" t="s">
        <v>2060</v>
      </c>
      <c r="G1874" s="105">
        <v>39358</v>
      </c>
      <c r="H1874" s="105">
        <v>0.27013888888888898</v>
      </c>
      <c r="K1874" s="104">
        <v>58.09</v>
      </c>
      <c r="L1874" s="104">
        <v>11.11</v>
      </c>
      <c r="P1874" s="104" t="s">
        <v>87</v>
      </c>
      <c r="Q1874" s="104">
        <v>2.0000000000000001E-4</v>
      </c>
    </row>
    <row r="1875" spans="1:17" x14ac:dyDescent="0.25">
      <c r="A1875" s="104">
        <v>2636</v>
      </c>
      <c r="B1875" s="104" t="s">
        <v>3</v>
      </c>
      <c r="C1875" s="104">
        <v>2007</v>
      </c>
      <c r="D1875" s="104" t="s">
        <v>762</v>
      </c>
      <c r="G1875" s="105">
        <v>39101</v>
      </c>
      <c r="H1875" s="105">
        <v>0.49375000000000002</v>
      </c>
      <c r="K1875" s="104">
        <v>50.4</v>
      </c>
      <c r="L1875" s="104">
        <v>-3.09</v>
      </c>
      <c r="P1875" s="104" t="s">
        <v>87</v>
      </c>
      <c r="Q1875" s="104">
        <v>2.4150000000000001E-2</v>
      </c>
    </row>
    <row r="1876" spans="1:17" x14ac:dyDescent="0.25">
      <c r="A1876" s="104">
        <v>2637</v>
      </c>
      <c r="B1876" s="104" t="s">
        <v>3</v>
      </c>
      <c r="C1876" s="104">
        <v>2007</v>
      </c>
      <c r="D1876" s="104" t="s">
        <v>761</v>
      </c>
      <c r="G1876" s="105">
        <v>39102</v>
      </c>
      <c r="H1876" s="105">
        <v>0.43055555555555602</v>
      </c>
      <c r="K1876" s="104">
        <v>50.4</v>
      </c>
      <c r="L1876" s="104">
        <v>-3.09</v>
      </c>
      <c r="P1876" s="104" t="s">
        <v>87</v>
      </c>
      <c r="Q1876" s="104">
        <v>1.278</v>
      </c>
    </row>
    <row r="1877" spans="1:17" x14ac:dyDescent="0.25">
      <c r="A1877" s="104">
        <v>2638</v>
      </c>
      <c r="B1877" s="104" t="s">
        <v>3</v>
      </c>
      <c r="C1877" s="104">
        <v>2007</v>
      </c>
      <c r="D1877" s="104" t="s">
        <v>760</v>
      </c>
      <c r="G1877" s="105">
        <v>39103</v>
      </c>
      <c r="H1877" s="105">
        <v>0.38888888888888901</v>
      </c>
      <c r="K1877" s="104">
        <v>50.4</v>
      </c>
      <c r="L1877" s="104">
        <v>-3.09</v>
      </c>
      <c r="P1877" s="104" t="s">
        <v>87</v>
      </c>
      <c r="Q1877" s="104">
        <v>13.4016</v>
      </c>
    </row>
    <row r="1878" spans="1:17" x14ac:dyDescent="0.25">
      <c r="A1878" s="104">
        <v>2639</v>
      </c>
      <c r="B1878" s="104" t="s">
        <v>3</v>
      </c>
      <c r="C1878" s="104">
        <v>2007</v>
      </c>
      <c r="D1878" s="104" t="s">
        <v>759</v>
      </c>
      <c r="G1878" s="105">
        <v>39104</v>
      </c>
      <c r="H1878" s="105">
        <v>0.56388888888888899</v>
      </c>
      <c r="K1878" s="104">
        <v>50.4</v>
      </c>
      <c r="L1878" s="104">
        <v>-3.09</v>
      </c>
      <c r="P1878" s="104" t="s">
        <v>87</v>
      </c>
      <c r="Q1878" s="104">
        <v>4.6687200000000004</v>
      </c>
    </row>
    <row r="1879" spans="1:17" x14ac:dyDescent="0.25">
      <c r="A1879" s="104">
        <v>2640</v>
      </c>
      <c r="B1879" s="104" t="s">
        <v>3</v>
      </c>
      <c r="C1879" s="104">
        <v>2007</v>
      </c>
      <c r="D1879" s="104" t="s">
        <v>758</v>
      </c>
      <c r="G1879" s="105">
        <v>39105</v>
      </c>
      <c r="H1879" s="105">
        <v>0.33333333333333298</v>
      </c>
      <c r="K1879" s="104">
        <v>50.4</v>
      </c>
      <c r="L1879" s="104">
        <v>-3.09</v>
      </c>
      <c r="P1879" s="104" t="s">
        <v>87</v>
      </c>
      <c r="Q1879" s="104">
        <v>4.6531000000000002</v>
      </c>
    </row>
    <row r="1880" spans="1:17" x14ac:dyDescent="0.25">
      <c r="A1880" s="104">
        <v>2641</v>
      </c>
      <c r="B1880" s="104" t="s">
        <v>3</v>
      </c>
      <c r="C1880" s="104">
        <v>2007</v>
      </c>
      <c r="D1880" s="104" t="s">
        <v>757</v>
      </c>
      <c r="G1880" s="105">
        <v>39106</v>
      </c>
      <c r="H1880" s="105">
        <v>0.39583333333333298</v>
      </c>
      <c r="K1880" s="104">
        <v>50.4</v>
      </c>
      <c r="L1880" s="104">
        <v>-3.09</v>
      </c>
      <c r="P1880" s="104" t="s">
        <v>87</v>
      </c>
      <c r="Q1880" s="104">
        <v>2.9891000000000001</v>
      </c>
    </row>
    <row r="1881" spans="1:17" x14ac:dyDescent="0.25">
      <c r="A1881" s="104">
        <v>2642</v>
      </c>
      <c r="B1881" s="104" t="s">
        <v>3</v>
      </c>
      <c r="C1881" s="104">
        <v>2007</v>
      </c>
      <c r="D1881" s="104" t="s">
        <v>756</v>
      </c>
      <c r="G1881" s="105">
        <v>39107</v>
      </c>
      <c r="H1881" s="105">
        <v>0.39583333333333298</v>
      </c>
      <c r="K1881" s="104">
        <v>50.4</v>
      </c>
      <c r="L1881" s="104">
        <v>-3.09</v>
      </c>
      <c r="P1881" s="104" t="s">
        <v>87</v>
      </c>
      <c r="Q1881" s="104">
        <v>1.6299999999999999E-2</v>
      </c>
    </row>
    <row r="1882" spans="1:17" x14ac:dyDescent="0.25">
      <c r="A1882" s="104">
        <v>2643</v>
      </c>
      <c r="B1882" s="104" t="s">
        <v>3</v>
      </c>
      <c r="C1882" s="104">
        <v>2007</v>
      </c>
      <c r="D1882" s="104" t="s">
        <v>755</v>
      </c>
      <c r="G1882" s="105">
        <v>39108</v>
      </c>
      <c r="H1882" s="105">
        <v>0.35416666666666702</v>
      </c>
      <c r="K1882" s="104">
        <v>50.4</v>
      </c>
      <c r="L1882" s="104">
        <v>-3.09</v>
      </c>
      <c r="P1882" s="104" t="s">
        <v>87</v>
      </c>
      <c r="Q1882" s="104">
        <v>3.0844999999999998</v>
      </c>
    </row>
    <row r="1883" spans="1:17" x14ac:dyDescent="0.25">
      <c r="A1883" s="104">
        <v>2644</v>
      </c>
      <c r="B1883" s="104" t="s">
        <v>3</v>
      </c>
      <c r="C1883" s="104">
        <v>2007</v>
      </c>
      <c r="D1883" s="104" t="s">
        <v>754</v>
      </c>
      <c r="G1883" s="105">
        <v>39109</v>
      </c>
      <c r="H1883" s="105">
        <v>0.35416666666666702</v>
      </c>
      <c r="K1883" s="104">
        <v>50.4</v>
      </c>
      <c r="L1883" s="104">
        <v>-3.09</v>
      </c>
      <c r="P1883" s="104" t="s">
        <v>87</v>
      </c>
      <c r="Q1883" s="104">
        <v>7.9627999999999997</v>
      </c>
    </row>
    <row r="1884" spans="1:17" x14ac:dyDescent="0.25">
      <c r="A1884" s="104">
        <v>2645</v>
      </c>
      <c r="B1884" s="104" t="s">
        <v>3</v>
      </c>
      <c r="C1884" s="104">
        <v>2007</v>
      </c>
      <c r="D1884" s="104" t="s">
        <v>753</v>
      </c>
      <c r="G1884" s="105">
        <v>39110</v>
      </c>
      <c r="H1884" s="105">
        <v>0.375</v>
      </c>
      <c r="K1884" s="104">
        <v>50.4</v>
      </c>
      <c r="L1884" s="104">
        <v>-3.09</v>
      </c>
      <c r="P1884" s="104" t="s">
        <v>87</v>
      </c>
      <c r="Q1884" s="104">
        <v>4.7702000000000001E-2</v>
      </c>
    </row>
    <row r="1885" spans="1:17" x14ac:dyDescent="0.25">
      <c r="A1885" s="104">
        <v>2646</v>
      </c>
      <c r="B1885" s="104" t="s">
        <v>3</v>
      </c>
      <c r="C1885" s="104">
        <v>2007</v>
      </c>
      <c r="D1885" s="104" t="s">
        <v>752</v>
      </c>
      <c r="G1885" s="105">
        <v>39111</v>
      </c>
      <c r="H1885" s="105">
        <v>0.36805555555555602</v>
      </c>
      <c r="K1885" s="104">
        <v>50.4</v>
      </c>
      <c r="L1885" s="104">
        <v>-3.09</v>
      </c>
      <c r="P1885" s="104" t="s">
        <v>87</v>
      </c>
      <c r="Q1885" s="104">
        <v>0.209699</v>
      </c>
    </row>
    <row r="1886" spans="1:17" x14ac:dyDescent="0.25">
      <c r="A1886" s="104">
        <v>2647</v>
      </c>
      <c r="B1886" s="104" t="s">
        <v>3</v>
      </c>
      <c r="C1886" s="104">
        <v>2007</v>
      </c>
      <c r="D1886" s="104" t="s">
        <v>751</v>
      </c>
      <c r="G1886" s="105">
        <v>39113</v>
      </c>
      <c r="H1886" s="105">
        <v>0.35763888888888901</v>
      </c>
      <c r="K1886" s="104">
        <v>50.4</v>
      </c>
      <c r="L1886" s="104">
        <v>-3.09</v>
      </c>
      <c r="P1886" s="104" t="s">
        <v>87</v>
      </c>
      <c r="Q1886" s="104">
        <v>0.30978</v>
      </c>
    </row>
    <row r="1887" spans="1:17" x14ac:dyDescent="0.25">
      <c r="A1887" s="104">
        <v>2648</v>
      </c>
      <c r="B1887" s="104" t="s">
        <v>3</v>
      </c>
      <c r="C1887" s="104">
        <v>2007</v>
      </c>
      <c r="D1887" s="104" t="s">
        <v>750</v>
      </c>
      <c r="G1887" s="105">
        <v>39114</v>
      </c>
      <c r="H1887" s="105">
        <v>0.36111111111111099</v>
      </c>
      <c r="K1887" s="104">
        <v>50.4</v>
      </c>
      <c r="L1887" s="104">
        <v>-3.09</v>
      </c>
      <c r="P1887" s="104" t="s">
        <v>87</v>
      </c>
      <c r="Q1887" s="104">
        <v>6.336E-2</v>
      </c>
    </row>
    <row r="1888" spans="1:17" x14ac:dyDescent="0.25">
      <c r="A1888" s="104">
        <v>2649</v>
      </c>
      <c r="B1888" s="104" t="s">
        <v>3</v>
      </c>
      <c r="C1888" s="104">
        <v>2007</v>
      </c>
      <c r="D1888" s="104" t="s">
        <v>749</v>
      </c>
      <c r="G1888" s="105">
        <v>39116</v>
      </c>
      <c r="H1888" s="105">
        <v>0.38888888888888901</v>
      </c>
      <c r="K1888" s="104">
        <v>50.4</v>
      </c>
      <c r="L1888" s="104">
        <v>-3.09</v>
      </c>
      <c r="P1888" s="104" t="s">
        <v>87</v>
      </c>
      <c r="Q1888" s="104">
        <v>3.6700000000000003E-2</v>
      </c>
    </row>
    <row r="1889" spans="1:17" x14ac:dyDescent="0.25">
      <c r="A1889" s="104">
        <v>2650</v>
      </c>
      <c r="B1889" s="104" t="s">
        <v>3</v>
      </c>
      <c r="C1889" s="104">
        <v>2007</v>
      </c>
      <c r="D1889" s="104" t="s">
        <v>748</v>
      </c>
      <c r="G1889" s="105">
        <v>39117</v>
      </c>
      <c r="H1889" s="105">
        <v>0.38194444444444398</v>
      </c>
      <c r="K1889" s="104">
        <v>50.4</v>
      </c>
      <c r="L1889" s="104">
        <v>-3.09</v>
      </c>
      <c r="P1889" s="104" t="s">
        <v>87</v>
      </c>
      <c r="Q1889" s="104">
        <v>0.1754</v>
      </c>
    </row>
    <row r="1890" spans="1:17" x14ac:dyDescent="0.25">
      <c r="A1890" s="104">
        <v>2651</v>
      </c>
      <c r="B1890" s="104" t="s">
        <v>3</v>
      </c>
      <c r="C1890" s="104">
        <v>2007</v>
      </c>
      <c r="D1890" s="104" t="s">
        <v>747</v>
      </c>
      <c r="G1890" s="105">
        <v>39119</v>
      </c>
      <c r="H1890" s="105">
        <v>0.375</v>
      </c>
      <c r="K1890" s="104">
        <v>50.4</v>
      </c>
      <c r="L1890" s="104">
        <v>-3.09</v>
      </c>
      <c r="P1890" s="104" t="s">
        <v>87</v>
      </c>
      <c r="Q1890" s="104">
        <v>0.16889999999999999</v>
      </c>
    </row>
    <row r="1891" spans="1:17" x14ac:dyDescent="0.25">
      <c r="A1891" s="104">
        <v>2652</v>
      </c>
      <c r="B1891" s="104" t="s">
        <v>3</v>
      </c>
      <c r="C1891" s="104">
        <v>2007</v>
      </c>
      <c r="D1891" s="104" t="s">
        <v>746</v>
      </c>
      <c r="G1891" s="105">
        <v>39120</v>
      </c>
      <c r="H1891" s="105">
        <v>0.40625</v>
      </c>
      <c r="K1891" s="104">
        <v>50.4</v>
      </c>
      <c r="L1891" s="104">
        <v>-3.09</v>
      </c>
      <c r="P1891" s="104" t="s">
        <v>87</v>
      </c>
      <c r="Q1891" s="104">
        <v>0.2853</v>
      </c>
    </row>
    <row r="1892" spans="1:17" x14ac:dyDescent="0.25">
      <c r="A1892" s="104">
        <v>2653</v>
      </c>
      <c r="B1892" s="104" t="s">
        <v>3</v>
      </c>
      <c r="C1892" s="104">
        <v>2007</v>
      </c>
      <c r="D1892" s="104" t="s">
        <v>745</v>
      </c>
      <c r="G1892" s="105">
        <v>39124</v>
      </c>
      <c r="H1892" s="105">
        <v>0.39583333333333298</v>
      </c>
      <c r="K1892" s="104">
        <v>50.4</v>
      </c>
      <c r="L1892" s="104">
        <v>-3.09</v>
      </c>
      <c r="P1892" s="104" t="s">
        <v>87</v>
      </c>
      <c r="Q1892" s="104">
        <v>9.1999999999999998E-3</v>
      </c>
    </row>
    <row r="1893" spans="1:17" x14ac:dyDescent="0.25">
      <c r="A1893" s="104">
        <v>2654</v>
      </c>
      <c r="B1893" s="104" t="s">
        <v>3</v>
      </c>
      <c r="C1893" s="104">
        <v>2007</v>
      </c>
      <c r="D1893" s="104" t="s">
        <v>744</v>
      </c>
      <c r="G1893" s="105">
        <v>39125</v>
      </c>
      <c r="H1893" s="105">
        <v>0.40277777777777801</v>
      </c>
      <c r="K1893" s="104">
        <v>50.4</v>
      </c>
      <c r="L1893" s="104">
        <v>-3.09</v>
      </c>
      <c r="P1893" s="104" t="s">
        <v>87</v>
      </c>
      <c r="Q1893" s="104">
        <v>0.19869999999999999</v>
      </c>
    </row>
    <row r="1894" spans="1:17" x14ac:dyDescent="0.25">
      <c r="A1894" s="104">
        <v>2655</v>
      </c>
      <c r="B1894" s="104" t="s">
        <v>3</v>
      </c>
      <c r="C1894" s="104">
        <v>2007</v>
      </c>
      <c r="D1894" s="104" t="s">
        <v>743</v>
      </c>
      <c r="G1894" s="105">
        <v>39126</v>
      </c>
      <c r="H1894" s="105">
        <v>0.40277777777777801</v>
      </c>
      <c r="K1894" s="104">
        <v>50.4</v>
      </c>
      <c r="L1894" s="104">
        <v>-3.09</v>
      </c>
      <c r="P1894" s="104" t="s">
        <v>87</v>
      </c>
      <c r="Q1894" s="104">
        <v>0.83682000000000001</v>
      </c>
    </row>
    <row r="1895" spans="1:17" x14ac:dyDescent="0.25">
      <c r="A1895" s="104">
        <v>2656</v>
      </c>
      <c r="B1895" s="104" t="s">
        <v>3</v>
      </c>
      <c r="C1895" s="104">
        <v>2007</v>
      </c>
      <c r="D1895" s="104" t="s">
        <v>742</v>
      </c>
      <c r="G1895" s="105">
        <v>39127</v>
      </c>
      <c r="H1895" s="105">
        <v>0.38888888888888901</v>
      </c>
      <c r="K1895" s="104">
        <v>50.4</v>
      </c>
      <c r="L1895" s="104">
        <v>-3.09</v>
      </c>
      <c r="P1895" s="104" t="s">
        <v>87</v>
      </c>
      <c r="Q1895" s="104">
        <v>4.0300000000000002E-2</v>
      </c>
    </row>
    <row r="1896" spans="1:17" x14ac:dyDescent="0.25">
      <c r="A1896" s="104">
        <v>2657</v>
      </c>
      <c r="B1896" s="104" t="s">
        <v>3</v>
      </c>
      <c r="C1896" s="104">
        <v>2007</v>
      </c>
      <c r="D1896" s="104" t="s">
        <v>741</v>
      </c>
      <c r="G1896" s="105">
        <v>39128</v>
      </c>
      <c r="H1896" s="105">
        <v>0.39583333333333298</v>
      </c>
      <c r="K1896" s="104">
        <v>50.4</v>
      </c>
      <c r="L1896" s="104">
        <v>-3.09</v>
      </c>
      <c r="P1896" s="104" t="s">
        <v>87</v>
      </c>
      <c r="Q1896" s="104">
        <v>5.5999999999999999E-3</v>
      </c>
    </row>
    <row r="1897" spans="1:17" x14ac:dyDescent="0.25">
      <c r="A1897" s="104">
        <v>2658</v>
      </c>
      <c r="B1897" s="104" t="s">
        <v>3</v>
      </c>
      <c r="C1897" s="104">
        <v>2007</v>
      </c>
      <c r="D1897" s="104" t="s">
        <v>740</v>
      </c>
      <c r="G1897" s="105">
        <v>39129</v>
      </c>
      <c r="H1897" s="105">
        <v>0.39236111111111099</v>
      </c>
      <c r="K1897" s="104">
        <v>50.4</v>
      </c>
      <c r="L1897" s="104">
        <v>-3.09</v>
      </c>
      <c r="P1897" s="104" t="s">
        <v>87</v>
      </c>
      <c r="Q1897" s="104">
        <v>6.4999999999999997E-3</v>
      </c>
    </row>
    <row r="1898" spans="1:17" x14ac:dyDescent="0.25">
      <c r="A1898" s="104">
        <v>2659</v>
      </c>
      <c r="B1898" s="104" t="s">
        <v>3</v>
      </c>
      <c r="C1898" s="104">
        <v>2007</v>
      </c>
      <c r="D1898" s="104" t="s">
        <v>739</v>
      </c>
      <c r="G1898" s="105">
        <v>39132</v>
      </c>
      <c r="H1898" s="105">
        <v>0.42013888888888901</v>
      </c>
      <c r="K1898" s="104">
        <v>50.4</v>
      </c>
      <c r="L1898" s="104">
        <v>-3.09</v>
      </c>
      <c r="P1898" s="104" t="s">
        <v>87</v>
      </c>
      <c r="Q1898" s="104">
        <v>3.8E-3</v>
      </c>
    </row>
    <row r="1899" spans="1:17" x14ac:dyDescent="0.25">
      <c r="A1899" s="104">
        <v>2660</v>
      </c>
      <c r="B1899" s="104" t="s">
        <v>3</v>
      </c>
      <c r="C1899" s="104">
        <v>2007</v>
      </c>
      <c r="D1899" s="104" t="s">
        <v>738</v>
      </c>
      <c r="G1899" s="105">
        <v>39144</v>
      </c>
      <c r="H1899" s="105">
        <v>0.70833333333333304</v>
      </c>
      <c r="K1899" s="104">
        <v>61.16</v>
      </c>
      <c r="L1899" s="104">
        <v>0.55000000000000004</v>
      </c>
      <c r="P1899" s="104" t="s">
        <v>87</v>
      </c>
      <c r="Q1899" s="104">
        <v>1.1299999999999999E-2</v>
      </c>
    </row>
    <row r="1900" spans="1:17" x14ac:dyDescent="0.25">
      <c r="A1900" s="104">
        <v>2661</v>
      </c>
      <c r="B1900" s="104" t="s">
        <v>3</v>
      </c>
      <c r="C1900" s="104">
        <v>2007</v>
      </c>
      <c r="D1900" s="104" t="s">
        <v>737</v>
      </c>
      <c r="G1900" s="105">
        <v>39145</v>
      </c>
      <c r="H1900" s="105">
        <v>0.53749999999999998</v>
      </c>
      <c r="K1900" s="104">
        <v>61.16</v>
      </c>
      <c r="L1900" s="104">
        <v>1.35</v>
      </c>
      <c r="P1900" s="104" t="s">
        <v>87</v>
      </c>
      <c r="Q1900" s="104">
        <v>5.4000000000000001E-4</v>
      </c>
    </row>
    <row r="1901" spans="1:17" x14ac:dyDescent="0.25">
      <c r="A1901" s="104">
        <v>2662</v>
      </c>
      <c r="B1901" s="104" t="s">
        <v>3</v>
      </c>
      <c r="C1901" s="104">
        <v>2007</v>
      </c>
      <c r="D1901" s="104" t="s">
        <v>736</v>
      </c>
      <c r="G1901" s="105">
        <v>39145</v>
      </c>
      <c r="H1901" s="105">
        <v>0.57152777777777797</v>
      </c>
      <c r="K1901" s="104">
        <v>50.4</v>
      </c>
      <c r="L1901" s="104">
        <v>-3.09</v>
      </c>
      <c r="P1901" s="104" t="s">
        <v>87</v>
      </c>
      <c r="Q1901" s="104">
        <v>1.58E-3</v>
      </c>
    </row>
    <row r="1902" spans="1:17" x14ac:dyDescent="0.25">
      <c r="A1902" s="104">
        <v>2663</v>
      </c>
      <c r="B1902" s="104" t="s">
        <v>3</v>
      </c>
      <c r="C1902" s="104">
        <v>2007</v>
      </c>
      <c r="D1902" s="104" t="s">
        <v>735</v>
      </c>
      <c r="G1902" s="105">
        <v>39149</v>
      </c>
      <c r="H1902" s="105">
        <v>0.53680555555555598</v>
      </c>
      <c r="K1902" s="104">
        <v>49.52</v>
      </c>
      <c r="L1902" s="104">
        <v>-2.14</v>
      </c>
      <c r="P1902" s="104" t="s">
        <v>87</v>
      </c>
      <c r="Q1902" s="104">
        <v>15.4224</v>
      </c>
    </row>
    <row r="1903" spans="1:17" x14ac:dyDescent="0.25">
      <c r="A1903" s="104">
        <v>2664</v>
      </c>
      <c r="B1903" s="104" t="s">
        <v>3</v>
      </c>
      <c r="C1903" s="104">
        <v>2007</v>
      </c>
      <c r="D1903" s="104" t="s">
        <v>734</v>
      </c>
      <c r="G1903" s="105">
        <v>39156</v>
      </c>
      <c r="H1903" s="105">
        <v>0.82638888888888895</v>
      </c>
      <c r="K1903" s="104">
        <v>50.4</v>
      </c>
      <c r="L1903" s="104">
        <v>-3.09</v>
      </c>
      <c r="P1903" s="104" t="s">
        <v>87</v>
      </c>
    </row>
    <row r="1904" spans="1:17" x14ac:dyDescent="0.25">
      <c r="A1904" s="104">
        <v>2665</v>
      </c>
      <c r="B1904" s="104" t="s">
        <v>3</v>
      </c>
      <c r="C1904" s="104">
        <v>2007</v>
      </c>
      <c r="D1904" s="104" t="s">
        <v>733</v>
      </c>
      <c r="G1904" s="105">
        <v>39163</v>
      </c>
      <c r="H1904" s="105">
        <v>0.30555555555555602</v>
      </c>
      <c r="K1904" s="104">
        <v>69.510000000000005</v>
      </c>
      <c r="L1904" s="104">
        <v>1.28</v>
      </c>
      <c r="P1904" s="104" t="s">
        <v>87</v>
      </c>
      <c r="Q1904" s="104">
        <v>1.1802E-2</v>
      </c>
    </row>
    <row r="1905" spans="1:17" x14ac:dyDescent="0.25">
      <c r="A1905" s="104">
        <v>2666</v>
      </c>
      <c r="B1905" s="104" t="s">
        <v>3</v>
      </c>
      <c r="C1905" s="104">
        <v>2007</v>
      </c>
      <c r="D1905" s="104" t="s">
        <v>732</v>
      </c>
      <c r="G1905" s="105">
        <v>39172</v>
      </c>
      <c r="H1905" s="105">
        <v>0.40902777777777799</v>
      </c>
      <c r="K1905" s="104">
        <v>61.16</v>
      </c>
      <c r="L1905" s="104">
        <v>1.35</v>
      </c>
      <c r="P1905" s="104" t="s">
        <v>87</v>
      </c>
      <c r="Q1905" s="104">
        <v>6.8999999999999999E-3</v>
      </c>
    </row>
    <row r="1906" spans="1:17" x14ac:dyDescent="0.25">
      <c r="A1906" s="104">
        <v>2667</v>
      </c>
      <c r="B1906" s="104" t="s">
        <v>3</v>
      </c>
      <c r="C1906" s="104">
        <v>2007</v>
      </c>
      <c r="D1906" s="104" t="s">
        <v>731</v>
      </c>
      <c r="G1906" s="105">
        <v>39172</v>
      </c>
      <c r="H1906" s="105">
        <v>0.42638888888888898</v>
      </c>
      <c r="K1906" s="104">
        <v>61.16</v>
      </c>
      <c r="L1906" s="104">
        <v>0.55000000000000004</v>
      </c>
      <c r="P1906" s="104" t="s">
        <v>87</v>
      </c>
      <c r="Q1906" s="104">
        <v>7.1999999999999998E-3</v>
      </c>
    </row>
    <row r="1907" spans="1:17" x14ac:dyDescent="0.25">
      <c r="A1907" s="104">
        <v>2668</v>
      </c>
      <c r="B1907" s="104" t="s">
        <v>3</v>
      </c>
      <c r="C1907" s="104">
        <v>2007</v>
      </c>
      <c r="D1907" s="104" t="s">
        <v>730</v>
      </c>
      <c r="G1907" s="105">
        <v>39172</v>
      </c>
      <c r="H1907" s="105">
        <v>0.44861111111111102</v>
      </c>
      <c r="K1907" s="104">
        <v>58.26</v>
      </c>
      <c r="L1907" s="104">
        <v>0.15</v>
      </c>
      <c r="P1907" s="104" t="s">
        <v>87</v>
      </c>
      <c r="Q1907" s="104">
        <v>9.4E-2</v>
      </c>
    </row>
    <row r="1908" spans="1:17" x14ac:dyDescent="0.25">
      <c r="A1908" s="104">
        <v>2669</v>
      </c>
      <c r="B1908" s="104" t="s">
        <v>3</v>
      </c>
      <c r="C1908" s="104">
        <v>2007</v>
      </c>
      <c r="D1908" s="104" t="s">
        <v>729</v>
      </c>
      <c r="G1908" s="105">
        <v>39174</v>
      </c>
      <c r="H1908" s="105">
        <v>0.499305555555556</v>
      </c>
      <c r="K1908" s="104">
        <v>57.28</v>
      </c>
      <c r="L1908" s="104">
        <v>0.3</v>
      </c>
      <c r="P1908" s="104" t="s">
        <v>87</v>
      </c>
      <c r="Q1908" s="104">
        <v>1.7000000000000001E-2</v>
      </c>
    </row>
    <row r="1909" spans="1:17" x14ac:dyDescent="0.25">
      <c r="A1909" s="104">
        <v>2670</v>
      </c>
      <c r="B1909" s="104" t="s">
        <v>3</v>
      </c>
      <c r="C1909" s="104">
        <v>2007</v>
      </c>
      <c r="D1909" s="104" t="s">
        <v>728</v>
      </c>
      <c r="G1909" s="105">
        <v>39176</v>
      </c>
      <c r="H1909" s="105">
        <v>0.75</v>
      </c>
      <c r="K1909" s="104">
        <v>57.28</v>
      </c>
      <c r="L1909" s="104">
        <v>0.3</v>
      </c>
      <c r="P1909" s="104" t="s">
        <v>87</v>
      </c>
      <c r="Q1909" s="104">
        <v>69.912000000000006</v>
      </c>
    </row>
    <row r="1910" spans="1:17" x14ac:dyDescent="0.25">
      <c r="A1910" s="104">
        <v>2671</v>
      </c>
      <c r="B1910" s="104" t="s">
        <v>3</v>
      </c>
      <c r="C1910" s="104">
        <v>2007</v>
      </c>
      <c r="D1910" s="104" t="s">
        <v>727</v>
      </c>
      <c r="G1910" s="105">
        <v>39177</v>
      </c>
      <c r="H1910" s="105">
        <v>0.5</v>
      </c>
      <c r="K1910" s="104">
        <v>57.11</v>
      </c>
      <c r="L1910" s="104">
        <v>0.59</v>
      </c>
      <c r="P1910" s="104" t="s">
        <v>87</v>
      </c>
      <c r="Q1910" s="104">
        <v>1.9124000000000001</v>
      </c>
    </row>
    <row r="1911" spans="1:17" x14ac:dyDescent="0.25">
      <c r="A1911" s="104">
        <v>2672</v>
      </c>
      <c r="B1911" s="104" t="s">
        <v>3</v>
      </c>
      <c r="C1911" s="104">
        <v>2007</v>
      </c>
      <c r="D1911" s="104" t="s">
        <v>726</v>
      </c>
      <c r="G1911" s="105">
        <v>39184</v>
      </c>
      <c r="H1911" s="105">
        <v>0.4375</v>
      </c>
      <c r="K1911" s="104">
        <v>57.27</v>
      </c>
      <c r="L1911" s="104">
        <v>1.23</v>
      </c>
      <c r="P1911" s="104" t="s">
        <v>87</v>
      </c>
      <c r="Q1911" s="104">
        <v>2.82E-3</v>
      </c>
    </row>
    <row r="1912" spans="1:17" x14ac:dyDescent="0.25">
      <c r="A1912" s="104">
        <v>2673</v>
      </c>
      <c r="B1912" s="104" t="s">
        <v>3</v>
      </c>
      <c r="C1912" s="104">
        <v>2007</v>
      </c>
      <c r="D1912" s="104" t="s">
        <v>725</v>
      </c>
      <c r="G1912" s="105">
        <v>39187</v>
      </c>
      <c r="H1912" s="105">
        <v>0.37708333333333299</v>
      </c>
      <c r="K1912" s="104">
        <v>56.29</v>
      </c>
      <c r="L1912" s="104">
        <v>2.09</v>
      </c>
      <c r="P1912" s="104" t="s">
        <v>87</v>
      </c>
      <c r="Q1912" s="104">
        <v>1.0999999999999999E-2</v>
      </c>
    </row>
    <row r="1913" spans="1:17" x14ac:dyDescent="0.25">
      <c r="A1913" s="104">
        <v>2674</v>
      </c>
      <c r="B1913" s="104" t="s">
        <v>3</v>
      </c>
      <c r="C1913" s="104">
        <v>2007</v>
      </c>
      <c r="D1913" s="104" t="s">
        <v>724</v>
      </c>
      <c r="G1913" s="105">
        <v>39187</v>
      </c>
      <c r="H1913" s="105">
        <v>0.41180555555555598</v>
      </c>
      <c r="K1913" s="104">
        <v>61.16</v>
      </c>
      <c r="L1913" s="104">
        <v>1.35</v>
      </c>
      <c r="P1913" s="104" t="s">
        <v>87</v>
      </c>
      <c r="Q1913" s="104">
        <v>9.1000000000000004E-3</v>
      </c>
    </row>
    <row r="1914" spans="1:17" x14ac:dyDescent="0.25">
      <c r="A1914" s="104">
        <v>2675</v>
      </c>
      <c r="B1914" s="104" t="s">
        <v>3</v>
      </c>
      <c r="C1914" s="104">
        <v>2007</v>
      </c>
      <c r="D1914" s="104" t="s">
        <v>723</v>
      </c>
      <c r="G1914" s="105">
        <v>39207</v>
      </c>
      <c r="H1914" s="105">
        <v>0.42708333333333298</v>
      </c>
      <c r="K1914" s="104">
        <v>60.57</v>
      </c>
      <c r="L1914" s="104">
        <v>0.56000000000000005</v>
      </c>
      <c r="P1914" s="104" t="s">
        <v>87</v>
      </c>
      <c r="Q1914" s="104">
        <v>0.08</v>
      </c>
    </row>
    <row r="1915" spans="1:17" x14ac:dyDescent="0.25">
      <c r="A1915" s="104">
        <v>2676</v>
      </c>
      <c r="B1915" s="104" t="s">
        <v>3</v>
      </c>
      <c r="C1915" s="104">
        <v>2007</v>
      </c>
      <c r="D1915" s="104" t="s">
        <v>722</v>
      </c>
      <c r="G1915" s="105">
        <v>39207</v>
      </c>
      <c r="H1915" s="105">
        <v>0.45624999999999999</v>
      </c>
      <c r="K1915" s="104">
        <v>50.4</v>
      </c>
      <c r="L1915" s="104">
        <v>-3.09</v>
      </c>
      <c r="P1915" s="104" t="s">
        <v>87</v>
      </c>
      <c r="Q1915" s="104">
        <v>0.18</v>
      </c>
    </row>
    <row r="1916" spans="1:17" x14ac:dyDescent="0.25">
      <c r="A1916" s="104">
        <v>2677</v>
      </c>
      <c r="B1916" s="104" t="s">
        <v>3</v>
      </c>
      <c r="C1916" s="104">
        <v>2007</v>
      </c>
      <c r="D1916" s="104" t="s">
        <v>721</v>
      </c>
      <c r="G1916" s="105">
        <v>39211</v>
      </c>
      <c r="H1916" s="105">
        <v>0.46875</v>
      </c>
      <c r="K1916" s="104">
        <v>50.4</v>
      </c>
      <c r="L1916" s="104">
        <v>-3.09</v>
      </c>
      <c r="P1916" s="104" t="s">
        <v>87</v>
      </c>
      <c r="Q1916" s="104">
        <v>0.10580000000000001</v>
      </c>
    </row>
    <row r="1917" spans="1:17" x14ac:dyDescent="0.25">
      <c r="A1917" s="104">
        <v>2678</v>
      </c>
      <c r="B1917" s="104" t="s">
        <v>3</v>
      </c>
      <c r="C1917" s="104">
        <v>2007</v>
      </c>
      <c r="D1917" s="104" t="s">
        <v>720</v>
      </c>
      <c r="G1917" s="105">
        <v>39222</v>
      </c>
      <c r="H1917" s="105">
        <v>0.61111111111111105</v>
      </c>
      <c r="K1917" s="104">
        <v>50.4</v>
      </c>
      <c r="L1917" s="104">
        <v>-3.09</v>
      </c>
      <c r="P1917" s="104" t="s">
        <v>87</v>
      </c>
      <c r="Q1917" s="104">
        <v>0.71711999999999998</v>
      </c>
    </row>
    <row r="1918" spans="1:17" x14ac:dyDescent="0.25">
      <c r="A1918" s="104">
        <v>2679</v>
      </c>
      <c r="B1918" s="104" t="s">
        <v>3</v>
      </c>
      <c r="C1918" s="104">
        <v>2007</v>
      </c>
      <c r="D1918" s="104" t="s">
        <v>719</v>
      </c>
      <c r="G1918" s="105">
        <v>39225</v>
      </c>
      <c r="H1918" s="105">
        <v>0.44305555555555598</v>
      </c>
      <c r="K1918" s="104">
        <v>57.39</v>
      </c>
      <c r="L1918" s="104">
        <v>1.08</v>
      </c>
      <c r="P1918" s="104" t="s">
        <v>87</v>
      </c>
      <c r="Q1918" s="104">
        <v>2.0899999999999998E-3</v>
      </c>
    </row>
    <row r="1919" spans="1:17" x14ac:dyDescent="0.25">
      <c r="A1919" s="104">
        <v>2680</v>
      </c>
      <c r="B1919" s="104" t="s">
        <v>3</v>
      </c>
      <c r="C1919" s="104">
        <v>2007</v>
      </c>
      <c r="D1919" s="104" t="s">
        <v>718</v>
      </c>
      <c r="G1919" s="105">
        <v>39226</v>
      </c>
      <c r="H1919" s="105">
        <v>0.49861111111111101</v>
      </c>
      <c r="K1919" s="104">
        <v>50.4</v>
      </c>
      <c r="L1919" s="104">
        <v>-3.09</v>
      </c>
      <c r="P1919" s="104" t="s">
        <v>87</v>
      </c>
      <c r="Q1919" s="104">
        <v>1.1801999999999999</v>
      </c>
    </row>
    <row r="1920" spans="1:17" x14ac:dyDescent="0.25">
      <c r="A1920" s="104">
        <v>2681</v>
      </c>
      <c r="B1920" s="104" t="s">
        <v>3</v>
      </c>
      <c r="C1920" s="104">
        <v>2007</v>
      </c>
      <c r="D1920" s="104" t="s">
        <v>717</v>
      </c>
      <c r="G1920" s="105">
        <v>39234</v>
      </c>
      <c r="H1920" s="105">
        <v>0.70833333333333304</v>
      </c>
      <c r="K1920" s="104">
        <v>50.4</v>
      </c>
      <c r="L1920" s="104">
        <v>-3.09</v>
      </c>
      <c r="P1920" s="104" t="s">
        <v>87</v>
      </c>
      <c r="Q1920" s="104">
        <v>2.4E-2</v>
      </c>
    </row>
    <row r="1921" spans="1:17" x14ac:dyDescent="0.25">
      <c r="A1921" s="104">
        <v>2682</v>
      </c>
      <c r="B1921" s="104" t="s">
        <v>3</v>
      </c>
      <c r="C1921" s="104">
        <v>2007</v>
      </c>
      <c r="D1921" s="104" t="s">
        <v>716</v>
      </c>
      <c r="G1921" s="105">
        <v>39257</v>
      </c>
      <c r="H1921" s="105">
        <v>0.75</v>
      </c>
      <c r="K1921" s="104">
        <v>51.06</v>
      </c>
      <c r="L1921" s="104">
        <v>-6.24</v>
      </c>
      <c r="P1921" s="104" t="s">
        <v>87</v>
      </c>
      <c r="Q1921" s="104">
        <v>7.2000000000000005E-4</v>
      </c>
    </row>
    <row r="1922" spans="1:17" x14ac:dyDescent="0.25">
      <c r="A1922" s="104">
        <v>2683</v>
      </c>
      <c r="B1922" s="104" t="s">
        <v>3</v>
      </c>
      <c r="C1922" s="104">
        <v>2007</v>
      </c>
      <c r="D1922" s="104" t="s">
        <v>715</v>
      </c>
      <c r="G1922" s="105">
        <v>39257</v>
      </c>
      <c r="H1922" s="105">
        <v>0.83333333333333304</v>
      </c>
      <c r="K1922" s="104">
        <v>56.01</v>
      </c>
      <c r="L1922" s="104">
        <v>-3.37</v>
      </c>
      <c r="P1922" s="104" t="s">
        <v>87</v>
      </c>
      <c r="Q1922" s="104">
        <v>3.2000000000000002E-3</v>
      </c>
    </row>
    <row r="1923" spans="1:17" x14ac:dyDescent="0.25">
      <c r="A1923" s="104">
        <v>2684</v>
      </c>
      <c r="B1923" s="104" t="s">
        <v>3</v>
      </c>
      <c r="C1923" s="104">
        <v>2007</v>
      </c>
      <c r="D1923" s="104" t="s">
        <v>714</v>
      </c>
      <c r="G1923" s="105">
        <v>39267</v>
      </c>
      <c r="H1923" s="105">
        <v>0.51388888888888895</v>
      </c>
      <c r="K1923" s="104">
        <v>56.01</v>
      </c>
      <c r="L1923" s="104">
        <v>-3.37</v>
      </c>
      <c r="P1923" s="104" t="s">
        <v>87</v>
      </c>
      <c r="Q1923" s="104">
        <v>102.4165</v>
      </c>
    </row>
    <row r="1924" spans="1:17" x14ac:dyDescent="0.25">
      <c r="A1924" s="104">
        <v>2685</v>
      </c>
      <c r="B1924" s="104" t="s">
        <v>3</v>
      </c>
      <c r="C1924" s="104">
        <v>2007</v>
      </c>
      <c r="D1924" s="104" t="s">
        <v>713</v>
      </c>
      <c r="G1924" s="105">
        <v>39268</v>
      </c>
      <c r="H1924" s="105">
        <v>0.45486111111111099</v>
      </c>
      <c r="K1924" s="104">
        <v>56.01</v>
      </c>
      <c r="L1924" s="104">
        <v>-3.37</v>
      </c>
      <c r="P1924" s="104" t="s">
        <v>87</v>
      </c>
      <c r="Q1924" s="104">
        <v>0.17610000000000001</v>
      </c>
    </row>
    <row r="1925" spans="1:17" x14ac:dyDescent="0.25">
      <c r="A1925" s="104">
        <v>2686</v>
      </c>
      <c r="B1925" s="104" t="s">
        <v>3</v>
      </c>
      <c r="C1925" s="104">
        <v>2007</v>
      </c>
      <c r="D1925" s="104" t="s">
        <v>712</v>
      </c>
      <c r="G1925" s="105">
        <v>39269</v>
      </c>
      <c r="H1925" s="105">
        <v>0.61111111111111105</v>
      </c>
      <c r="K1925" s="104">
        <v>50.4</v>
      </c>
      <c r="L1925" s="104">
        <v>-3.09</v>
      </c>
      <c r="P1925" s="104" t="s">
        <v>87</v>
      </c>
      <c r="Q1925" s="104">
        <v>0.77159999999999995</v>
      </c>
    </row>
    <row r="1926" spans="1:17" x14ac:dyDescent="0.25">
      <c r="A1926" s="104">
        <v>2687</v>
      </c>
      <c r="B1926" s="104" t="s">
        <v>3</v>
      </c>
      <c r="C1926" s="104">
        <v>2007</v>
      </c>
      <c r="D1926" s="104" t="s">
        <v>711</v>
      </c>
      <c r="G1926" s="105">
        <v>39272</v>
      </c>
      <c r="H1926" s="105">
        <v>0.26736111111111099</v>
      </c>
      <c r="K1926" s="104">
        <v>50.4</v>
      </c>
      <c r="L1926" s="104">
        <v>-3.09</v>
      </c>
      <c r="P1926" s="104" t="s">
        <v>87</v>
      </c>
      <c r="Q1926" s="104">
        <v>4.4278399999999998</v>
      </c>
    </row>
    <row r="1927" spans="1:17" x14ac:dyDescent="0.25">
      <c r="A1927" s="104">
        <v>2688</v>
      </c>
      <c r="B1927" s="104" t="s">
        <v>3</v>
      </c>
      <c r="C1927" s="104">
        <v>2007</v>
      </c>
      <c r="D1927" s="104" t="s">
        <v>710</v>
      </c>
      <c r="G1927" s="105">
        <v>39273</v>
      </c>
      <c r="H1927" s="105">
        <v>0.33333333333333298</v>
      </c>
      <c r="K1927" s="104">
        <v>50.4</v>
      </c>
      <c r="L1927" s="104">
        <v>-3.09</v>
      </c>
      <c r="P1927" s="104" t="s">
        <v>87</v>
      </c>
      <c r="Q1927" s="104">
        <v>0.81299999999999994</v>
      </c>
    </row>
    <row r="1928" spans="1:17" x14ac:dyDescent="0.25">
      <c r="A1928" s="104">
        <v>2689</v>
      </c>
      <c r="B1928" s="104" t="s">
        <v>3</v>
      </c>
      <c r="C1928" s="104">
        <v>2007</v>
      </c>
      <c r="D1928" s="104" t="s">
        <v>709</v>
      </c>
      <c r="G1928" s="105">
        <v>39275</v>
      </c>
      <c r="H1928" s="105">
        <v>0.27430555555555602</v>
      </c>
      <c r="K1928" s="104">
        <v>57.43</v>
      </c>
      <c r="L1928" s="104">
        <v>0.5</v>
      </c>
      <c r="P1928" s="104" t="s">
        <v>87</v>
      </c>
      <c r="Q1928" s="104">
        <v>0.1782</v>
      </c>
    </row>
    <row r="1929" spans="1:17" x14ac:dyDescent="0.25">
      <c r="A1929" s="104">
        <v>2690</v>
      </c>
      <c r="B1929" s="104" t="s">
        <v>3</v>
      </c>
      <c r="C1929" s="104">
        <v>2007</v>
      </c>
      <c r="D1929" s="104" t="s">
        <v>708</v>
      </c>
      <c r="G1929" s="105">
        <v>39275</v>
      </c>
      <c r="H1929" s="105">
        <v>0.57291666666666696</v>
      </c>
      <c r="K1929" s="104">
        <v>50.4</v>
      </c>
      <c r="L1929" s="104">
        <v>-3.09</v>
      </c>
      <c r="P1929" s="104" t="s">
        <v>87</v>
      </c>
      <c r="Q1929" s="104">
        <v>1.854E-3</v>
      </c>
    </row>
    <row r="1930" spans="1:17" x14ac:dyDescent="0.25">
      <c r="A1930" s="104">
        <v>2691</v>
      </c>
      <c r="B1930" s="104" t="s">
        <v>3</v>
      </c>
      <c r="C1930" s="104">
        <v>2007</v>
      </c>
      <c r="D1930" s="104" t="s">
        <v>707</v>
      </c>
      <c r="G1930" s="105">
        <v>39275</v>
      </c>
      <c r="H1930" s="105">
        <v>0.72916666666666696</v>
      </c>
      <c r="K1930" s="104">
        <v>50.4</v>
      </c>
      <c r="L1930" s="104">
        <v>-3.09</v>
      </c>
      <c r="P1930" s="104" t="s">
        <v>87</v>
      </c>
      <c r="Q1930" s="104">
        <v>6.1779999999999995E-4</v>
      </c>
    </row>
    <row r="1931" spans="1:17" x14ac:dyDescent="0.25">
      <c r="A1931" s="104">
        <v>2692</v>
      </c>
      <c r="B1931" s="104" t="s">
        <v>3</v>
      </c>
      <c r="C1931" s="104">
        <v>2007</v>
      </c>
      <c r="D1931" s="104" t="s">
        <v>706</v>
      </c>
      <c r="G1931" s="105">
        <v>39276</v>
      </c>
      <c r="H1931" s="105">
        <v>0.47222222222222199</v>
      </c>
      <c r="K1931" s="104">
        <v>50.4</v>
      </c>
      <c r="L1931" s="104">
        <v>-3.09</v>
      </c>
      <c r="P1931" s="104" t="s">
        <v>87</v>
      </c>
      <c r="Q1931" s="104">
        <v>1.1826639999999999</v>
      </c>
    </row>
    <row r="1932" spans="1:17" x14ac:dyDescent="0.25">
      <c r="A1932" s="104">
        <v>2693</v>
      </c>
      <c r="B1932" s="104" t="s">
        <v>3</v>
      </c>
      <c r="C1932" s="104">
        <v>2007</v>
      </c>
      <c r="D1932" s="104" t="s">
        <v>705</v>
      </c>
      <c r="G1932" s="105">
        <v>39277</v>
      </c>
      <c r="H1932" s="105">
        <v>0.29166666666666702</v>
      </c>
      <c r="K1932" s="104">
        <v>50.4</v>
      </c>
      <c r="L1932" s="104">
        <v>-3.09</v>
      </c>
      <c r="P1932" s="104" t="s">
        <v>87</v>
      </c>
      <c r="Q1932" s="104">
        <v>0.94325300000000001</v>
      </c>
    </row>
    <row r="1933" spans="1:17" x14ac:dyDescent="0.25">
      <c r="A1933" s="104">
        <v>2694</v>
      </c>
      <c r="B1933" s="104" t="s">
        <v>3</v>
      </c>
      <c r="C1933" s="104">
        <v>2007</v>
      </c>
      <c r="D1933" s="104" t="s">
        <v>704</v>
      </c>
      <c r="G1933" s="105">
        <v>39280</v>
      </c>
      <c r="H1933" s="105">
        <v>0.5</v>
      </c>
      <c r="K1933" s="104">
        <v>50.4</v>
      </c>
      <c r="L1933" s="104">
        <v>-3.09</v>
      </c>
      <c r="P1933" s="104" t="s">
        <v>87</v>
      </c>
      <c r="Q1933" s="104">
        <v>4.6754027999999996</v>
      </c>
    </row>
    <row r="1934" spans="1:17" x14ac:dyDescent="0.25">
      <c r="A1934" s="104">
        <v>2695</v>
      </c>
      <c r="B1934" s="104" t="s">
        <v>3</v>
      </c>
      <c r="C1934" s="104">
        <v>2007</v>
      </c>
      <c r="D1934" s="104" t="s">
        <v>703</v>
      </c>
      <c r="G1934" s="105">
        <v>39281</v>
      </c>
      <c r="H1934" s="105">
        <v>0.5</v>
      </c>
      <c r="K1934" s="104">
        <v>50.4</v>
      </c>
      <c r="L1934" s="104">
        <v>-3.09</v>
      </c>
      <c r="P1934" s="104" t="s">
        <v>87</v>
      </c>
      <c r="Q1934" s="104">
        <v>6.6513299999999997</v>
      </c>
    </row>
    <row r="1935" spans="1:17" x14ac:dyDescent="0.25">
      <c r="A1935" s="104">
        <v>2696</v>
      </c>
      <c r="B1935" s="104" t="s">
        <v>3</v>
      </c>
      <c r="C1935" s="104">
        <v>2007</v>
      </c>
      <c r="D1935" s="104" t="s">
        <v>702</v>
      </c>
      <c r="G1935" s="105">
        <v>39282</v>
      </c>
      <c r="H1935" s="105">
        <v>0.50902777777777797</v>
      </c>
      <c r="K1935" s="104">
        <v>50.4</v>
      </c>
      <c r="L1935" s="104">
        <v>-3.09</v>
      </c>
      <c r="P1935" s="104" t="s">
        <v>87</v>
      </c>
      <c r="Q1935" s="104">
        <v>38.263680000000001</v>
      </c>
    </row>
    <row r="1936" spans="1:17" x14ac:dyDescent="0.25">
      <c r="A1936" s="104">
        <v>2697</v>
      </c>
      <c r="B1936" s="104" t="s">
        <v>3</v>
      </c>
      <c r="C1936" s="104">
        <v>2007</v>
      </c>
      <c r="D1936" s="104" t="s">
        <v>701</v>
      </c>
      <c r="G1936" s="105">
        <v>39283</v>
      </c>
      <c r="H1936" s="105">
        <v>0.625</v>
      </c>
      <c r="K1936" s="104">
        <v>50.4</v>
      </c>
      <c r="L1936" s="104">
        <v>-3.09</v>
      </c>
      <c r="P1936" s="104" t="s">
        <v>87</v>
      </c>
      <c r="Q1936" s="104">
        <v>16.081679999999999</v>
      </c>
    </row>
    <row r="1937" spans="1:17" x14ac:dyDescent="0.25">
      <c r="A1937" s="104">
        <v>2698</v>
      </c>
      <c r="B1937" s="104" t="s">
        <v>3</v>
      </c>
      <c r="C1937" s="104">
        <v>2007</v>
      </c>
      <c r="D1937" s="104" t="s">
        <v>700</v>
      </c>
      <c r="G1937" s="105">
        <v>39284</v>
      </c>
      <c r="H1937" s="105">
        <v>0.34375</v>
      </c>
      <c r="K1937" s="104">
        <v>50.4</v>
      </c>
      <c r="L1937" s="104">
        <v>-3.09</v>
      </c>
      <c r="P1937" s="104" t="s">
        <v>87</v>
      </c>
      <c r="Q1937" s="104">
        <v>0.87480000000000002</v>
      </c>
    </row>
    <row r="1938" spans="1:17" x14ac:dyDescent="0.25">
      <c r="A1938" s="104">
        <v>2699</v>
      </c>
      <c r="B1938" s="104" t="s">
        <v>3</v>
      </c>
      <c r="C1938" s="104">
        <v>2007</v>
      </c>
      <c r="D1938" s="104" t="s">
        <v>699</v>
      </c>
      <c r="G1938" s="105">
        <v>39286</v>
      </c>
      <c r="H1938" s="105">
        <v>0.34027777777777801</v>
      </c>
      <c r="K1938" s="104">
        <v>50.4</v>
      </c>
      <c r="L1938" s="104">
        <v>-3.09</v>
      </c>
      <c r="P1938" s="104" t="s">
        <v>87</v>
      </c>
      <c r="Q1938" s="104">
        <v>4.5150000000000003E-2</v>
      </c>
    </row>
    <row r="1939" spans="1:17" x14ac:dyDescent="0.25">
      <c r="A1939" s="104">
        <v>2700</v>
      </c>
      <c r="B1939" s="104" t="s">
        <v>3</v>
      </c>
      <c r="C1939" s="104">
        <v>2007</v>
      </c>
      <c r="D1939" s="104" t="s">
        <v>698</v>
      </c>
      <c r="G1939" s="105">
        <v>39293</v>
      </c>
      <c r="H1939" s="105">
        <v>0.46180555555555602</v>
      </c>
      <c r="K1939" s="104">
        <v>58.03</v>
      </c>
      <c r="L1939" s="104">
        <v>1.04</v>
      </c>
      <c r="P1939" s="104" t="s">
        <v>87</v>
      </c>
      <c r="Q1939" s="104">
        <v>0.65039999999999998</v>
      </c>
    </row>
    <row r="1940" spans="1:17" x14ac:dyDescent="0.25">
      <c r="A1940" s="104">
        <v>2701</v>
      </c>
      <c r="B1940" s="104" t="s">
        <v>3</v>
      </c>
      <c r="C1940" s="104">
        <v>2007</v>
      </c>
      <c r="D1940" s="104" t="s">
        <v>697</v>
      </c>
      <c r="G1940" s="105">
        <v>39297</v>
      </c>
      <c r="H1940" s="105">
        <v>0.43888888888888899</v>
      </c>
      <c r="K1940" s="104">
        <v>50.4</v>
      </c>
      <c r="L1940" s="104">
        <v>-3.09</v>
      </c>
      <c r="P1940" s="104" t="s">
        <v>87</v>
      </c>
      <c r="Q1940" s="104">
        <v>5.7999999999999996E-3</v>
      </c>
    </row>
    <row r="1941" spans="1:17" x14ac:dyDescent="0.25">
      <c r="A1941" s="104">
        <v>2702</v>
      </c>
      <c r="B1941" s="104" t="s">
        <v>3</v>
      </c>
      <c r="C1941" s="104">
        <v>2007</v>
      </c>
      <c r="D1941" s="104" t="s">
        <v>696</v>
      </c>
      <c r="G1941" s="105">
        <v>39299</v>
      </c>
      <c r="H1941" s="105">
        <v>0.33333333333333298</v>
      </c>
      <c r="K1941" s="104">
        <v>50.4</v>
      </c>
      <c r="L1941" s="104">
        <v>-3.09</v>
      </c>
      <c r="P1941" s="104" t="s">
        <v>87</v>
      </c>
      <c r="Q1941" s="104">
        <v>0.47654999999999997</v>
      </c>
    </row>
    <row r="1942" spans="1:17" x14ac:dyDescent="0.25">
      <c r="A1942" s="104">
        <v>2703</v>
      </c>
      <c r="B1942" s="104" t="s">
        <v>3</v>
      </c>
      <c r="C1942" s="104">
        <v>2007</v>
      </c>
      <c r="D1942" s="104" t="s">
        <v>695</v>
      </c>
      <c r="G1942" s="105">
        <v>39300</v>
      </c>
      <c r="H1942" s="105">
        <v>0.44791666666666702</v>
      </c>
      <c r="K1942" s="104">
        <v>50.4</v>
      </c>
      <c r="L1942" s="104">
        <v>-3.09</v>
      </c>
      <c r="P1942" s="104" t="s">
        <v>87</v>
      </c>
      <c r="Q1942" s="104">
        <v>1.305E-3</v>
      </c>
    </row>
    <row r="1943" spans="1:17" x14ac:dyDescent="0.25">
      <c r="A1943" s="104">
        <v>2704</v>
      </c>
      <c r="B1943" s="104" t="s">
        <v>3</v>
      </c>
      <c r="C1943" s="104">
        <v>2007</v>
      </c>
      <c r="D1943" s="104" t="s">
        <v>694</v>
      </c>
      <c r="G1943" s="105">
        <v>39302</v>
      </c>
      <c r="H1943" s="105">
        <v>0.62013888888888902</v>
      </c>
      <c r="K1943" s="104">
        <v>58.03</v>
      </c>
      <c r="L1943" s="104">
        <v>1.04</v>
      </c>
      <c r="P1943" s="104" t="s">
        <v>87</v>
      </c>
      <c r="Q1943" s="104">
        <v>8.0680000000000002E-2</v>
      </c>
    </row>
    <row r="1944" spans="1:17" x14ac:dyDescent="0.25">
      <c r="A1944" s="104">
        <v>2705</v>
      </c>
      <c r="B1944" s="104" t="s">
        <v>3</v>
      </c>
      <c r="C1944" s="104">
        <v>2007</v>
      </c>
      <c r="D1944" s="104" t="s">
        <v>693</v>
      </c>
      <c r="G1944" s="105">
        <v>39305</v>
      </c>
      <c r="H1944" s="105">
        <v>0.4375</v>
      </c>
      <c r="K1944" s="104">
        <v>54.44</v>
      </c>
      <c r="L1944" s="104">
        <v>-5.4</v>
      </c>
      <c r="P1944" s="104" t="s">
        <v>87</v>
      </c>
      <c r="Q1944" s="104">
        <v>0.26</v>
      </c>
    </row>
    <row r="1945" spans="1:17" x14ac:dyDescent="0.25">
      <c r="A1945" s="104">
        <v>2706</v>
      </c>
      <c r="B1945" s="104" t="s">
        <v>3</v>
      </c>
      <c r="C1945" s="104">
        <v>2007</v>
      </c>
      <c r="D1945" s="104" t="s">
        <v>692</v>
      </c>
      <c r="G1945" s="105">
        <v>39307</v>
      </c>
      <c r="H1945" s="105">
        <v>0.58333333333333304</v>
      </c>
      <c r="K1945" s="104">
        <v>54.44</v>
      </c>
      <c r="L1945" s="104">
        <v>-5.4</v>
      </c>
      <c r="P1945" s="104" t="s">
        <v>87</v>
      </c>
      <c r="Q1945" s="104">
        <v>2E-3</v>
      </c>
    </row>
    <row r="1946" spans="1:17" x14ac:dyDescent="0.25">
      <c r="A1946" s="104">
        <v>2707</v>
      </c>
      <c r="B1946" s="104" t="s">
        <v>3</v>
      </c>
      <c r="C1946" s="104">
        <v>2007</v>
      </c>
      <c r="D1946" s="104" t="s">
        <v>691</v>
      </c>
      <c r="G1946" s="105">
        <v>39309</v>
      </c>
      <c r="H1946" s="105">
        <v>0.68402777777777801</v>
      </c>
      <c r="K1946" s="104">
        <v>54.44</v>
      </c>
      <c r="L1946" s="104">
        <v>-5.4</v>
      </c>
      <c r="P1946" s="104" t="s">
        <v>87</v>
      </c>
      <c r="Q1946" s="104">
        <v>2.4000000000000001E-5</v>
      </c>
    </row>
    <row r="1947" spans="1:17" x14ac:dyDescent="0.25">
      <c r="A1947" s="104">
        <v>2708</v>
      </c>
      <c r="B1947" s="104" t="s">
        <v>3</v>
      </c>
      <c r="C1947" s="104">
        <v>2007</v>
      </c>
      <c r="D1947" s="104" t="s">
        <v>690</v>
      </c>
      <c r="G1947" s="105">
        <v>39310</v>
      </c>
      <c r="H1947" s="105">
        <v>0.59027777777777801</v>
      </c>
      <c r="K1947" s="104">
        <v>58.03</v>
      </c>
      <c r="L1947" s="104">
        <v>1.04</v>
      </c>
      <c r="P1947" s="104" t="s">
        <v>87</v>
      </c>
      <c r="Q1947" s="104">
        <v>7.9200000000000001E-5</v>
      </c>
    </row>
    <row r="1948" spans="1:17" x14ac:dyDescent="0.25">
      <c r="A1948" s="104">
        <v>2709</v>
      </c>
      <c r="B1948" s="104" t="s">
        <v>3</v>
      </c>
      <c r="C1948" s="104">
        <v>2007</v>
      </c>
      <c r="D1948" s="104" t="s">
        <v>689</v>
      </c>
      <c r="G1948" s="105">
        <v>39311</v>
      </c>
      <c r="H1948" s="105">
        <v>0.27430555555555602</v>
      </c>
      <c r="K1948" s="104">
        <v>61.16</v>
      </c>
      <c r="L1948" s="104">
        <v>1.35</v>
      </c>
      <c r="P1948" s="104" t="s">
        <v>87</v>
      </c>
      <c r="Q1948" s="104">
        <v>6.4969000000000001</v>
      </c>
    </row>
    <row r="1949" spans="1:17" x14ac:dyDescent="0.25">
      <c r="A1949" s="104">
        <v>2710</v>
      </c>
      <c r="B1949" s="104" t="s">
        <v>3</v>
      </c>
      <c r="C1949" s="104">
        <v>2007</v>
      </c>
      <c r="D1949" s="104" t="s">
        <v>688</v>
      </c>
      <c r="G1949" s="105">
        <v>39315</v>
      </c>
      <c r="H1949" s="105">
        <v>0.65972222222222199</v>
      </c>
      <c r="K1949" s="104">
        <v>50.38</v>
      </c>
      <c r="L1949" s="104">
        <v>-3.14</v>
      </c>
      <c r="P1949" s="104" t="s">
        <v>87</v>
      </c>
      <c r="Q1949" s="104">
        <v>0.248</v>
      </c>
    </row>
    <row r="1950" spans="1:17" x14ac:dyDescent="0.25">
      <c r="A1950" s="104">
        <v>2711</v>
      </c>
      <c r="B1950" s="104" t="s">
        <v>3</v>
      </c>
      <c r="C1950" s="104">
        <v>2007</v>
      </c>
      <c r="D1950" s="104" t="s">
        <v>2059</v>
      </c>
      <c r="G1950" s="105">
        <v>39336</v>
      </c>
      <c r="H1950" s="105">
        <v>0.69444444444444497</v>
      </c>
      <c r="K1950" s="104">
        <v>61.16</v>
      </c>
      <c r="L1950" s="104">
        <v>0.55000000000000004</v>
      </c>
      <c r="P1950" s="104" t="s">
        <v>87</v>
      </c>
      <c r="Q1950" s="104">
        <v>1.7253000000000001E-2</v>
      </c>
    </row>
    <row r="1951" spans="1:17" x14ac:dyDescent="0.25">
      <c r="A1951" s="104">
        <v>2712</v>
      </c>
      <c r="B1951" s="104" t="s">
        <v>3</v>
      </c>
      <c r="C1951" s="104">
        <v>2007</v>
      </c>
      <c r="D1951" s="104" t="s">
        <v>2058</v>
      </c>
      <c r="G1951" s="105">
        <v>39357</v>
      </c>
      <c r="H1951" s="105">
        <v>0.33124999999999999</v>
      </c>
      <c r="K1951" s="104">
        <v>55.44</v>
      </c>
      <c r="L1951" s="104">
        <v>-1.01</v>
      </c>
      <c r="P1951" s="104" t="s">
        <v>87</v>
      </c>
      <c r="Q1951" s="104">
        <v>1.4999999999999999E-2</v>
      </c>
    </row>
    <row r="1952" spans="1:17" x14ac:dyDescent="0.25">
      <c r="A1952" s="104">
        <v>2713</v>
      </c>
      <c r="B1952" s="104" t="s">
        <v>3</v>
      </c>
      <c r="C1952" s="104">
        <v>2007</v>
      </c>
      <c r="D1952" s="104" t="s">
        <v>2057</v>
      </c>
      <c r="G1952" s="105">
        <v>39377</v>
      </c>
      <c r="H1952" s="105">
        <v>0.47083333333333299</v>
      </c>
      <c r="K1952" s="104">
        <v>61.16</v>
      </c>
      <c r="L1952" s="104">
        <v>0.55000000000000004</v>
      </c>
      <c r="P1952" s="104" t="s">
        <v>87</v>
      </c>
    </row>
    <row r="1953" spans="1:17" x14ac:dyDescent="0.25">
      <c r="A1953" s="104">
        <v>2714</v>
      </c>
      <c r="B1953" s="104" t="s">
        <v>3</v>
      </c>
      <c r="C1953" s="104">
        <v>2007</v>
      </c>
      <c r="D1953" s="104" t="s">
        <v>2056</v>
      </c>
      <c r="G1953" s="105">
        <v>39383</v>
      </c>
      <c r="H1953" s="105">
        <v>0.44583333333333303</v>
      </c>
      <c r="K1953" s="104">
        <v>69.510000000000005</v>
      </c>
      <c r="L1953" s="104">
        <v>1.28</v>
      </c>
      <c r="P1953" s="104" t="s">
        <v>87</v>
      </c>
      <c r="Q1953" s="104">
        <v>1.7999999999999999E-2</v>
      </c>
    </row>
    <row r="1954" spans="1:17" x14ac:dyDescent="0.25">
      <c r="A1954" s="104">
        <v>2715</v>
      </c>
      <c r="B1954" s="104" t="s">
        <v>3</v>
      </c>
      <c r="C1954" s="104">
        <v>2007</v>
      </c>
      <c r="D1954" s="104" t="s">
        <v>2055</v>
      </c>
      <c r="G1954" s="105">
        <v>39390</v>
      </c>
      <c r="H1954" s="105">
        <v>0.42916666666666697</v>
      </c>
      <c r="K1954" s="104">
        <v>50.4</v>
      </c>
      <c r="L1954" s="104">
        <v>-3.09</v>
      </c>
      <c r="P1954" s="104" t="s">
        <v>87</v>
      </c>
      <c r="Q1954" s="104">
        <v>8.9999999999999993E-3</v>
      </c>
    </row>
    <row r="1955" spans="1:17" x14ac:dyDescent="0.25">
      <c r="A1955" s="104">
        <v>2716</v>
      </c>
      <c r="B1955" s="104" t="s">
        <v>3</v>
      </c>
      <c r="C1955" s="104">
        <v>2007</v>
      </c>
      <c r="D1955" s="104" t="s">
        <v>2054</v>
      </c>
      <c r="G1955" s="105">
        <v>39392</v>
      </c>
      <c r="H1955" s="105">
        <v>0.70138888888888895</v>
      </c>
      <c r="K1955" s="104">
        <v>50.4</v>
      </c>
      <c r="L1955" s="104">
        <v>-3.09</v>
      </c>
      <c r="P1955" s="104" t="s">
        <v>87</v>
      </c>
      <c r="Q1955" s="104">
        <v>8.9999999999999996E-7</v>
      </c>
    </row>
    <row r="1956" spans="1:17" x14ac:dyDescent="0.25">
      <c r="A1956" s="104">
        <v>2717</v>
      </c>
      <c r="B1956" s="104" t="s">
        <v>3</v>
      </c>
      <c r="C1956" s="104">
        <v>2007</v>
      </c>
      <c r="D1956" s="104" t="s">
        <v>2053</v>
      </c>
      <c r="G1956" s="105">
        <v>39405</v>
      </c>
      <c r="H1956" s="105">
        <v>0.52083333333333304</v>
      </c>
      <c r="K1956" s="104">
        <v>50.4</v>
      </c>
      <c r="L1956" s="104">
        <v>-3.09</v>
      </c>
      <c r="P1956" s="104" t="s">
        <v>87</v>
      </c>
      <c r="Q1956" s="104">
        <v>1.5899999999999999E-4</v>
      </c>
    </row>
    <row r="1957" spans="1:17" x14ac:dyDescent="0.25">
      <c r="A1957" s="104">
        <v>2718</v>
      </c>
      <c r="B1957" s="104" t="s">
        <v>3</v>
      </c>
      <c r="C1957" s="104">
        <v>2007</v>
      </c>
      <c r="D1957" s="104" t="s">
        <v>2052</v>
      </c>
      <c r="G1957" s="105">
        <v>39411</v>
      </c>
      <c r="H1957" s="105">
        <v>0.50694444444444398</v>
      </c>
      <c r="K1957" s="104">
        <v>50.4</v>
      </c>
      <c r="L1957" s="104">
        <v>-3.09</v>
      </c>
      <c r="P1957" s="104" t="s">
        <v>87</v>
      </c>
      <c r="Q1957" s="104">
        <v>5.62E-3</v>
      </c>
    </row>
    <row r="1958" spans="1:17" x14ac:dyDescent="0.25">
      <c r="A1958" s="104">
        <v>2719</v>
      </c>
      <c r="B1958" s="104" t="s">
        <v>19</v>
      </c>
      <c r="C1958" s="104">
        <v>2006</v>
      </c>
      <c r="D1958" s="104" t="s">
        <v>1379</v>
      </c>
      <c r="G1958" s="105">
        <v>38746</v>
      </c>
      <c r="K1958" s="104">
        <v>57.23</v>
      </c>
      <c r="L1958" s="104">
        <v>8.5</v>
      </c>
      <c r="P1958" s="104" t="s">
        <v>87</v>
      </c>
      <c r="Q1958" s="104">
        <v>0.54</v>
      </c>
    </row>
    <row r="1959" spans="1:17" x14ac:dyDescent="0.25">
      <c r="A1959" s="104">
        <v>2720</v>
      </c>
      <c r="B1959" s="104" t="s">
        <v>19</v>
      </c>
      <c r="C1959" s="104">
        <v>2006</v>
      </c>
      <c r="D1959" s="104" t="s">
        <v>1379</v>
      </c>
      <c r="G1959" s="105">
        <v>38746</v>
      </c>
      <c r="K1959" s="104">
        <v>57.22</v>
      </c>
      <c r="L1959" s="104">
        <v>7.87</v>
      </c>
      <c r="P1959" s="104" t="s">
        <v>87</v>
      </c>
      <c r="Q1959" s="104">
        <v>5.0000000000000001E-3</v>
      </c>
    </row>
    <row r="1960" spans="1:17" x14ac:dyDescent="0.25">
      <c r="A1960" s="104">
        <v>2721</v>
      </c>
      <c r="B1960" s="104" t="s">
        <v>19</v>
      </c>
      <c r="C1960" s="104">
        <v>2006</v>
      </c>
      <c r="D1960" s="104" t="s">
        <v>1379</v>
      </c>
      <c r="G1960" s="105">
        <v>38746</v>
      </c>
      <c r="K1960" s="104">
        <v>57.45</v>
      </c>
      <c r="L1960" s="104">
        <v>8.1199999999999992</v>
      </c>
      <c r="P1960" s="104" t="s">
        <v>87</v>
      </c>
      <c r="Q1960" s="104">
        <v>4.8000000000000001E-2</v>
      </c>
    </row>
    <row r="1961" spans="1:17" x14ac:dyDescent="0.25">
      <c r="A1961" s="104">
        <v>2722</v>
      </c>
      <c r="B1961" s="104" t="s">
        <v>19</v>
      </c>
      <c r="C1961" s="104">
        <v>2006</v>
      </c>
      <c r="D1961" s="104" t="s">
        <v>1366</v>
      </c>
      <c r="G1961" s="105">
        <v>38780</v>
      </c>
      <c r="K1961" s="104">
        <v>57.82</v>
      </c>
      <c r="L1961" s="104">
        <v>10.55</v>
      </c>
      <c r="P1961" s="104" t="s">
        <v>87</v>
      </c>
    </row>
    <row r="1962" spans="1:17" x14ac:dyDescent="0.25">
      <c r="A1962" s="104">
        <v>2723</v>
      </c>
      <c r="B1962" s="104" t="s">
        <v>19</v>
      </c>
      <c r="C1962" s="104">
        <v>2006</v>
      </c>
      <c r="D1962" s="104" t="s">
        <v>1359</v>
      </c>
      <c r="G1962" s="105">
        <v>38827</v>
      </c>
      <c r="K1962" s="104">
        <v>56.87</v>
      </c>
      <c r="L1962" s="104">
        <v>7.03</v>
      </c>
      <c r="P1962" s="104" t="s">
        <v>87</v>
      </c>
      <c r="Q1962" s="104">
        <v>8.4162999999999997</v>
      </c>
    </row>
    <row r="1963" spans="1:17" x14ac:dyDescent="0.25">
      <c r="A1963" s="104">
        <v>2724</v>
      </c>
      <c r="B1963" s="104" t="s">
        <v>19</v>
      </c>
      <c r="C1963" s="104">
        <v>2006</v>
      </c>
      <c r="D1963" s="104" t="s">
        <v>1359</v>
      </c>
      <c r="G1963" s="105">
        <v>38827</v>
      </c>
      <c r="K1963" s="104">
        <v>55.9</v>
      </c>
      <c r="L1963" s="104">
        <v>6.77</v>
      </c>
      <c r="P1963" s="104" t="s">
        <v>87</v>
      </c>
      <c r="Q1963" s="104">
        <v>1.0535000000000001</v>
      </c>
    </row>
    <row r="1964" spans="1:17" x14ac:dyDescent="0.25">
      <c r="A1964" s="104">
        <v>2725</v>
      </c>
      <c r="B1964" s="104" t="s">
        <v>19</v>
      </c>
      <c r="C1964" s="104">
        <v>2006</v>
      </c>
      <c r="D1964" s="104" t="s">
        <v>1359</v>
      </c>
      <c r="G1964" s="105">
        <v>38827</v>
      </c>
      <c r="K1964" s="104">
        <v>55.67</v>
      </c>
      <c r="L1964" s="104">
        <v>6.35</v>
      </c>
      <c r="P1964" s="104" t="s">
        <v>87</v>
      </c>
      <c r="Q1964" s="104">
        <v>3.2399999999999998E-2</v>
      </c>
    </row>
    <row r="1965" spans="1:17" x14ac:dyDescent="0.25">
      <c r="A1965" s="104">
        <v>2726</v>
      </c>
      <c r="B1965" s="104" t="s">
        <v>19</v>
      </c>
      <c r="C1965" s="104">
        <v>2006</v>
      </c>
      <c r="D1965" s="104" t="s">
        <v>1359</v>
      </c>
      <c r="G1965" s="105">
        <v>38827</v>
      </c>
      <c r="K1965" s="104">
        <v>56.03</v>
      </c>
      <c r="L1965" s="104">
        <v>5.42</v>
      </c>
      <c r="P1965" s="104" t="s">
        <v>87</v>
      </c>
      <c r="Q1965" s="104">
        <v>7.4162999999999997</v>
      </c>
    </row>
    <row r="1966" spans="1:17" x14ac:dyDescent="0.25">
      <c r="A1966" s="104">
        <v>2727</v>
      </c>
      <c r="B1966" s="104" t="s">
        <v>19</v>
      </c>
      <c r="C1966" s="104">
        <v>2006</v>
      </c>
      <c r="D1966" s="104" t="s">
        <v>1359</v>
      </c>
      <c r="G1966" s="105">
        <v>38827</v>
      </c>
      <c r="K1966" s="104">
        <v>55.47</v>
      </c>
      <c r="L1966" s="104">
        <v>5.13</v>
      </c>
      <c r="P1966" s="104" t="s">
        <v>87</v>
      </c>
    </row>
    <row r="1967" spans="1:17" x14ac:dyDescent="0.25">
      <c r="A1967" s="104">
        <v>2728</v>
      </c>
      <c r="B1967" s="104" t="s">
        <v>19</v>
      </c>
      <c r="C1967" s="104">
        <v>2006</v>
      </c>
      <c r="D1967" s="104" t="s">
        <v>1359</v>
      </c>
      <c r="G1967" s="105">
        <v>38827</v>
      </c>
      <c r="K1967" s="104">
        <v>55.58</v>
      </c>
      <c r="L1967" s="104">
        <v>4.7699999999999996</v>
      </c>
      <c r="P1967" s="104" t="s">
        <v>87</v>
      </c>
    </row>
    <row r="1968" spans="1:17" x14ac:dyDescent="0.25">
      <c r="A1968" s="104">
        <v>2729</v>
      </c>
      <c r="B1968" s="104" t="s">
        <v>19</v>
      </c>
      <c r="C1968" s="104">
        <v>2006</v>
      </c>
      <c r="D1968" s="104" t="s">
        <v>1359</v>
      </c>
      <c r="G1968" s="105">
        <v>38827</v>
      </c>
      <c r="K1968" s="104">
        <v>55.72</v>
      </c>
      <c r="L1968" s="104">
        <v>4.8</v>
      </c>
      <c r="P1968" s="104" t="s">
        <v>87</v>
      </c>
    </row>
    <row r="1969" spans="1:17" x14ac:dyDescent="0.25">
      <c r="A1969" s="104">
        <v>2730</v>
      </c>
      <c r="B1969" s="104" t="s">
        <v>19</v>
      </c>
      <c r="C1969" s="104">
        <v>2006</v>
      </c>
      <c r="D1969" s="104" t="s">
        <v>1359</v>
      </c>
      <c r="G1969" s="105">
        <v>39192</v>
      </c>
      <c r="K1969" s="104">
        <v>55.52</v>
      </c>
      <c r="L1969" s="104">
        <v>4.8</v>
      </c>
      <c r="P1969" s="104" t="s">
        <v>87</v>
      </c>
    </row>
    <row r="1970" spans="1:17" x14ac:dyDescent="0.25">
      <c r="A1970" s="104">
        <v>2731</v>
      </c>
      <c r="B1970" s="104" t="s">
        <v>19</v>
      </c>
      <c r="C1970" s="104">
        <v>2006</v>
      </c>
      <c r="D1970" s="104" t="s">
        <v>1359</v>
      </c>
      <c r="G1970" s="105">
        <v>38827</v>
      </c>
      <c r="K1970" s="104">
        <v>56.48</v>
      </c>
      <c r="L1970" s="104">
        <v>4.95</v>
      </c>
      <c r="P1970" s="104" t="s">
        <v>87</v>
      </c>
      <c r="Q1970" s="104">
        <v>10.85</v>
      </c>
    </row>
    <row r="1971" spans="1:17" x14ac:dyDescent="0.25">
      <c r="A1971" s="104">
        <v>2732</v>
      </c>
      <c r="B1971" s="104" t="s">
        <v>19</v>
      </c>
      <c r="C1971" s="104">
        <v>2006</v>
      </c>
      <c r="D1971" s="104" t="s">
        <v>1357</v>
      </c>
      <c r="G1971" s="105">
        <v>38840</v>
      </c>
      <c r="K1971" s="104">
        <v>57.45</v>
      </c>
      <c r="L1971" s="104">
        <v>9.08</v>
      </c>
      <c r="P1971" s="104" t="s">
        <v>87</v>
      </c>
      <c r="Q1971" s="104">
        <v>6.3E-3</v>
      </c>
    </row>
    <row r="1972" spans="1:17" x14ac:dyDescent="0.25">
      <c r="A1972" s="104">
        <v>2733</v>
      </c>
      <c r="B1972" s="104" t="s">
        <v>19</v>
      </c>
      <c r="C1972" s="104">
        <v>2006</v>
      </c>
      <c r="D1972" s="104" t="s">
        <v>1609</v>
      </c>
      <c r="G1972" s="105">
        <v>38874</v>
      </c>
      <c r="K1972" s="104">
        <v>57.73</v>
      </c>
      <c r="L1972" s="104">
        <v>10.1</v>
      </c>
      <c r="P1972" s="104" t="s">
        <v>87</v>
      </c>
      <c r="Q1972" s="104">
        <v>6.2199999999999998E-2</v>
      </c>
    </row>
    <row r="1973" spans="1:17" x14ac:dyDescent="0.25">
      <c r="A1973" s="104">
        <v>2734</v>
      </c>
      <c r="B1973" s="104" t="s">
        <v>19</v>
      </c>
      <c r="C1973" s="104">
        <v>2006</v>
      </c>
      <c r="D1973" s="104" t="s">
        <v>1607</v>
      </c>
      <c r="G1973" s="105">
        <v>38875</v>
      </c>
      <c r="K1973" s="104">
        <v>57.78</v>
      </c>
      <c r="L1973" s="104">
        <v>9.6300000000000008</v>
      </c>
      <c r="P1973" s="104" t="s">
        <v>87</v>
      </c>
      <c r="Q1973" s="104">
        <v>0.1169</v>
      </c>
    </row>
    <row r="1974" spans="1:17" x14ac:dyDescent="0.25">
      <c r="A1974" s="104">
        <v>2735</v>
      </c>
      <c r="B1974" s="104" t="s">
        <v>19</v>
      </c>
      <c r="C1974" s="104">
        <v>2006</v>
      </c>
      <c r="D1974" s="104" t="s">
        <v>1648</v>
      </c>
      <c r="G1974" s="105">
        <v>38875</v>
      </c>
      <c r="K1974" s="104">
        <v>55.35</v>
      </c>
      <c r="L1974" s="104">
        <v>5.95</v>
      </c>
      <c r="P1974" s="104" t="s">
        <v>87</v>
      </c>
      <c r="Q1974" s="104">
        <v>2.0975999999999999</v>
      </c>
    </row>
    <row r="1975" spans="1:17" x14ac:dyDescent="0.25">
      <c r="A1975" s="104">
        <v>2736</v>
      </c>
      <c r="B1975" s="104" t="s">
        <v>19</v>
      </c>
      <c r="C1975" s="104">
        <v>2006</v>
      </c>
      <c r="D1975" s="104" t="s">
        <v>1645</v>
      </c>
      <c r="G1975" s="105">
        <v>38879</v>
      </c>
      <c r="K1975" s="104">
        <v>56.05</v>
      </c>
      <c r="L1975" s="104">
        <v>6.78</v>
      </c>
      <c r="P1975" s="104" t="s">
        <v>87</v>
      </c>
      <c r="Q1975" s="104">
        <v>1.5263</v>
      </c>
    </row>
    <row r="1976" spans="1:17" x14ac:dyDescent="0.25">
      <c r="A1976" s="104">
        <v>2737</v>
      </c>
      <c r="B1976" s="104" t="s">
        <v>19</v>
      </c>
      <c r="C1976" s="104">
        <v>2006</v>
      </c>
      <c r="D1976" s="104" t="s">
        <v>1600</v>
      </c>
      <c r="G1976" s="105">
        <v>38916</v>
      </c>
      <c r="K1976" s="104">
        <v>55.4</v>
      </c>
      <c r="L1976" s="104">
        <v>6.18</v>
      </c>
      <c r="P1976" s="104" t="s">
        <v>87</v>
      </c>
      <c r="Q1976" s="104">
        <v>7.17E-2</v>
      </c>
    </row>
    <row r="1977" spans="1:17" x14ac:dyDescent="0.25">
      <c r="A1977" s="104">
        <v>2738</v>
      </c>
      <c r="B1977" s="104" t="s">
        <v>19</v>
      </c>
      <c r="C1977" s="104">
        <v>2006</v>
      </c>
      <c r="D1977" s="104" t="s">
        <v>1600</v>
      </c>
      <c r="G1977" s="105">
        <v>38916</v>
      </c>
      <c r="K1977" s="104">
        <v>55.22</v>
      </c>
      <c r="L1977" s="104">
        <v>5.33</v>
      </c>
      <c r="P1977" s="104" t="s">
        <v>87</v>
      </c>
      <c r="Q1977" s="104">
        <v>4.4200000000000003E-2</v>
      </c>
    </row>
    <row r="1978" spans="1:17" x14ac:dyDescent="0.25">
      <c r="A1978" s="104">
        <v>2739</v>
      </c>
      <c r="B1978" s="104" t="s">
        <v>19</v>
      </c>
      <c r="C1978" s="104">
        <v>2006</v>
      </c>
      <c r="D1978" s="104" t="s">
        <v>1598</v>
      </c>
      <c r="G1978" s="105">
        <v>38919</v>
      </c>
      <c r="K1978" s="104">
        <v>57.37</v>
      </c>
      <c r="L1978" s="104">
        <v>8.42</v>
      </c>
      <c r="P1978" s="104" t="s">
        <v>87</v>
      </c>
      <c r="Q1978" s="104">
        <v>1.1000000000000001E-3</v>
      </c>
    </row>
    <row r="1979" spans="1:17" x14ac:dyDescent="0.25">
      <c r="A1979" s="104">
        <v>2740</v>
      </c>
      <c r="B1979" s="104" t="s">
        <v>19</v>
      </c>
      <c r="C1979" s="104">
        <v>2006</v>
      </c>
      <c r="D1979" s="104" t="s">
        <v>1597</v>
      </c>
      <c r="G1979" s="105">
        <v>38931</v>
      </c>
      <c r="K1979" s="104">
        <v>55.87</v>
      </c>
      <c r="L1979" s="104">
        <v>5.47</v>
      </c>
      <c r="P1979" s="104" t="s">
        <v>87</v>
      </c>
      <c r="Q1979" s="104">
        <v>0.12959999999999999</v>
      </c>
    </row>
    <row r="1980" spans="1:17" x14ac:dyDescent="0.25">
      <c r="A1980" s="104">
        <v>2741</v>
      </c>
      <c r="B1980" s="104" t="s">
        <v>19</v>
      </c>
      <c r="C1980" s="104">
        <v>2006</v>
      </c>
      <c r="D1980" s="104" t="s">
        <v>1597</v>
      </c>
      <c r="G1980" s="105">
        <v>38931</v>
      </c>
      <c r="K1980" s="104">
        <v>56.48</v>
      </c>
      <c r="L1980" s="104">
        <v>4.92</v>
      </c>
      <c r="P1980" s="104" t="s">
        <v>87</v>
      </c>
      <c r="Q1980" s="104">
        <v>1.4268000000000001</v>
      </c>
    </row>
    <row r="1981" spans="1:17" x14ac:dyDescent="0.25">
      <c r="A1981" s="104">
        <v>2742</v>
      </c>
      <c r="B1981" s="104" t="s">
        <v>19</v>
      </c>
      <c r="C1981" s="104">
        <v>2006</v>
      </c>
      <c r="D1981" s="104" t="s">
        <v>1596</v>
      </c>
      <c r="G1981" s="105">
        <v>38934</v>
      </c>
      <c r="K1981" s="104">
        <v>55.78</v>
      </c>
      <c r="L1981" s="104">
        <v>6.84</v>
      </c>
      <c r="P1981" s="104" t="s">
        <v>87</v>
      </c>
      <c r="Q1981" s="104">
        <v>1.0149999999999999</v>
      </c>
    </row>
    <row r="1982" spans="1:17" x14ac:dyDescent="0.25">
      <c r="A1982" s="104">
        <v>2743</v>
      </c>
      <c r="B1982" s="104" t="s">
        <v>19</v>
      </c>
      <c r="C1982" s="104">
        <v>2006</v>
      </c>
      <c r="D1982" s="104" t="s">
        <v>1589</v>
      </c>
      <c r="G1982" s="105">
        <v>38992</v>
      </c>
      <c r="K1982" s="104">
        <v>56.57</v>
      </c>
      <c r="L1982" s="104">
        <v>5.42</v>
      </c>
      <c r="P1982" s="104" t="s">
        <v>87</v>
      </c>
      <c r="Q1982" s="104">
        <v>1.262</v>
      </c>
    </row>
    <row r="1983" spans="1:17" x14ac:dyDescent="0.25">
      <c r="A1983" s="104">
        <v>2744</v>
      </c>
      <c r="B1983" s="104" t="s">
        <v>19</v>
      </c>
      <c r="C1983" s="104">
        <v>2006</v>
      </c>
      <c r="D1983" s="104" t="s">
        <v>1582</v>
      </c>
      <c r="G1983" s="105">
        <v>39014</v>
      </c>
      <c r="K1983" s="104">
        <v>56.95</v>
      </c>
      <c r="L1983" s="104">
        <v>7.63</v>
      </c>
      <c r="P1983" s="104" t="s">
        <v>87</v>
      </c>
      <c r="Q1983" s="104">
        <v>2.8319999999999999</v>
      </c>
    </row>
    <row r="1984" spans="1:17" x14ac:dyDescent="0.25">
      <c r="A1984" s="104">
        <v>2745</v>
      </c>
      <c r="B1984" s="104" t="s">
        <v>19</v>
      </c>
      <c r="C1984" s="104">
        <v>2006</v>
      </c>
      <c r="D1984" s="104" t="s">
        <v>1574</v>
      </c>
      <c r="G1984" s="105">
        <v>39038</v>
      </c>
      <c r="K1984" s="104">
        <v>57.8</v>
      </c>
      <c r="L1984" s="104">
        <v>8.3000000000000007</v>
      </c>
      <c r="P1984" s="104" t="s">
        <v>87</v>
      </c>
      <c r="Q1984" s="104">
        <v>0.17199999999999999</v>
      </c>
    </row>
    <row r="1985" spans="1:17" x14ac:dyDescent="0.25">
      <c r="A1985" s="104">
        <v>2746</v>
      </c>
      <c r="B1985" s="104" t="s">
        <v>19</v>
      </c>
      <c r="C1985" s="104">
        <v>2006</v>
      </c>
      <c r="D1985" s="104" t="s">
        <v>1382</v>
      </c>
      <c r="G1985" s="105">
        <v>39170</v>
      </c>
      <c r="K1985" s="104">
        <v>55.63</v>
      </c>
      <c r="L1985" s="104">
        <v>4.1100000000000003</v>
      </c>
      <c r="P1985" s="104" t="s">
        <v>87</v>
      </c>
    </row>
    <row r="1986" spans="1:17" x14ac:dyDescent="0.25">
      <c r="A1986" s="104">
        <v>2747</v>
      </c>
      <c r="B1986" s="104" t="s">
        <v>19</v>
      </c>
      <c r="C1986" s="104">
        <v>2006</v>
      </c>
      <c r="D1986" s="104" t="s">
        <v>1381</v>
      </c>
      <c r="G1986" s="105">
        <v>39304</v>
      </c>
      <c r="K1986" s="104">
        <v>55.52</v>
      </c>
      <c r="L1986" s="104">
        <v>4.67</v>
      </c>
      <c r="P1986" s="104" t="s">
        <v>87</v>
      </c>
      <c r="Q1986" s="104">
        <v>0.27800000000000002</v>
      </c>
    </row>
    <row r="1987" spans="1:17" x14ac:dyDescent="0.25">
      <c r="A1987" s="104">
        <v>2748</v>
      </c>
      <c r="B1987" s="104" t="s">
        <v>19</v>
      </c>
      <c r="C1987" s="104">
        <v>2006</v>
      </c>
      <c r="D1987" s="104" t="s">
        <v>1380</v>
      </c>
      <c r="G1987" s="105">
        <v>39262</v>
      </c>
      <c r="K1987" s="104">
        <v>55.71</v>
      </c>
      <c r="L1987" s="104">
        <v>4.75</v>
      </c>
      <c r="P1987" s="104" t="s">
        <v>87</v>
      </c>
      <c r="Q1987" s="104">
        <v>0.20399999999999999</v>
      </c>
    </row>
    <row r="1988" spans="1:17" x14ac:dyDescent="0.25">
      <c r="A1988" s="104">
        <v>2749</v>
      </c>
      <c r="B1988" s="104" t="s">
        <v>19</v>
      </c>
      <c r="C1988" s="104">
        <v>2006</v>
      </c>
      <c r="D1988" s="104" t="s">
        <v>1379</v>
      </c>
      <c r="G1988" s="105">
        <v>39260</v>
      </c>
      <c r="K1988" s="104">
        <v>55.57</v>
      </c>
      <c r="L1988" s="104">
        <v>4.76</v>
      </c>
      <c r="P1988" s="104" t="s">
        <v>87</v>
      </c>
      <c r="Q1988" s="104">
        <v>4.9000000000000002E-2</v>
      </c>
    </row>
    <row r="1989" spans="1:17" x14ac:dyDescent="0.25">
      <c r="A1989" s="104">
        <v>2750</v>
      </c>
      <c r="B1989" s="104" t="s">
        <v>19</v>
      </c>
      <c r="C1989" s="104">
        <v>2006</v>
      </c>
      <c r="D1989" s="104" t="s">
        <v>1378</v>
      </c>
      <c r="G1989" s="105">
        <v>39246</v>
      </c>
      <c r="K1989" s="104">
        <v>55.58</v>
      </c>
      <c r="L1989" s="104">
        <v>4.76</v>
      </c>
      <c r="P1989" s="104" t="s">
        <v>87</v>
      </c>
      <c r="Q1989" s="104">
        <v>0.151</v>
      </c>
    </row>
    <row r="1990" spans="1:17" x14ac:dyDescent="0.25">
      <c r="A1990" s="104">
        <v>2751</v>
      </c>
      <c r="B1990" s="104" t="s">
        <v>19</v>
      </c>
      <c r="C1990" s="104">
        <v>2006</v>
      </c>
      <c r="D1990" s="104" t="s">
        <v>1377</v>
      </c>
      <c r="G1990" s="105">
        <v>39303</v>
      </c>
      <c r="K1990" s="104">
        <v>55.58</v>
      </c>
      <c r="L1990" s="104">
        <v>4.76</v>
      </c>
      <c r="P1990" s="104" t="s">
        <v>87</v>
      </c>
      <c r="Q1990" s="104">
        <v>4.4999999999999998E-2</v>
      </c>
    </row>
    <row r="1991" spans="1:17" x14ac:dyDescent="0.25">
      <c r="A1991" s="104">
        <v>2752</v>
      </c>
      <c r="B1991" s="104" t="s">
        <v>19</v>
      </c>
      <c r="C1991" s="104">
        <v>2006</v>
      </c>
      <c r="D1991" s="104" t="s">
        <v>1376</v>
      </c>
      <c r="G1991" s="105">
        <v>39327</v>
      </c>
      <c r="K1991" s="104">
        <v>55.58</v>
      </c>
      <c r="L1991" s="104">
        <v>4.76</v>
      </c>
      <c r="P1991" s="104" t="s">
        <v>87</v>
      </c>
      <c r="Q1991" s="104">
        <v>2.5819999999999999</v>
      </c>
    </row>
    <row r="1992" spans="1:17" x14ac:dyDescent="0.25">
      <c r="A1992" s="104">
        <v>2753</v>
      </c>
      <c r="B1992" s="104" t="s">
        <v>19</v>
      </c>
      <c r="C1992" s="104">
        <v>2006</v>
      </c>
      <c r="D1992" s="104" t="s">
        <v>1375</v>
      </c>
      <c r="G1992" s="105">
        <v>39159</v>
      </c>
      <c r="K1992" s="104">
        <v>55.58</v>
      </c>
      <c r="L1992" s="104">
        <v>4.76</v>
      </c>
      <c r="P1992" s="104" t="s">
        <v>87</v>
      </c>
      <c r="Q1992" s="104">
        <v>0.67800000000000005</v>
      </c>
    </row>
    <row r="1993" spans="1:17" x14ac:dyDescent="0.25">
      <c r="A1993" s="104">
        <v>2754</v>
      </c>
      <c r="B1993" s="104" t="s">
        <v>19</v>
      </c>
      <c r="C1993" s="104">
        <v>2006</v>
      </c>
      <c r="D1993" s="104" t="s">
        <v>1374</v>
      </c>
      <c r="G1993" s="105">
        <v>39241</v>
      </c>
      <c r="K1993" s="104">
        <v>55.57</v>
      </c>
      <c r="L1993" s="104">
        <v>4.76</v>
      </c>
      <c r="P1993" s="104" t="s">
        <v>87</v>
      </c>
    </row>
    <row r="1994" spans="1:17" x14ac:dyDescent="0.25">
      <c r="A1994" s="104">
        <v>2755</v>
      </c>
      <c r="B1994" s="104" t="s">
        <v>19</v>
      </c>
      <c r="C1994" s="104">
        <v>2006</v>
      </c>
      <c r="D1994" s="104" t="s">
        <v>1373</v>
      </c>
      <c r="G1994" s="105">
        <v>39245</v>
      </c>
      <c r="K1994" s="104">
        <v>55.58</v>
      </c>
      <c r="L1994" s="104">
        <v>4.78</v>
      </c>
      <c r="P1994" s="104" t="s">
        <v>87</v>
      </c>
      <c r="Q1994" s="104">
        <v>7.8E-2</v>
      </c>
    </row>
    <row r="1995" spans="1:17" x14ac:dyDescent="0.25">
      <c r="A1995" s="104">
        <v>2756</v>
      </c>
      <c r="B1995" s="104" t="s">
        <v>19</v>
      </c>
      <c r="C1995" s="104">
        <v>2006</v>
      </c>
      <c r="D1995" s="104" t="s">
        <v>1372</v>
      </c>
      <c r="G1995" s="105">
        <v>39296</v>
      </c>
      <c r="K1995" s="104">
        <v>55.57</v>
      </c>
      <c r="L1995" s="104">
        <v>4.78</v>
      </c>
      <c r="P1995" s="104" t="s">
        <v>87</v>
      </c>
      <c r="Q1995" s="104">
        <v>1.2949999999999999</v>
      </c>
    </row>
    <row r="1996" spans="1:17" x14ac:dyDescent="0.25">
      <c r="A1996" s="104">
        <v>2757</v>
      </c>
      <c r="B1996" s="104" t="s">
        <v>19</v>
      </c>
      <c r="C1996" s="104">
        <v>2006</v>
      </c>
      <c r="D1996" s="104" t="s">
        <v>1371</v>
      </c>
      <c r="G1996" s="105">
        <v>39258</v>
      </c>
      <c r="K1996" s="104">
        <v>55.71</v>
      </c>
      <c r="L1996" s="104">
        <v>4.79</v>
      </c>
      <c r="P1996" s="104" t="s">
        <v>87</v>
      </c>
      <c r="Q1996" s="104">
        <v>0.27500000000000002</v>
      </c>
    </row>
    <row r="1997" spans="1:17" x14ac:dyDescent="0.25">
      <c r="A1997" s="104">
        <v>2758</v>
      </c>
      <c r="B1997" s="104" t="s">
        <v>19</v>
      </c>
      <c r="C1997" s="104">
        <v>2006</v>
      </c>
      <c r="D1997" s="104" t="s">
        <v>1370</v>
      </c>
      <c r="G1997" s="105">
        <v>39334</v>
      </c>
      <c r="K1997" s="104">
        <v>55.72</v>
      </c>
      <c r="L1997" s="104">
        <v>4.79</v>
      </c>
      <c r="P1997" s="104" t="s">
        <v>87</v>
      </c>
      <c r="Q1997" s="104">
        <v>1.8819999999999999</v>
      </c>
    </row>
    <row r="1998" spans="1:17" x14ac:dyDescent="0.25">
      <c r="A1998" s="104">
        <v>2759</v>
      </c>
      <c r="B1998" s="104" t="s">
        <v>19</v>
      </c>
      <c r="C1998" s="104">
        <v>2006</v>
      </c>
      <c r="D1998" s="104" t="s">
        <v>1369</v>
      </c>
      <c r="G1998" s="105">
        <v>39270</v>
      </c>
      <c r="K1998" s="104">
        <v>55.58</v>
      </c>
      <c r="L1998" s="104">
        <v>4.8099999999999996</v>
      </c>
      <c r="P1998" s="104" t="s">
        <v>87</v>
      </c>
    </row>
    <row r="1999" spans="1:17" x14ac:dyDescent="0.25">
      <c r="A1999" s="104">
        <v>2760</v>
      </c>
      <c r="B1999" s="104" t="s">
        <v>19</v>
      </c>
      <c r="C1999" s="104">
        <v>2006</v>
      </c>
      <c r="D1999" s="104" t="s">
        <v>1368</v>
      </c>
      <c r="G1999" s="105">
        <v>39286</v>
      </c>
      <c r="K1999" s="104">
        <v>55.63</v>
      </c>
      <c r="L1999" s="104">
        <v>4.8600000000000003</v>
      </c>
      <c r="P1999" s="104" t="s">
        <v>87</v>
      </c>
    </row>
    <row r="2000" spans="1:17" x14ac:dyDescent="0.25">
      <c r="A2000" s="104">
        <v>2761</v>
      </c>
      <c r="B2000" s="104" t="s">
        <v>19</v>
      </c>
      <c r="C2000" s="104">
        <v>2006</v>
      </c>
      <c r="D2000" s="104" t="s">
        <v>1367</v>
      </c>
      <c r="G2000" s="105">
        <v>39286</v>
      </c>
      <c r="K2000" s="104">
        <v>55.71</v>
      </c>
      <c r="L2000" s="104">
        <v>4.87</v>
      </c>
      <c r="P2000" s="104" t="s">
        <v>87</v>
      </c>
    </row>
    <row r="2001" spans="1:17" x14ac:dyDescent="0.25">
      <c r="A2001" s="104">
        <v>2762</v>
      </c>
      <c r="B2001" s="104" t="s">
        <v>19</v>
      </c>
      <c r="C2001" s="104">
        <v>2006</v>
      </c>
      <c r="D2001" s="104" t="s">
        <v>1366</v>
      </c>
      <c r="G2001" s="105">
        <v>39159</v>
      </c>
      <c r="K2001" s="104">
        <v>55.52</v>
      </c>
      <c r="L2001" s="104">
        <v>5.01</v>
      </c>
      <c r="P2001" s="104" t="s">
        <v>87</v>
      </c>
      <c r="Q2001" s="104">
        <v>0.124</v>
      </c>
    </row>
    <row r="2002" spans="1:17" x14ac:dyDescent="0.25">
      <c r="A2002" s="104">
        <v>2763</v>
      </c>
      <c r="B2002" s="104" t="s">
        <v>19</v>
      </c>
      <c r="C2002" s="104">
        <v>2006</v>
      </c>
      <c r="D2002" s="104" t="s">
        <v>1365</v>
      </c>
      <c r="G2002" s="105">
        <v>39272</v>
      </c>
      <c r="K2002" s="104">
        <v>55.53</v>
      </c>
      <c r="L2002" s="104">
        <v>5.01</v>
      </c>
      <c r="P2002" s="104" t="s">
        <v>87</v>
      </c>
      <c r="Q2002" s="104">
        <v>1.4999999999999999E-2</v>
      </c>
    </row>
    <row r="2003" spans="1:17" x14ac:dyDescent="0.25">
      <c r="A2003" s="104">
        <v>2764</v>
      </c>
      <c r="B2003" s="104" t="s">
        <v>19</v>
      </c>
      <c r="C2003" s="104">
        <v>2006</v>
      </c>
      <c r="D2003" s="104" t="s">
        <v>1364</v>
      </c>
      <c r="G2003" s="105">
        <v>39279</v>
      </c>
      <c r="K2003" s="104">
        <v>55.53</v>
      </c>
      <c r="L2003" s="104">
        <v>5.01</v>
      </c>
      <c r="P2003" s="104" t="s">
        <v>87</v>
      </c>
      <c r="Q2003" s="104">
        <v>0.186</v>
      </c>
    </row>
    <row r="2004" spans="1:17" x14ac:dyDescent="0.25">
      <c r="A2004" s="104">
        <v>2765</v>
      </c>
      <c r="B2004" s="104" t="s">
        <v>19</v>
      </c>
      <c r="C2004" s="104">
        <v>2006</v>
      </c>
      <c r="D2004" s="104" t="s">
        <v>1363</v>
      </c>
      <c r="G2004" s="105">
        <v>39310</v>
      </c>
      <c r="K2004" s="104">
        <v>55.53</v>
      </c>
      <c r="L2004" s="104">
        <v>5.01</v>
      </c>
      <c r="P2004" s="104" t="s">
        <v>87</v>
      </c>
    </row>
    <row r="2005" spans="1:17" x14ac:dyDescent="0.25">
      <c r="A2005" s="104">
        <v>2766</v>
      </c>
      <c r="B2005" s="104" t="s">
        <v>19</v>
      </c>
      <c r="C2005" s="104">
        <v>2006</v>
      </c>
      <c r="D2005" s="104" t="s">
        <v>1362</v>
      </c>
      <c r="G2005" s="105">
        <v>39258</v>
      </c>
      <c r="K2005" s="104">
        <v>55.53</v>
      </c>
      <c r="L2005" s="104">
        <v>5.01</v>
      </c>
      <c r="P2005" s="104" t="s">
        <v>87</v>
      </c>
      <c r="Q2005" s="104">
        <v>1.6E-2</v>
      </c>
    </row>
    <row r="2006" spans="1:17" x14ac:dyDescent="0.25">
      <c r="A2006" s="104">
        <v>2767</v>
      </c>
      <c r="B2006" s="104" t="s">
        <v>19</v>
      </c>
      <c r="C2006" s="104">
        <v>2006</v>
      </c>
      <c r="D2006" s="104" t="s">
        <v>1361</v>
      </c>
      <c r="G2006" s="105">
        <v>39111</v>
      </c>
      <c r="K2006" s="104">
        <v>55.51</v>
      </c>
      <c r="L2006" s="104">
        <v>5.05</v>
      </c>
      <c r="P2006" s="104" t="s">
        <v>87</v>
      </c>
      <c r="Q2006" s="104">
        <v>4.0000000000000001E-3</v>
      </c>
    </row>
    <row r="2007" spans="1:17" x14ac:dyDescent="0.25">
      <c r="A2007" s="104">
        <v>2768</v>
      </c>
      <c r="B2007" s="104" t="s">
        <v>19</v>
      </c>
      <c r="C2007" s="104">
        <v>2006</v>
      </c>
      <c r="D2007" s="104" t="s">
        <v>1360</v>
      </c>
      <c r="G2007" s="105">
        <v>39304</v>
      </c>
      <c r="K2007" s="104">
        <v>55.55</v>
      </c>
      <c r="L2007" s="104">
        <v>5.0599999999999996</v>
      </c>
      <c r="P2007" s="104" t="s">
        <v>87</v>
      </c>
      <c r="Q2007" s="104">
        <v>11.86</v>
      </c>
    </row>
    <row r="2008" spans="1:17" x14ac:dyDescent="0.25">
      <c r="A2008" s="104">
        <v>2769</v>
      </c>
      <c r="B2008" s="104" t="s">
        <v>19</v>
      </c>
      <c r="C2008" s="104">
        <v>2006</v>
      </c>
      <c r="D2008" s="104" t="s">
        <v>1359</v>
      </c>
      <c r="G2008" s="105">
        <v>39124</v>
      </c>
      <c r="K2008" s="104">
        <v>55.48</v>
      </c>
      <c r="L2008" s="104">
        <v>5.09</v>
      </c>
      <c r="P2008" s="104" t="s">
        <v>87</v>
      </c>
      <c r="Q2008" s="104">
        <v>8.0000000000000002E-3</v>
      </c>
    </row>
    <row r="2009" spans="1:17" x14ac:dyDescent="0.25">
      <c r="A2009" s="104">
        <v>2770</v>
      </c>
      <c r="B2009" s="104" t="s">
        <v>19</v>
      </c>
      <c r="C2009" s="104">
        <v>2006</v>
      </c>
      <c r="D2009" s="104" t="s">
        <v>1358</v>
      </c>
      <c r="G2009" s="105">
        <v>39262</v>
      </c>
      <c r="K2009" s="104">
        <v>55.47</v>
      </c>
      <c r="L2009" s="104">
        <v>5.1100000000000003</v>
      </c>
      <c r="P2009" s="104" t="s">
        <v>87</v>
      </c>
      <c r="Q2009" s="104">
        <v>0.73599999999999999</v>
      </c>
    </row>
    <row r="2010" spans="1:17" x14ac:dyDescent="0.25">
      <c r="A2010" s="104">
        <v>2771</v>
      </c>
      <c r="B2010" s="104" t="s">
        <v>19</v>
      </c>
      <c r="C2010" s="104">
        <v>2006</v>
      </c>
      <c r="D2010" s="104" t="s">
        <v>1357</v>
      </c>
      <c r="G2010" s="105">
        <v>39372</v>
      </c>
      <c r="K2010" s="104">
        <v>55.47</v>
      </c>
      <c r="L2010" s="104">
        <v>5.1100000000000003</v>
      </c>
      <c r="P2010" s="104" t="s">
        <v>87</v>
      </c>
      <c r="Q2010" s="104">
        <v>0.80400000000000005</v>
      </c>
    </row>
    <row r="2011" spans="1:17" x14ac:dyDescent="0.25">
      <c r="A2011" s="104">
        <v>2772</v>
      </c>
      <c r="B2011" s="104" t="s">
        <v>19</v>
      </c>
      <c r="C2011" s="104">
        <v>2006</v>
      </c>
      <c r="D2011" s="104" t="s">
        <v>1356</v>
      </c>
      <c r="G2011" s="105">
        <v>39159</v>
      </c>
      <c r="K2011" s="104">
        <v>55.47</v>
      </c>
      <c r="L2011" s="104">
        <v>5.1100000000000003</v>
      </c>
      <c r="P2011" s="104" t="s">
        <v>87</v>
      </c>
      <c r="Q2011" s="104">
        <v>7.9000000000000001E-2</v>
      </c>
    </row>
    <row r="2012" spans="1:17" x14ac:dyDescent="0.25">
      <c r="A2012" s="104">
        <v>2773</v>
      </c>
      <c r="B2012" s="104" t="s">
        <v>19</v>
      </c>
      <c r="C2012" s="104">
        <v>2006</v>
      </c>
      <c r="D2012" s="104" t="s">
        <v>1355</v>
      </c>
      <c r="G2012" s="105">
        <v>39303</v>
      </c>
      <c r="K2012" s="104">
        <v>55.47</v>
      </c>
      <c r="L2012" s="104">
        <v>5.1100000000000003</v>
      </c>
      <c r="P2012" s="104" t="s">
        <v>87</v>
      </c>
    </row>
    <row r="2013" spans="1:17" x14ac:dyDescent="0.25">
      <c r="A2013" s="104">
        <v>2774</v>
      </c>
      <c r="B2013" s="104" t="s">
        <v>19</v>
      </c>
      <c r="C2013" s="104">
        <v>2006</v>
      </c>
      <c r="D2013" s="104" t="s">
        <v>1354</v>
      </c>
      <c r="G2013" s="105">
        <v>39334</v>
      </c>
      <c r="K2013" s="104">
        <v>55.47</v>
      </c>
      <c r="L2013" s="104">
        <v>5.1100000000000003</v>
      </c>
      <c r="P2013" s="104" t="s">
        <v>87</v>
      </c>
      <c r="Q2013" s="104">
        <v>1.2190000000000001</v>
      </c>
    </row>
    <row r="2014" spans="1:17" x14ac:dyDescent="0.25">
      <c r="A2014" s="104">
        <v>2775</v>
      </c>
      <c r="B2014" s="104" t="s">
        <v>19</v>
      </c>
      <c r="C2014" s="104">
        <v>2006</v>
      </c>
      <c r="D2014" s="104" t="s">
        <v>1353</v>
      </c>
      <c r="G2014" s="105">
        <v>39378</v>
      </c>
      <c r="K2014" s="104">
        <v>55.47</v>
      </c>
      <c r="L2014" s="104">
        <v>5.1100000000000003</v>
      </c>
      <c r="P2014" s="104" t="s">
        <v>87</v>
      </c>
      <c r="Q2014" s="104">
        <v>2.1659999999999999</v>
      </c>
    </row>
    <row r="2015" spans="1:17" x14ac:dyDescent="0.25">
      <c r="A2015" s="104">
        <v>2776</v>
      </c>
      <c r="B2015" s="104" t="s">
        <v>19</v>
      </c>
      <c r="C2015" s="104">
        <v>2006</v>
      </c>
      <c r="D2015" s="104" t="s">
        <v>1613</v>
      </c>
      <c r="G2015" s="105">
        <v>39310</v>
      </c>
      <c r="K2015" s="104">
        <v>55.48</v>
      </c>
      <c r="L2015" s="104">
        <v>5.1100000000000003</v>
      </c>
      <c r="P2015" s="104" t="s">
        <v>87</v>
      </c>
    </row>
    <row r="2016" spans="1:17" x14ac:dyDescent="0.25">
      <c r="A2016" s="104">
        <v>2777</v>
      </c>
      <c r="B2016" s="104" t="s">
        <v>19</v>
      </c>
      <c r="C2016" s="104">
        <v>2006</v>
      </c>
      <c r="D2016" s="104" t="s">
        <v>1612</v>
      </c>
      <c r="G2016" s="105">
        <v>39258</v>
      </c>
      <c r="K2016" s="104">
        <v>55.47</v>
      </c>
      <c r="L2016" s="104">
        <v>5.1100000000000003</v>
      </c>
      <c r="P2016" s="104" t="s">
        <v>87</v>
      </c>
      <c r="Q2016" s="104">
        <v>0.29199999999999998</v>
      </c>
    </row>
    <row r="2017" spans="1:17" x14ac:dyDescent="0.25">
      <c r="A2017" s="104">
        <v>2778</v>
      </c>
      <c r="B2017" s="104" t="s">
        <v>19</v>
      </c>
      <c r="C2017" s="104">
        <v>2006</v>
      </c>
      <c r="D2017" s="104" t="s">
        <v>1611</v>
      </c>
      <c r="G2017" s="105">
        <v>39327</v>
      </c>
      <c r="K2017" s="104">
        <v>55.46</v>
      </c>
      <c r="L2017" s="104">
        <v>5.13</v>
      </c>
      <c r="P2017" s="104" t="s">
        <v>87</v>
      </c>
      <c r="Q2017" s="104">
        <v>0.97599999999999998</v>
      </c>
    </row>
    <row r="2018" spans="1:17" x14ac:dyDescent="0.25">
      <c r="A2018" s="104">
        <v>2779</v>
      </c>
      <c r="B2018" s="104" t="s">
        <v>19</v>
      </c>
      <c r="C2018" s="104">
        <v>2006</v>
      </c>
      <c r="D2018" s="104" t="s">
        <v>1610</v>
      </c>
      <c r="G2018" s="105">
        <v>39286</v>
      </c>
      <c r="K2018" s="104">
        <v>55.45</v>
      </c>
      <c r="L2018" s="104">
        <v>5.34</v>
      </c>
      <c r="P2018" s="104" t="s">
        <v>87</v>
      </c>
    </row>
    <row r="2019" spans="1:17" x14ac:dyDescent="0.25">
      <c r="A2019" s="104">
        <v>2780</v>
      </c>
      <c r="B2019" s="104" t="s">
        <v>19</v>
      </c>
      <c r="C2019" s="104">
        <v>2006</v>
      </c>
      <c r="D2019" s="104" t="s">
        <v>1609</v>
      </c>
      <c r="G2019" s="105">
        <v>39245</v>
      </c>
      <c r="K2019" s="104">
        <v>55.56</v>
      </c>
      <c r="L2019" s="104">
        <v>5.41</v>
      </c>
      <c r="P2019" s="104" t="s">
        <v>87</v>
      </c>
    </row>
    <row r="2020" spans="1:17" x14ac:dyDescent="0.25">
      <c r="A2020" s="104">
        <v>2781</v>
      </c>
      <c r="B2020" s="104" t="s">
        <v>19</v>
      </c>
      <c r="C2020" s="104">
        <v>2006</v>
      </c>
      <c r="D2020" s="104" t="s">
        <v>1608</v>
      </c>
      <c r="G2020" s="105">
        <v>39245</v>
      </c>
      <c r="K2020" s="104">
        <v>55.4</v>
      </c>
      <c r="L2020" s="104">
        <v>5.53</v>
      </c>
      <c r="P2020" s="104" t="s">
        <v>87</v>
      </c>
    </row>
    <row r="2021" spans="1:17" x14ac:dyDescent="0.25">
      <c r="A2021" s="104">
        <v>2782</v>
      </c>
      <c r="B2021" s="104" t="s">
        <v>19</v>
      </c>
      <c r="C2021" s="104">
        <v>2006</v>
      </c>
      <c r="D2021" s="104" t="s">
        <v>1607</v>
      </c>
      <c r="G2021" s="105">
        <v>39286</v>
      </c>
      <c r="K2021" s="104">
        <v>55.42</v>
      </c>
      <c r="L2021" s="104">
        <v>5.74</v>
      </c>
      <c r="P2021" s="104" t="s">
        <v>87</v>
      </c>
      <c r="Q2021" s="104">
        <v>4.2000000000000003E-2</v>
      </c>
    </row>
    <row r="2022" spans="1:17" x14ac:dyDescent="0.25">
      <c r="A2022" s="104">
        <v>2783</v>
      </c>
      <c r="B2022" s="104" t="s">
        <v>19</v>
      </c>
      <c r="C2022" s="104">
        <v>2006</v>
      </c>
      <c r="D2022" s="104" t="s">
        <v>1648</v>
      </c>
      <c r="G2022" s="105">
        <v>39296</v>
      </c>
      <c r="K2022" s="104">
        <v>55.64</v>
      </c>
      <c r="L2022" s="104">
        <v>5.75</v>
      </c>
      <c r="P2022" s="104" t="s">
        <v>87</v>
      </c>
    </row>
    <row r="2023" spans="1:17" x14ac:dyDescent="0.25">
      <c r="A2023" s="104">
        <v>2784</v>
      </c>
      <c r="B2023" s="104" t="s">
        <v>19</v>
      </c>
      <c r="C2023" s="104">
        <v>2006</v>
      </c>
      <c r="D2023" s="104" t="s">
        <v>1647</v>
      </c>
      <c r="G2023" s="105">
        <v>39162</v>
      </c>
      <c r="K2023" s="104">
        <v>55.55</v>
      </c>
      <c r="L2023" s="104">
        <v>6.34</v>
      </c>
      <c r="P2023" s="104" t="s">
        <v>87</v>
      </c>
    </row>
    <row r="2024" spans="1:17" x14ac:dyDescent="0.25">
      <c r="A2024" s="104">
        <v>2785</v>
      </c>
      <c r="B2024" s="104" t="s">
        <v>19</v>
      </c>
      <c r="C2024" s="104">
        <v>2006</v>
      </c>
      <c r="D2024" s="104" t="s">
        <v>1646</v>
      </c>
      <c r="G2024" s="105">
        <v>39353</v>
      </c>
      <c r="K2024" s="104">
        <v>55.22</v>
      </c>
      <c r="L2024" s="104">
        <v>7.79</v>
      </c>
      <c r="P2024" s="104" t="s">
        <v>87</v>
      </c>
    </row>
    <row r="2025" spans="1:17" x14ac:dyDescent="0.25">
      <c r="A2025" s="104">
        <v>2786</v>
      </c>
      <c r="B2025" s="104" t="s">
        <v>19</v>
      </c>
      <c r="C2025" s="104">
        <v>2006</v>
      </c>
      <c r="D2025" s="104" t="s">
        <v>1645</v>
      </c>
      <c r="G2025" s="105">
        <v>39286</v>
      </c>
      <c r="K2025" s="104">
        <v>55.53</v>
      </c>
      <c r="L2025" s="104">
        <v>5.1100000000000003</v>
      </c>
      <c r="P2025" s="104" t="s">
        <v>87</v>
      </c>
    </row>
    <row r="2026" spans="1:17" x14ac:dyDescent="0.25">
      <c r="A2026" s="104">
        <v>2787</v>
      </c>
      <c r="B2026" s="104" t="s">
        <v>19</v>
      </c>
      <c r="C2026" s="104">
        <v>2006</v>
      </c>
      <c r="D2026" s="104" t="s">
        <v>1606</v>
      </c>
      <c r="G2026" s="105">
        <v>39223</v>
      </c>
      <c r="K2026" s="104">
        <v>55.58</v>
      </c>
      <c r="L2026" s="104">
        <v>4.75</v>
      </c>
      <c r="P2026" s="104" t="s">
        <v>87</v>
      </c>
      <c r="Q2026" s="104">
        <v>0.72399999999999998</v>
      </c>
    </row>
    <row r="2027" spans="1:17" x14ac:dyDescent="0.25">
      <c r="A2027" s="104">
        <v>2788</v>
      </c>
      <c r="B2027" s="104" t="s">
        <v>20</v>
      </c>
      <c r="C2027" s="104">
        <v>2006</v>
      </c>
      <c r="D2027" s="104" t="s">
        <v>1352</v>
      </c>
      <c r="G2027" s="105">
        <v>38749</v>
      </c>
      <c r="K2027" s="104">
        <v>49.728000000000002</v>
      </c>
      <c r="L2027" s="104">
        <v>-3.2570000000000001</v>
      </c>
      <c r="P2027" s="104" t="s">
        <v>87</v>
      </c>
      <c r="Q2027" s="104">
        <v>20.5</v>
      </c>
    </row>
    <row r="2028" spans="1:17" x14ac:dyDescent="0.25">
      <c r="A2028" s="104">
        <v>2789</v>
      </c>
      <c r="B2028" s="104" t="s">
        <v>20</v>
      </c>
      <c r="C2028" s="104">
        <v>2006</v>
      </c>
      <c r="D2028" s="104" t="s">
        <v>1351</v>
      </c>
      <c r="G2028" s="105">
        <v>38749</v>
      </c>
      <c r="K2028" s="104">
        <v>50.3</v>
      </c>
      <c r="L2028" s="104">
        <v>-1E-3</v>
      </c>
      <c r="P2028" s="104" t="s">
        <v>87</v>
      </c>
      <c r="Q2028" s="104">
        <v>15.36</v>
      </c>
    </row>
    <row r="2029" spans="1:17" x14ac:dyDescent="0.25">
      <c r="A2029" s="104">
        <v>2790</v>
      </c>
      <c r="B2029" s="104" t="s">
        <v>20</v>
      </c>
      <c r="C2029" s="104">
        <v>2006</v>
      </c>
      <c r="D2029" s="104" t="s">
        <v>1350</v>
      </c>
      <c r="G2029" s="105">
        <v>38750</v>
      </c>
      <c r="K2029" s="104">
        <v>50.575000000000003</v>
      </c>
      <c r="L2029" s="104">
        <v>1.1890000000000001</v>
      </c>
      <c r="P2029" s="104" t="s">
        <v>87</v>
      </c>
      <c r="Q2029" s="104">
        <v>0.2</v>
      </c>
    </row>
    <row r="2030" spans="1:17" x14ac:dyDescent="0.25">
      <c r="A2030" s="104">
        <v>2791</v>
      </c>
      <c r="B2030" s="104" t="s">
        <v>20</v>
      </c>
      <c r="C2030" s="104">
        <v>2006</v>
      </c>
      <c r="D2030" s="104" t="s">
        <v>1349</v>
      </c>
      <c r="G2030" s="105">
        <v>38750</v>
      </c>
      <c r="K2030" s="104">
        <v>49.933</v>
      </c>
      <c r="L2030" s="104">
        <v>0.93300000000000005</v>
      </c>
      <c r="P2030" s="104" t="s">
        <v>87</v>
      </c>
      <c r="Q2030" s="104">
        <v>0.1</v>
      </c>
    </row>
    <row r="2031" spans="1:17" x14ac:dyDescent="0.25">
      <c r="A2031" s="104">
        <v>2792</v>
      </c>
      <c r="B2031" s="104" t="s">
        <v>20</v>
      </c>
      <c r="C2031" s="104">
        <v>2006</v>
      </c>
      <c r="D2031" s="104" t="s">
        <v>1348</v>
      </c>
      <c r="G2031" s="105">
        <v>38754</v>
      </c>
      <c r="K2031" s="104">
        <v>49.05</v>
      </c>
      <c r="L2031" s="104">
        <v>-5.6</v>
      </c>
      <c r="P2031" s="104" t="s">
        <v>87</v>
      </c>
      <c r="Q2031" s="104">
        <v>0.1</v>
      </c>
    </row>
    <row r="2032" spans="1:17" x14ac:dyDescent="0.25">
      <c r="A2032" s="104">
        <v>2793</v>
      </c>
      <c r="B2032" s="104" t="s">
        <v>20</v>
      </c>
      <c r="C2032" s="104">
        <v>2006</v>
      </c>
      <c r="D2032" s="104" t="s">
        <v>1347</v>
      </c>
      <c r="G2032" s="105">
        <v>38754</v>
      </c>
      <c r="K2032" s="104">
        <v>48.966999999999999</v>
      </c>
      <c r="L2032" s="104">
        <v>-5.617</v>
      </c>
      <c r="P2032" s="104" t="s">
        <v>87</v>
      </c>
      <c r="Q2032" s="104">
        <v>0.25</v>
      </c>
    </row>
    <row r="2033" spans="1:17" x14ac:dyDescent="0.25">
      <c r="A2033" s="104">
        <v>2794</v>
      </c>
      <c r="B2033" s="104" t="s">
        <v>20</v>
      </c>
      <c r="C2033" s="104">
        <v>2006</v>
      </c>
      <c r="D2033" s="104" t="s">
        <v>1346</v>
      </c>
      <c r="G2033" s="105">
        <v>38758</v>
      </c>
      <c r="K2033" s="104">
        <v>49.762999999999998</v>
      </c>
      <c r="L2033" s="104">
        <v>-3.282</v>
      </c>
      <c r="P2033" s="104" t="s">
        <v>87</v>
      </c>
      <c r="Q2033" s="104">
        <v>0.1</v>
      </c>
    </row>
    <row r="2034" spans="1:17" x14ac:dyDescent="0.25">
      <c r="A2034" s="104">
        <v>2795</v>
      </c>
      <c r="B2034" s="104" t="s">
        <v>20</v>
      </c>
      <c r="C2034" s="104">
        <v>2006</v>
      </c>
      <c r="D2034" s="104" t="s">
        <v>1345</v>
      </c>
      <c r="G2034" s="105">
        <v>38762</v>
      </c>
      <c r="K2034" s="104">
        <v>49.667000000000002</v>
      </c>
      <c r="L2034" s="104">
        <v>-1.25</v>
      </c>
      <c r="P2034" s="104" t="s">
        <v>87</v>
      </c>
      <c r="Q2034" s="104">
        <v>0.04</v>
      </c>
    </row>
    <row r="2035" spans="1:17" x14ac:dyDescent="0.25">
      <c r="A2035" s="104">
        <v>2796</v>
      </c>
      <c r="B2035" s="104" t="s">
        <v>20</v>
      </c>
      <c r="C2035" s="104">
        <v>2006</v>
      </c>
      <c r="D2035" s="104" t="s">
        <v>1344</v>
      </c>
      <c r="G2035" s="105">
        <v>38765</v>
      </c>
      <c r="K2035" s="104">
        <v>49.728000000000002</v>
      </c>
      <c r="L2035" s="104">
        <v>-3.2530000000000001</v>
      </c>
      <c r="P2035" s="104" t="s">
        <v>87</v>
      </c>
      <c r="Q2035" s="104">
        <v>0.05</v>
      </c>
    </row>
    <row r="2036" spans="1:17" x14ac:dyDescent="0.25">
      <c r="A2036" s="104">
        <v>2797</v>
      </c>
      <c r="B2036" s="104" t="s">
        <v>20</v>
      </c>
      <c r="C2036" s="104">
        <v>2006</v>
      </c>
      <c r="D2036" s="104" t="s">
        <v>1343</v>
      </c>
      <c r="G2036" s="105">
        <v>38790</v>
      </c>
      <c r="K2036" s="104">
        <v>48.854999999999997</v>
      </c>
      <c r="L2036" s="104">
        <v>-5.9080000000000004</v>
      </c>
      <c r="P2036" s="104" t="s">
        <v>87</v>
      </c>
      <c r="Q2036" s="104">
        <v>27.5</v>
      </c>
    </row>
    <row r="2037" spans="1:17" x14ac:dyDescent="0.25">
      <c r="A2037" s="104">
        <v>2798</v>
      </c>
      <c r="B2037" s="104" t="s">
        <v>20</v>
      </c>
      <c r="C2037" s="104">
        <v>2006</v>
      </c>
      <c r="D2037" s="104" t="s">
        <v>1342</v>
      </c>
      <c r="G2037" s="105">
        <v>38825</v>
      </c>
      <c r="K2037" s="104">
        <v>48.917000000000002</v>
      </c>
      <c r="L2037" s="104">
        <v>-5.633</v>
      </c>
      <c r="P2037" s="104" t="s">
        <v>87</v>
      </c>
      <c r="Q2037" s="104">
        <v>0.36</v>
      </c>
    </row>
    <row r="2038" spans="1:17" x14ac:dyDescent="0.25">
      <c r="A2038" s="104">
        <v>2799</v>
      </c>
      <c r="B2038" s="104" t="s">
        <v>20</v>
      </c>
      <c r="C2038" s="104">
        <v>2006</v>
      </c>
      <c r="D2038" s="104" t="s">
        <v>1341</v>
      </c>
      <c r="G2038" s="105">
        <v>38828</v>
      </c>
      <c r="K2038" s="104">
        <v>49.935000000000002</v>
      </c>
      <c r="L2038" s="104">
        <v>-2.202</v>
      </c>
      <c r="P2038" s="104" t="s">
        <v>87</v>
      </c>
      <c r="Q2038" s="104">
        <v>0.6</v>
      </c>
    </row>
    <row r="2039" spans="1:17" x14ac:dyDescent="0.25">
      <c r="A2039" s="104">
        <v>2800</v>
      </c>
      <c r="B2039" s="104" t="s">
        <v>20</v>
      </c>
      <c r="C2039" s="104">
        <v>2006</v>
      </c>
      <c r="D2039" s="104" t="s">
        <v>1340</v>
      </c>
      <c r="G2039" s="105">
        <v>38869</v>
      </c>
      <c r="K2039" s="104">
        <v>50.066000000000003</v>
      </c>
      <c r="L2039" s="104">
        <v>1.357</v>
      </c>
      <c r="P2039" s="104" t="s">
        <v>87</v>
      </c>
      <c r="Q2039" s="104">
        <v>0.1</v>
      </c>
    </row>
    <row r="2040" spans="1:17" x14ac:dyDescent="0.25">
      <c r="A2040" s="104">
        <v>2801</v>
      </c>
      <c r="B2040" s="104" t="s">
        <v>20</v>
      </c>
      <c r="C2040" s="104">
        <v>2006</v>
      </c>
      <c r="D2040" s="104" t="s">
        <v>1339</v>
      </c>
      <c r="G2040" s="105">
        <v>38870</v>
      </c>
      <c r="K2040" s="104">
        <v>50.677999999999997</v>
      </c>
      <c r="L2040" s="104">
        <v>1.175</v>
      </c>
      <c r="P2040" s="104" t="s">
        <v>87</v>
      </c>
      <c r="Q2040" s="104">
        <v>0.1</v>
      </c>
    </row>
    <row r="2041" spans="1:17" x14ac:dyDescent="0.25">
      <c r="A2041" s="104">
        <v>2802</v>
      </c>
      <c r="B2041" s="104" t="s">
        <v>20</v>
      </c>
      <c r="C2041" s="104">
        <v>2006</v>
      </c>
      <c r="D2041" s="104" t="s">
        <v>1338</v>
      </c>
      <c r="G2041" s="105">
        <v>38880</v>
      </c>
      <c r="K2041" s="104">
        <v>49.978999999999999</v>
      </c>
      <c r="L2041" s="104">
        <v>-1.9510000000000001</v>
      </c>
      <c r="P2041" s="104" t="s">
        <v>87</v>
      </c>
      <c r="Q2041" s="104">
        <v>0.05</v>
      </c>
    </row>
    <row r="2042" spans="1:17" x14ac:dyDescent="0.25">
      <c r="A2042" s="104">
        <v>2803</v>
      </c>
      <c r="B2042" s="104" t="s">
        <v>20</v>
      </c>
      <c r="C2042" s="104">
        <v>2006</v>
      </c>
      <c r="D2042" s="104" t="s">
        <v>1337</v>
      </c>
      <c r="G2042" s="105">
        <v>38895</v>
      </c>
      <c r="K2042" s="104">
        <v>49.417000000000002</v>
      </c>
      <c r="L2042" s="104">
        <v>-3.867</v>
      </c>
      <c r="P2042" s="104" t="s">
        <v>87</v>
      </c>
      <c r="Q2042" s="104">
        <v>1.53</v>
      </c>
    </row>
    <row r="2043" spans="1:17" x14ac:dyDescent="0.25">
      <c r="A2043" s="104">
        <v>2804</v>
      </c>
      <c r="B2043" s="104" t="s">
        <v>20</v>
      </c>
      <c r="C2043" s="104">
        <v>2006</v>
      </c>
      <c r="D2043" s="104" t="s">
        <v>1336</v>
      </c>
      <c r="G2043" s="105">
        <v>38910</v>
      </c>
      <c r="K2043" s="104">
        <v>51.033000000000001</v>
      </c>
      <c r="L2043" s="104">
        <v>2.383</v>
      </c>
      <c r="P2043" s="104" t="s">
        <v>87</v>
      </c>
      <c r="Q2043" s="104">
        <v>0.1</v>
      </c>
    </row>
    <row r="2044" spans="1:17" x14ac:dyDescent="0.25">
      <c r="A2044" s="104">
        <v>2805</v>
      </c>
      <c r="B2044" s="104" t="s">
        <v>20</v>
      </c>
      <c r="C2044" s="104">
        <v>2006</v>
      </c>
      <c r="D2044" s="104" t="s">
        <v>1335</v>
      </c>
      <c r="G2044" s="105">
        <v>38911</v>
      </c>
      <c r="K2044" s="104">
        <v>49.061999999999998</v>
      </c>
      <c r="L2044" s="104">
        <v>-4.7480000000000002</v>
      </c>
      <c r="P2044" s="104" t="s">
        <v>87</v>
      </c>
      <c r="Q2044" s="104">
        <v>0.11</v>
      </c>
    </row>
    <row r="2045" spans="1:17" x14ac:dyDescent="0.25">
      <c r="A2045" s="104">
        <v>2806</v>
      </c>
      <c r="B2045" s="104" t="s">
        <v>20</v>
      </c>
      <c r="C2045" s="104">
        <v>2006</v>
      </c>
      <c r="D2045" s="104" t="s">
        <v>1334</v>
      </c>
      <c r="G2045" s="105">
        <v>38924</v>
      </c>
      <c r="K2045" s="104">
        <v>48.982999999999997</v>
      </c>
      <c r="L2045" s="104">
        <v>-4.867</v>
      </c>
      <c r="P2045" s="104" t="s">
        <v>87</v>
      </c>
      <c r="Q2045" s="104">
        <v>0.05</v>
      </c>
    </row>
    <row r="2046" spans="1:17" x14ac:dyDescent="0.25">
      <c r="A2046" s="104">
        <v>2807</v>
      </c>
      <c r="B2046" s="104" t="s">
        <v>20</v>
      </c>
      <c r="C2046" s="104">
        <v>2006</v>
      </c>
      <c r="D2046" s="104" t="s">
        <v>1333</v>
      </c>
      <c r="G2046" s="105">
        <v>38924</v>
      </c>
      <c r="K2046" s="104">
        <v>50.661999999999999</v>
      </c>
      <c r="L2046" s="104">
        <v>1.2969999999999999</v>
      </c>
      <c r="P2046" s="104" t="s">
        <v>87</v>
      </c>
      <c r="Q2046" s="104">
        <v>0.19</v>
      </c>
    </row>
    <row r="2047" spans="1:17" x14ac:dyDescent="0.25">
      <c r="A2047" s="104">
        <v>2808</v>
      </c>
      <c r="B2047" s="104" t="s">
        <v>20</v>
      </c>
      <c r="C2047" s="104">
        <v>2006</v>
      </c>
      <c r="D2047" s="104" t="s">
        <v>1332</v>
      </c>
      <c r="G2047" s="105">
        <v>38925</v>
      </c>
      <c r="K2047" s="104">
        <v>50.987000000000002</v>
      </c>
      <c r="L2047" s="104">
        <v>1.528</v>
      </c>
      <c r="P2047" s="104" t="s">
        <v>87</v>
      </c>
      <c r="Q2047" s="104">
        <v>0.1</v>
      </c>
    </row>
    <row r="2048" spans="1:17" x14ac:dyDescent="0.25">
      <c r="A2048" s="104">
        <v>2809</v>
      </c>
      <c r="B2048" s="104" t="s">
        <v>20</v>
      </c>
      <c r="C2048" s="104">
        <v>2006</v>
      </c>
      <c r="D2048" s="104" t="s">
        <v>1331</v>
      </c>
      <c r="G2048" s="105">
        <v>38952</v>
      </c>
      <c r="K2048" s="104">
        <v>49.557000000000002</v>
      </c>
      <c r="L2048" s="104">
        <v>-7.1280000000000001</v>
      </c>
      <c r="P2048" s="104" t="s">
        <v>87</v>
      </c>
      <c r="Q2048" s="104">
        <v>0.1</v>
      </c>
    </row>
    <row r="2049" spans="1:17" x14ac:dyDescent="0.25">
      <c r="A2049" s="104">
        <v>2810</v>
      </c>
      <c r="B2049" s="104" t="s">
        <v>20</v>
      </c>
      <c r="C2049" s="104">
        <v>2006</v>
      </c>
      <c r="D2049" s="104" t="s">
        <v>1330</v>
      </c>
      <c r="G2049" s="105">
        <v>38966</v>
      </c>
      <c r="K2049" s="104">
        <v>48.817</v>
      </c>
      <c r="L2049" s="104">
        <v>-5.45</v>
      </c>
      <c r="P2049" s="104" t="s">
        <v>87</v>
      </c>
      <c r="Q2049" s="104">
        <v>0.49</v>
      </c>
    </row>
    <row r="2050" spans="1:17" x14ac:dyDescent="0.25">
      <c r="A2050" s="104">
        <v>2811</v>
      </c>
      <c r="B2050" s="104" t="s">
        <v>20</v>
      </c>
      <c r="C2050" s="104">
        <v>2006</v>
      </c>
      <c r="D2050" s="104" t="s">
        <v>1680</v>
      </c>
      <c r="G2050" s="105">
        <v>38984</v>
      </c>
      <c r="K2050" s="104">
        <v>49.728000000000002</v>
      </c>
      <c r="L2050" s="104">
        <v>-3.2549999999999999</v>
      </c>
      <c r="P2050" s="104" t="s">
        <v>87</v>
      </c>
      <c r="Q2050" s="104">
        <v>0.4</v>
      </c>
    </row>
    <row r="2051" spans="1:17" x14ac:dyDescent="0.25">
      <c r="A2051" s="104">
        <v>2812</v>
      </c>
      <c r="B2051" s="104" t="s">
        <v>20</v>
      </c>
      <c r="C2051" s="104">
        <v>2006</v>
      </c>
      <c r="D2051" s="104" t="s">
        <v>1679</v>
      </c>
      <c r="G2051" s="105">
        <v>38988</v>
      </c>
      <c r="K2051" s="104">
        <v>49.917000000000002</v>
      </c>
      <c r="L2051" s="104">
        <v>-1.502</v>
      </c>
      <c r="P2051" s="104" t="s">
        <v>87</v>
      </c>
      <c r="Q2051" s="104">
        <v>2.4</v>
      </c>
    </row>
    <row r="2052" spans="1:17" x14ac:dyDescent="0.25">
      <c r="A2052" s="104">
        <v>2813</v>
      </c>
      <c r="B2052" s="104" t="s">
        <v>20</v>
      </c>
      <c r="C2052" s="104">
        <v>2006</v>
      </c>
      <c r="D2052" s="104" t="s">
        <v>1678</v>
      </c>
      <c r="G2052" s="105">
        <v>39000</v>
      </c>
      <c r="K2052" s="104">
        <v>49.728000000000002</v>
      </c>
      <c r="L2052" s="104">
        <v>-3.2549999999999999</v>
      </c>
      <c r="P2052" s="104" t="s">
        <v>87</v>
      </c>
      <c r="Q2052" s="104">
        <v>0.1</v>
      </c>
    </row>
    <row r="2053" spans="1:17" x14ac:dyDescent="0.25">
      <c r="A2053" s="104">
        <v>2814</v>
      </c>
      <c r="B2053" s="104" t="s">
        <v>20</v>
      </c>
      <c r="C2053" s="104">
        <v>2006</v>
      </c>
      <c r="D2053" s="104" t="s">
        <v>1677</v>
      </c>
      <c r="G2053" s="105">
        <v>39013</v>
      </c>
      <c r="K2053" s="104">
        <v>48.633000000000003</v>
      </c>
      <c r="L2053" s="104">
        <v>-5.6920000000000002</v>
      </c>
      <c r="P2053" s="104" t="s">
        <v>87</v>
      </c>
      <c r="Q2053" s="104">
        <v>0.08</v>
      </c>
    </row>
    <row r="2054" spans="1:17" x14ac:dyDescent="0.25">
      <c r="A2054" s="104">
        <v>2815</v>
      </c>
      <c r="B2054" s="104" t="s">
        <v>20</v>
      </c>
      <c r="C2054" s="104">
        <v>2006</v>
      </c>
      <c r="D2054" s="104" t="s">
        <v>1676</v>
      </c>
      <c r="G2054" s="105">
        <v>39062</v>
      </c>
      <c r="K2054" s="104">
        <v>48.6</v>
      </c>
      <c r="L2054" s="104">
        <v>-4.9669999999999996</v>
      </c>
      <c r="P2054" s="104" t="s">
        <v>87</v>
      </c>
      <c r="Q2054" s="104">
        <v>0.18</v>
      </c>
    </row>
    <row r="2055" spans="1:17" x14ac:dyDescent="0.25">
      <c r="A2055" s="104">
        <v>2816</v>
      </c>
      <c r="B2055" s="104" t="s">
        <v>20</v>
      </c>
      <c r="C2055" s="104">
        <v>2006</v>
      </c>
      <c r="D2055" s="104" t="s">
        <v>1675</v>
      </c>
      <c r="G2055" s="105">
        <v>39073</v>
      </c>
      <c r="K2055" s="104">
        <v>51.243000000000002</v>
      </c>
      <c r="L2055" s="104">
        <v>2.105</v>
      </c>
      <c r="P2055" s="104" t="s">
        <v>87</v>
      </c>
      <c r="Q2055" s="104">
        <v>2.6360000000000001</v>
      </c>
    </row>
    <row r="2056" spans="1:17" x14ac:dyDescent="0.25">
      <c r="A2056" s="104">
        <v>2817</v>
      </c>
      <c r="B2056" s="104" t="s">
        <v>21</v>
      </c>
      <c r="C2056" s="104">
        <v>2006</v>
      </c>
      <c r="D2056" s="104" t="s">
        <v>1534</v>
      </c>
      <c r="G2056" s="105">
        <v>38770</v>
      </c>
      <c r="K2056" s="104">
        <v>54.226700000000001</v>
      </c>
      <c r="L2056" s="104">
        <v>1.24</v>
      </c>
      <c r="P2056" s="104" t="s">
        <v>87</v>
      </c>
    </row>
    <row r="2057" spans="1:17" x14ac:dyDescent="0.25">
      <c r="A2057" s="104">
        <v>2818</v>
      </c>
      <c r="B2057" s="104" t="s">
        <v>21</v>
      </c>
      <c r="C2057" s="104">
        <v>2006</v>
      </c>
      <c r="D2057" s="104" t="s">
        <v>1533</v>
      </c>
      <c r="G2057" s="105">
        <v>39075</v>
      </c>
      <c r="K2057" s="104">
        <v>55.688299999999998</v>
      </c>
      <c r="L2057" s="104">
        <v>4.0682999999999998</v>
      </c>
      <c r="P2057" s="104" t="s">
        <v>87</v>
      </c>
    </row>
    <row r="2058" spans="1:17" x14ac:dyDescent="0.25">
      <c r="A2058" s="104">
        <v>2819</v>
      </c>
      <c r="B2058" s="104" t="s">
        <v>21</v>
      </c>
      <c r="C2058" s="104">
        <v>2006</v>
      </c>
      <c r="D2058" s="104" t="s">
        <v>1532</v>
      </c>
      <c r="G2058" s="105">
        <v>38899</v>
      </c>
      <c r="K2058" s="104">
        <v>55.646700000000003</v>
      </c>
      <c r="L2058" s="104">
        <v>4.2249999999999996</v>
      </c>
      <c r="P2058" s="104" t="s">
        <v>87</v>
      </c>
      <c r="Q2058" s="104">
        <v>0.05</v>
      </c>
    </row>
    <row r="2059" spans="1:17" x14ac:dyDescent="0.25">
      <c r="A2059" s="104">
        <v>2820</v>
      </c>
      <c r="B2059" s="104" t="s">
        <v>21</v>
      </c>
      <c r="C2059" s="104">
        <v>2006</v>
      </c>
      <c r="D2059" s="104" t="s">
        <v>1531</v>
      </c>
      <c r="G2059" s="105">
        <v>38976</v>
      </c>
      <c r="K2059" s="104">
        <v>55.575000000000003</v>
      </c>
      <c r="L2059" s="104">
        <v>4.71</v>
      </c>
      <c r="P2059" s="104" t="s">
        <v>87</v>
      </c>
    </row>
    <row r="2060" spans="1:17" x14ac:dyDescent="0.25">
      <c r="A2060" s="104">
        <v>2821</v>
      </c>
      <c r="B2060" s="104" t="s">
        <v>21</v>
      </c>
      <c r="C2060" s="104">
        <v>2006</v>
      </c>
      <c r="D2060" s="104" t="s">
        <v>1530</v>
      </c>
      <c r="G2060" s="105">
        <v>38947</v>
      </c>
      <c r="K2060" s="104">
        <v>54.6083</v>
      </c>
      <c r="L2060" s="104">
        <v>4.92</v>
      </c>
      <c r="P2060" s="104" t="s">
        <v>87</v>
      </c>
    </row>
    <row r="2061" spans="1:17" x14ac:dyDescent="0.25">
      <c r="A2061" s="104">
        <v>2822</v>
      </c>
      <c r="B2061" s="104" t="s">
        <v>21</v>
      </c>
      <c r="C2061" s="104">
        <v>2006</v>
      </c>
      <c r="D2061" s="104" t="s">
        <v>1529</v>
      </c>
      <c r="G2061" s="105">
        <v>38947</v>
      </c>
      <c r="K2061" s="104">
        <v>54.63</v>
      </c>
      <c r="L2061" s="104">
        <v>5.0483000000000002</v>
      </c>
      <c r="P2061" s="104" t="s">
        <v>87</v>
      </c>
    </row>
    <row r="2062" spans="1:17" x14ac:dyDescent="0.25">
      <c r="A2062" s="104">
        <v>2823</v>
      </c>
      <c r="B2062" s="104" t="s">
        <v>21</v>
      </c>
      <c r="C2062" s="104">
        <v>2006</v>
      </c>
      <c r="D2062" s="104" t="s">
        <v>1528</v>
      </c>
      <c r="G2062" s="105">
        <v>38918</v>
      </c>
      <c r="K2062" s="104">
        <v>54.648299999999999</v>
      </c>
      <c r="L2062" s="104">
        <v>5.0682999999999998</v>
      </c>
      <c r="P2062" s="104" t="s">
        <v>87</v>
      </c>
      <c r="Q2062" s="104">
        <v>0.115</v>
      </c>
    </row>
    <row r="2063" spans="1:17" x14ac:dyDescent="0.25">
      <c r="A2063" s="104">
        <v>2824</v>
      </c>
      <c r="B2063" s="104" t="s">
        <v>21</v>
      </c>
      <c r="C2063" s="104">
        <v>2006</v>
      </c>
      <c r="D2063" s="104" t="s">
        <v>1527</v>
      </c>
      <c r="G2063" s="105">
        <v>39003</v>
      </c>
      <c r="K2063" s="104">
        <v>55.033299999999997</v>
      </c>
      <c r="L2063" s="104">
        <v>5.0750000000000002</v>
      </c>
      <c r="P2063" s="104" t="s">
        <v>87</v>
      </c>
    </row>
    <row r="2064" spans="1:17" x14ac:dyDescent="0.25">
      <c r="A2064" s="104">
        <v>2825</v>
      </c>
      <c r="B2064" s="104" t="s">
        <v>21</v>
      </c>
      <c r="C2064" s="104">
        <v>2006</v>
      </c>
      <c r="D2064" s="104" t="s">
        <v>1526</v>
      </c>
      <c r="G2064" s="105">
        <v>38947</v>
      </c>
      <c r="K2064" s="104">
        <v>54.638300000000001</v>
      </c>
      <c r="L2064" s="104">
        <v>5.09</v>
      </c>
      <c r="P2064" s="104" t="s">
        <v>87</v>
      </c>
    </row>
    <row r="2065" spans="1:17" x14ac:dyDescent="0.25">
      <c r="A2065" s="104">
        <v>2826</v>
      </c>
      <c r="B2065" s="104" t="s">
        <v>21</v>
      </c>
      <c r="C2065" s="104">
        <v>2006</v>
      </c>
      <c r="D2065" s="104" t="s">
        <v>1525</v>
      </c>
      <c r="G2065" s="105">
        <v>38903</v>
      </c>
      <c r="K2065" s="104">
        <v>55.278300000000002</v>
      </c>
      <c r="L2065" s="104">
        <v>5.125</v>
      </c>
      <c r="P2065" s="104" t="s">
        <v>87</v>
      </c>
      <c r="Q2065" s="104">
        <v>1.7000000000000001E-2</v>
      </c>
    </row>
    <row r="2066" spans="1:17" x14ac:dyDescent="0.25">
      <c r="A2066" s="104">
        <v>2827</v>
      </c>
      <c r="B2066" s="104" t="s">
        <v>21</v>
      </c>
      <c r="C2066" s="104">
        <v>2006</v>
      </c>
      <c r="D2066" s="104" t="s">
        <v>1524</v>
      </c>
      <c r="G2066" s="105">
        <v>38947</v>
      </c>
      <c r="K2066" s="104">
        <v>54.664999999999999</v>
      </c>
      <c r="L2066" s="104">
        <v>5.1582999999999997</v>
      </c>
      <c r="P2066" s="104" t="s">
        <v>87</v>
      </c>
    </row>
    <row r="2067" spans="1:17" x14ac:dyDescent="0.25">
      <c r="A2067" s="104">
        <v>2828</v>
      </c>
      <c r="B2067" s="104" t="s">
        <v>21</v>
      </c>
      <c r="C2067" s="104">
        <v>2006</v>
      </c>
      <c r="D2067" s="104" t="s">
        <v>1523</v>
      </c>
      <c r="G2067" s="105">
        <v>38899</v>
      </c>
      <c r="K2067" s="104">
        <v>54.691699999999997</v>
      </c>
      <c r="L2067" s="104">
        <v>5.1749999999999998</v>
      </c>
      <c r="P2067" s="104" t="s">
        <v>87</v>
      </c>
      <c r="Q2067" s="104">
        <v>3.9E-2</v>
      </c>
    </row>
    <row r="2068" spans="1:17" x14ac:dyDescent="0.25">
      <c r="A2068" s="104">
        <v>2829</v>
      </c>
      <c r="B2068" s="104" t="s">
        <v>21</v>
      </c>
      <c r="C2068" s="104">
        <v>2006</v>
      </c>
      <c r="D2068" s="104" t="s">
        <v>1522</v>
      </c>
      <c r="G2068" s="105">
        <v>38897</v>
      </c>
      <c r="K2068" s="104">
        <v>54.908299999999997</v>
      </c>
      <c r="L2068" s="104">
        <v>5.1833</v>
      </c>
      <c r="P2068" s="104" t="s">
        <v>87</v>
      </c>
    </row>
    <row r="2069" spans="1:17" x14ac:dyDescent="0.25">
      <c r="A2069" s="104">
        <v>2830</v>
      </c>
      <c r="B2069" s="104" t="s">
        <v>21</v>
      </c>
      <c r="C2069" s="104">
        <v>2006</v>
      </c>
      <c r="D2069" s="104" t="s">
        <v>1521</v>
      </c>
      <c r="G2069" s="105">
        <v>38947</v>
      </c>
      <c r="K2069" s="104">
        <v>54.6783</v>
      </c>
      <c r="L2069" s="104">
        <v>5.2217000000000002</v>
      </c>
      <c r="P2069" s="104" t="s">
        <v>87</v>
      </c>
    </row>
    <row r="2070" spans="1:17" x14ac:dyDescent="0.25">
      <c r="A2070" s="104">
        <v>2831</v>
      </c>
      <c r="B2070" s="104" t="s">
        <v>21</v>
      </c>
      <c r="C2070" s="104">
        <v>2006</v>
      </c>
      <c r="D2070" s="104" t="s">
        <v>1520</v>
      </c>
      <c r="G2070" s="105">
        <v>38969</v>
      </c>
      <c r="K2070" s="104">
        <v>55.506700000000002</v>
      </c>
      <c r="L2070" s="104">
        <v>5.2217000000000002</v>
      </c>
      <c r="P2070" s="104" t="s">
        <v>87</v>
      </c>
    </row>
    <row r="2071" spans="1:17" x14ac:dyDescent="0.25">
      <c r="A2071" s="104">
        <v>2832</v>
      </c>
      <c r="B2071" s="104" t="s">
        <v>21</v>
      </c>
      <c r="C2071" s="104">
        <v>2006</v>
      </c>
      <c r="D2071" s="104" t="s">
        <v>1519</v>
      </c>
      <c r="G2071" s="105">
        <v>38822</v>
      </c>
      <c r="K2071" s="104">
        <v>54.768300000000004</v>
      </c>
      <c r="L2071" s="104">
        <v>5.2267000000000001</v>
      </c>
      <c r="P2071" s="104" t="s">
        <v>87</v>
      </c>
      <c r="Q2071" s="104">
        <v>0.42499999999999999</v>
      </c>
    </row>
    <row r="2072" spans="1:17" x14ac:dyDescent="0.25">
      <c r="A2072" s="104">
        <v>2833</v>
      </c>
      <c r="B2072" s="104" t="s">
        <v>21</v>
      </c>
      <c r="C2072" s="104">
        <v>2006</v>
      </c>
      <c r="D2072" s="104" t="s">
        <v>1518</v>
      </c>
      <c r="G2072" s="105">
        <v>38899</v>
      </c>
      <c r="K2072" s="104">
        <v>54.78</v>
      </c>
      <c r="L2072" s="104">
        <v>5.3567</v>
      </c>
      <c r="P2072" s="104" t="s">
        <v>87</v>
      </c>
      <c r="Q2072" s="104">
        <v>7.2169999999999996</v>
      </c>
    </row>
    <row r="2073" spans="1:17" x14ac:dyDescent="0.25">
      <c r="A2073" s="104">
        <v>2834</v>
      </c>
      <c r="B2073" s="104" t="s">
        <v>21</v>
      </c>
      <c r="C2073" s="104">
        <v>2006</v>
      </c>
      <c r="D2073" s="104" t="s">
        <v>1517</v>
      </c>
      <c r="G2073" s="105">
        <v>38901</v>
      </c>
      <c r="K2073" s="104">
        <v>55.148299999999999</v>
      </c>
      <c r="L2073" s="104">
        <v>5.3833000000000002</v>
      </c>
      <c r="P2073" s="104" t="s">
        <v>87</v>
      </c>
      <c r="Q2073" s="104">
        <v>2.8000000000000001E-2</v>
      </c>
    </row>
    <row r="2074" spans="1:17" x14ac:dyDescent="0.25">
      <c r="A2074" s="104">
        <v>2835</v>
      </c>
      <c r="B2074" s="104" t="s">
        <v>21</v>
      </c>
      <c r="C2074" s="104">
        <v>2006</v>
      </c>
      <c r="D2074" s="104" t="s">
        <v>1516</v>
      </c>
      <c r="G2074" s="105">
        <v>38751</v>
      </c>
      <c r="K2074" s="104">
        <v>54.935000000000002</v>
      </c>
      <c r="L2074" s="104">
        <v>5.47</v>
      </c>
      <c r="P2074" s="104" t="s">
        <v>87</v>
      </c>
      <c r="Q2074" s="104">
        <v>0.25900000000000001</v>
      </c>
    </row>
    <row r="2075" spans="1:17" x14ac:dyDescent="0.25">
      <c r="A2075" s="104">
        <v>2836</v>
      </c>
      <c r="B2075" s="104" t="s">
        <v>21</v>
      </c>
      <c r="C2075" s="104">
        <v>2006</v>
      </c>
      <c r="D2075" s="104" t="s">
        <v>1515</v>
      </c>
      <c r="G2075" s="105">
        <v>38719</v>
      </c>
      <c r="K2075" s="104">
        <v>54.524999999999999</v>
      </c>
      <c r="L2075" s="104">
        <v>5.4717000000000002</v>
      </c>
      <c r="P2075" s="104" t="s">
        <v>87</v>
      </c>
      <c r="Q2075" s="104">
        <v>3.0000000000000001E-3</v>
      </c>
    </row>
    <row r="2076" spans="1:17" x14ac:dyDescent="0.25">
      <c r="A2076" s="104">
        <v>2837</v>
      </c>
      <c r="B2076" s="104" t="s">
        <v>21</v>
      </c>
      <c r="C2076" s="104">
        <v>2006</v>
      </c>
      <c r="D2076" s="104" t="s">
        <v>1514</v>
      </c>
      <c r="G2076" s="105">
        <v>38921</v>
      </c>
      <c r="K2076" s="104">
        <v>54.9</v>
      </c>
      <c r="L2076" s="104">
        <v>5.6233000000000004</v>
      </c>
      <c r="P2076" s="104" t="s">
        <v>87</v>
      </c>
      <c r="Q2076" s="104">
        <v>3.0000000000000001E-3</v>
      </c>
    </row>
    <row r="2077" spans="1:17" x14ac:dyDescent="0.25">
      <c r="A2077" s="104">
        <v>2838</v>
      </c>
      <c r="B2077" s="104" t="s">
        <v>21</v>
      </c>
      <c r="C2077" s="104">
        <v>2006</v>
      </c>
      <c r="D2077" s="104" t="s">
        <v>1513</v>
      </c>
      <c r="G2077" s="105">
        <v>38880</v>
      </c>
      <c r="K2077" s="104">
        <v>55.305</v>
      </c>
      <c r="L2077" s="104">
        <v>5.6266999999999996</v>
      </c>
      <c r="P2077" s="104" t="s">
        <v>87</v>
      </c>
    </row>
    <row r="2078" spans="1:17" x14ac:dyDescent="0.25">
      <c r="A2078" s="104">
        <v>2839</v>
      </c>
      <c r="B2078" s="104" t="s">
        <v>21</v>
      </c>
      <c r="C2078" s="104">
        <v>2006</v>
      </c>
      <c r="D2078" s="104" t="s">
        <v>1512</v>
      </c>
      <c r="G2078" s="105">
        <v>38859</v>
      </c>
      <c r="K2078" s="104">
        <v>54.898299999999999</v>
      </c>
      <c r="L2078" s="104">
        <v>5.68</v>
      </c>
      <c r="P2078" s="104" t="s">
        <v>87</v>
      </c>
      <c r="Q2078" s="104">
        <v>0.48299999999999998</v>
      </c>
    </row>
    <row r="2079" spans="1:17" x14ac:dyDescent="0.25">
      <c r="A2079" s="104">
        <v>2840</v>
      </c>
      <c r="B2079" s="104" t="s">
        <v>21</v>
      </c>
      <c r="C2079" s="104">
        <v>2006</v>
      </c>
      <c r="D2079" s="104" t="s">
        <v>1511</v>
      </c>
      <c r="G2079" s="105">
        <v>38914</v>
      </c>
      <c r="K2079" s="104">
        <v>54.896700000000003</v>
      </c>
      <c r="L2079" s="104">
        <v>5.6917</v>
      </c>
      <c r="P2079" s="104" t="s">
        <v>87</v>
      </c>
      <c r="Q2079" s="104">
        <v>2.1070000000000002</v>
      </c>
    </row>
    <row r="2080" spans="1:17" x14ac:dyDescent="0.25">
      <c r="A2080" s="104">
        <v>2841</v>
      </c>
      <c r="B2080" s="104" t="s">
        <v>21</v>
      </c>
      <c r="C2080" s="104">
        <v>2006</v>
      </c>
      <c r="D2080" s="104" t="s">
        <v>1510</v>
      </c>
      <c r="G2080" s="105">
        <v>38952</v>
      </c>
      <c r="K2080" s="104">
        <v>54.31</v>
      </c>
      <c r="L2080" s="104">
        <v>5.8967000000000001</v>
      </c>
      <c r="P2080" s="104" t="s">
        <v>87</v>
      </c>
    </row>
    <row r="2081" spans="1:17" x14ac:dyDescent="0.25">
      <c r="A2081" s="104">
        <v>2842</v>
      </c>
      <c r="B2081" s="104" t="s">
        <v>21</v>
      </c>
      <c r="C2081" s="104">
        <v>2006</v>
      </c>
      <c r="D2081" s="104" t="s">
        <v>1509</v>
      </c>
      <c r="G2081" s="105">
        <v>38953</v>
      </c>
      <c r="K2081" s="104">
        <v>55.296700000000001</v>
      </c>
      <c r="L2081" s="104">
        <v>5.9683000000000002</v>
      </c>
      <c r="P2081" s="104" t="s">
        <v>87</v>
      </c>
    </row>
    <row r="2082" spans="1:17" x14ac:dyDescent="0.25">
      <c r="A2082" s="104">
        <v>2843</v>
      </c>
      <c r="B2082" s="104" t="s">
        <v>21</v>
      </c>
      <c r="C2082" s="104">
        <v>2006</v>
      </c>
      <c r="D2082" s="104" t="s">
        <v>1508</v>
      </c>
      <c r="G2082" s="105">
        <v>39003</v>
      </c>
      <c r="K2082" s="104">
        <v>55.21</v>
      </c>
      <c r="L2082" s="104">
        <v>6.0133000000000001</v>
      </c>
      <c r="P2082" s="104" t="s">
        <v>87</v>
      </c>
    </row>
    <row r="2083" spans="1:17" x14ac:dyDescent="0.25">
      <c r="A2083" s="104">
        <v>2844</v>
      </c>
      <c r="B2083" s="104" t="s">
        <v>21</v>
      </c>
      <c r="C2083" s="104">
        <v>2006</v>
      </c>
      <c r="D2083" s="104" t="s">
        <v>1507</v>
      </c>
      <c r="G2083" s="105">
        <v>39075</v>
      </c>
      <c r="K2083" s="104">
        <v>55.104999999999997</v>
      </c>
      <c r="L2083" s="104">
        <v>6.1050000000000004</v>
      </c>
      <c r="P2083" s="104" t="s">
        <v>87</v>
      </c>
    </row>
    <row r="2084" spans="1:17" x14ac:dyDescent="0.25">
      <c r="A2084" s="104">
        <v>2845</v>
      </c>
      <c r="B2084" s="104" t="s">
        <v>21</v>
      </c>
      <c r="C2084" s="104">
        <v>2006</v>
      </c>
      <c r="D2084" s="104" t="s">
        <v>1506</v>
      </c>
      <c r="G2084" s="105">
        <v>38952</v>
      </c>
      <c r="K2084" s="104">
        <v>54.8583</v>
      </c>
      <c r="L2084" s="104">
        <v>6.125</v>
      </c>
      <c r="P2084" s="104" t="s">
        <v>87</v>
      </c>
    </row>
    <row r="2085" spans="1:17" x14ac:dyDescent="0.25">
      <c r="A2085" s="104">
        <v>2846</v>
      </c>
      <c r="B2085" s="104" t="s">
        <v>21</v>
      </c>
      <c r="C2085" s="104">
        <v>2006</v>
      </c>
      <c r="D2085" s="104" t="s">
        <v>1505</v>
      </c>
      <c r="G2085" s="105">
        <v>38941</v>
      </c>
      <c r="K2085" s="104">
        <v>55.17</v>
      </c>
      <c r="L2085" s="104">
        <v>6.1367000000000003</v>
      </c>
      <c r="P2085" s="104" t="s">
        <v>87</v>
      </c>
      <c r="Q2085" s="104">
        <v>3.9E-2</v>
      </c>
    </row>
    <row r="2086" spans="1:17" x14ac:dyDescent="0.25">
      <c r="A2086" s="104">
        <v>2847</v>
      </c>
      <c r="B2086" s="104" t="s">
        <v>21</v>
      </c>
      <c r="C2086" s="104">
        <v>2006</v>
      </c>
      <c r="D2086" s="104" t="s">
        <v>1504</v>
      </c>
      <c r="G2086" s="105">
        <v>38952</v>
      </c>
      <c r="K2086" s="104">
        <v>54.875</v>
      </c>
      <c r="L2086" s="104">
        <v>6.1482999999999999</v>
      </c>
      <c r="P2086" s="104" t="s">
        <v>87</v>
      </c>
    </row>
    <row r="2087" spans="1:17" x14ac:dyDescent="0.25">
      <c r="A2087" s="104">
        <v>2848</v>
      </c>
      <c r="B2087" s="104" t="s">
        <v>21</v>
      </c>
      <c r="C2087" s="104">
        <v>2006</v>
      </c>
      <c r="D2087" s="104" t="s">
        <v>1503</v>
      </c>
      <c r="G2087" s="105">
        <v>38948</v>
      </c>
      <c r="K2087" s="104">
        <v>53.796700000000001</v>
      </c>
      <c r="L2087" s="104">
        <v>6.1849999999999996</v>
      </c>
      <c r="P2087" s="104" t="s">
        <v>87</v>
      </c>
    </row>
    <row r="2088" spans="1:17" x14ac:dyDescent="0.25">
      <c r="A2088" s="104">
        <v>2849</v>
      </c>
      <c r="B2088" s="104" t="s">
        <v>21</v>
      </c>
      <c r="C2088" s="104">
        <v>2006</v>
      </c>
      <c r="D2088" s="104" t="s">
        <v>1502</v>
      </c>
      <c r="G2088" s="105">
        <v>38952</v>
      </c>
      <c r="K2088" s="104">
        <v>55.075000000000003</v>
      </c>
      <c r="L2088" s="104">
        <v>6.2117000000000004</v>
      </c>
      <c r="P2088" s="104" t="s">
        <v>87</v>
      </c>
    </row>
    <row r="2089" spans="1:17" x14ac:dyDescent="0.25">
      <c r="A2089" s="104">
        <v>2850</v>
      </c>
      <c r="B2089" s="104" t="s">
        <v>21</v>
      </c>
      <c r="C2089" s="104">
        <v>2006</v>
      </c>
      <c r="D2089" s="104" t="s">
        <v>1501</v>
      </c>
      <c r="G2089" s="105">
        <v>38746</v>
      </c>
      <c r="K2089" s="104">
        <v>55.204999999999998</v>
      </c>
      <c r="L2089" s="104">
        <v>6.2633000000000001</v>
      </c>
      <c r="P2089" s="104" t="s">
        <v>87</v>
      </c>
      <c r="Q2089" s="104">
        <v>0.125</v>
      </c>
    </row>
    <row r="2090" spans="1:17" x14ac:dyDescent="0.25">
      <c r="A2090" s="104">
        <v>2851</v>
      </c>
      <c r="B2090" s="104" t="s">
        <v>21</v>
      </c>
      <c r="C2090" s="104">
        <v>2006</v>
      </c>
      <c r="D2090" s="104" t="s">
        <v>1500</v>
      </c>
      <c r="G2090" s="105">
        <v>39015</v>
      </c>
      <c r="K2090" s="104">
        <v>53.866700000000002</v>
      </c>
      <c r="L2090" s="104">
        <v>6.2949999999999999</v>
      </c>
      <c r="P2090" s="104" t="s">
        <v>87</v>
      </c>
      <c r="Q2090" s="104">
        <v>2.5419999999999998</v>
      </c>
    </row>
    <row r="2091" spans="1:17" x14ac:dyDescent="0.25">
      <c r="A2091" s="104">
        <v>2852</v>
      </c>
      <c r="B2091" s="104" t="s">
        <v>21</v>
      </c>
      <c r="C2091" s="104">
        <v>2006</v>
      </c>
      <c r="D2091" s="104" t="s">
        <v>1499</v>
      </c>
      <c r="G2091" s="105">
        <v>38822</v>
      </c>
      <c r="K2091" s="104">
        <v>53.856699999999996</v>
      </c>
      <c r="L2091" s="104">
        <v>6.4249999999999998</v>
      </c>
      <c r="P2091" s="104" t="s">
        <v>87</v>
      </c>
      <c r="Q2091" s="104">
        <v>0.69699999999999995</v>
      </c>
    </row>
    <row r="2092" spans="1:17" x14ac:dyDescent="0.25">
      <c r="A2092" s="104">
        <v>2853</v>
      </c>
      <c r="B2092" s="104" t="s">
        <v>21</v>
      </c>
      <c r="C2092" s="104">
        <v>2006</v>
      </c>
      <c r="D2092" s="104" t="s">
        <v>1498</v>
      </c>
      <c r="G2092" s="105">
        <v>38860</v>
      </c>
      <c r="K2092" s="104">
        <v>53.863300000000002</v>
      </c>
      <c r="L2092" s="104">
        <v>6.4349999999999996</v>
      </c>
      <c r="P2092" s="104" t="s">
        <v>87</v>
      </c>
    </row>
    <row r="2093" spans="1:17" x14ac:dyDescent="0.25">
      <c r="A2093" s="104">
        <v>2854</v>
      </c>
      <c r="B2093" s="104" t="s">
        <v>21</v>
      </c>
      <c r="C2093" s="104">
        <v>2006</v>
      </c>
      <c r="D2093" s="104" t="s">
        <v>1497</v>
      </c>
      <c r="G2093" s="105">
        <v>38904</v>
      </c>
      <c r="K2093" s="104">
        <v>55.3767</v>
      </c>
      <c r="L2093" s="104">
        <v>6.4882999999999997</v>
      </c>
      <c r="P2093" s="104" t="s">
        <v>87</v>
      </c>
    </row>
    <row r="2094" spans="1:17" x14ac:dyDescent="0.25">
      <c r="A2094" s="104">
        <v>2855</v>
      </c>
      <c r="B2094" s="104" t="s">
        <v>21</v>
      </c>
      <c r="C2094" s="104">
        <v>2006</v>
      </c>
      <c r="D2094" s="104" t="s">
        <v>1496</v>
      </c>
      <c r="G2094" s="105">
        <v>38911</v>
      </c>
      <c r="K2094" s="104">
        <v>55.2483</v>
      </c>
      <c r="L2094" s="104">
        <v>6.5750000000000002</v>
      </c>
      <c r="P2094" s="104" t="s">
        <v>87</v>
      </c>
      <c r="Q2094" s="104">
        <v>2.4E-2</v>
      </c>
    </row>
    <row r="2095" spans="1:17" x14ac:dyDescent="0.25">
      <c r="A2095" s="104">
        <v>2856</v>
      </c>
      <c r="B2095" s="104" t="s">
        <v>21</v>
      </c>
      <c r="C2095" s="104">
        <v>2006</v>
      </c>
      <c r="D2095" s="104" t="s">
        <v>1495</v>
      </c>
      <c r="G2095" s="105">
        <v>39003</v>
      </c>
      <c r="K2095" s="104">
        <v>55.354999999999997</v>
      </c>
      <c r="L2095" s="104">
        <v>6.6032999999999999</v>
      </c>
      <c r="P2095" s="104" t="s">
        <v>87</v>
      </c>
    </row>
    <row r="2096" spans="1:17" x14ac:dyDescent="0.25">
      <c r="A2096" s="104">
        <v>2857</v>
      </c>
      <c r="B2096" s="104" t="s">
        <v>21</v>
      </c>
      <c r="C2096" s="104">
        <v>2006</v>
      </c>
      <c r="D2096" s="104" t="s">
        <v>1494</v>
      </c>
      <c r="G2096" s="105">
        <v>38794</v>
      </c>
      <c r="K2096" s="104">
        <v>55.39</v>
      </c>
      <c r="L2096" s="104">
        <v>6.7066999999999997</v>
      </c>
      <c r="P2096" s="104" t="s">
        <v>87</v>
      </c>
      <c r="Q2096" s="104">
        <v>2.1000000000000001E-2</v>
      </c>
    </row>
    <row r="2097" spans="1:17" x14ac:dyDescent="0.25">
      <c r="A2097" s="104">
        <v>2858</v>
      </c>
      <c r="B2097" s="104" t="s">
        <v>21</v>
      </c>
      <c r="C2097" s="104">
        <v>2006</v>
      </c>
      <c r="D2097" s="104" t="s">
        <v>1493</v>
      </c>
      <c r="G2097" s="105">
        <v>38794</v>
      </c>
      <c r="K2097" s="104">
        <v>55.174999999999997</v>
      </c>
      <c r="L2097" s="104">
        <v>6.8567</v>
      </c>
      <c r="P2097" s="104" t="s">
        <v>87</v>
      </c>
      <c r="Q2097" s="104">
        <v>0.48</v>
      </c>
    </row>
    <row r="2098" spans="1:17" x14ac:dyDescent="0.25">
      <c r="A2098" s="104">
        <v>2859</v>
      </c>
      <c r="B2098" s="104" t="s">
        <v>21</v>
      </c>
      <c r="C2098" s="104">
        <v>2006</v>
      </c>
      <c r="D2098" s="104" t="s">
        <v>1492</v>
      </c>
      <c r="G2098" s="105">
        <v>38720</v>
      </c>
      <c r="K2098" s="104">
        <v>53.8917</v>
      </c>
      <c r="L2098" s="104">
        <v>6.91</v>
      </c>
      <c r="P2098" s="104" t="s">
        <v>87</v>
      </c>
      <c r="Q2098" s="104">
        <v>4.0000000000000001E-3</v>
      </c>
    </row>
    <row r="2099" spans="1:17" x14ac:dyDescent="0.25">
      <c r="A2099" s="104">
        <v>2860</v>
      </c>
      <c r="B2099" s="104" t="s">
        <v>21</v>
      </c>
      <c r="C2099" s="104">
        <v>2006</v>
      </c>
      <c r="D2099" s="104" t="s">
        <v>1491</v>
      </c>
      <c r="G2099" s="105">
        <v>38747</v>
      </c>
      <c r="K2099" s="104">
        <v>53.825000000000003</v>
      </c>
      <c r="L2099" s="104">
        <v>6.9317000000000002</v>
      </c>
      <c r="P2099" s="104" t="s">
        <v>87</v>
      </c>
    </row>
    <row r="2100" spans="1:17" x14ac:dyDescent="0.25">
      <c r="A2100" s="104">
        <v>2861</v>
      </c>
      <c r="B2100" s="104" t="s">
        <v>21</v>
      </c>
      <c r="C2100" s="104">
        <v>2006</v>
      </c>
      <c r="D2100" s="104" t="s">
        <v>1490</v>
      </c>
      <c r="G2100" s="105">
        <v>38728</v>
      </c>
      <c r="K2100" s="104">
        <v>54.704999999999998</v>
      </c>
      <c r="L2100" s="104">
        <v>6.9882999999999997</v>
      </c>
      <c r="P2100" s="104" t="s">
        <v>87</v>
      </c>
    </row>
    <row r="2101" spans="1:17" x14ac:dyDescent="0.25">
      <c r="A2101" s="104">
        <v>2862</v>
      </c>
      <c r="B2101" s="104" t="s">
        <v>21</v>
      </c>
      <c r="C2101" s="104">
        <v>2006</v>
      </c>
      <c r="D2101" s="104" t="s">
        <v>1489</v>
      </c>
      <c r="G2101" s="105">
        <v>38728</v>
      </c>
      <c r="K2101" s="104">
        <v>54.6233</v>
      </c>
      <c r="L2101" s="104">
        <v>7.0833000000000004</v>
      </c>
      <c r="P2101" s="104" t="s">
        <v>87</v>
      </c>
    </row>
    <row r="2102" spans="1:17" x14ac:dyDescent="0.25">
      <c r="A2102" s="104">
        <v>2863</v>
      </c>
      <c r="B2102" s="104" t="s">
        <v>21</v>
      </c>
      <c r="C2102" s="104">
        <v>2006</v>
      </c>
      <c r="D2102" s="104" t="s">
        <v>1488</v>
      </c>
      <c r="G2102" s="105">
        <v>39036</v>
      </c>
      <c r="K2102" s="104">
        <v>53.846699999999998</v>
      </c>
      <c r="L2102" s="104">
        <v>7.1233000000000004</v>
      </c>
      <c r="P2102" s="104" t="s">
        <v>87</v>
      </c>
      <c r="Q2102" s="104">
        <v>8.0000000000000002E-3</v>
      </c>
    </row>
    <row r="2103" spans="1:17" x14ac:dyDescent="0.25">
      <c r="A2103" s="104">
        <v>2864</v>
      </c>
      <c r="B2103" s="104" t="s">
        <v>21</v>
      </c>
      <c r="C2103" s="104">
        <v>2006</v>
      </c>
      <c r="D2103" s="104" t="s">
        <v>1487</v>
      </c>
      <c r="G2103" s="105">
        <v>38909</v>
      </c>
      <c r="K2103" s="104">
        <v>55.3583</v>
      </c>
      <c r="L2103" s="104">
        <v>7.1367000000000003</v>
      </c>
      <c r="P2103" s="104" t="s">
        <v>87</v>
      </c>
    </row>
    <row r="2104" spans="1:17" x14ac:dyDescent="0.25">
      <c r="A2104" s="104">
        <v>2865</v>
      </c>
      <c r="B2104" s="104" t="s">
        <v>21</v>
      </c>
      <c r="C2104" s="104">
        <v>2006</v>
      </c>
      <c r="D2104" s="104" t="s">
        <v>1486</v>
      </c>
      <c r="G2104" s="105">
        <v>39077</v>
      </c>
      <c r="K2104" s="104">
        <v>54.566699999999997</v>
      </c>
      <c r="L2104" s="104">
        <v>7.1550000000000002</v>
      </c>
      <c r="P2104" s="104" t="s">
        <v>87</v>
      </c>
    </row>
    <row r="2105" spans="1:17" x14ac:dyDescent="0.25">
      <c r="A2105" s="104">
        <v>2866</v>
      </c>
      <c r="B2105" s="104" t="s">
        <v>21</v>
      </c>
      <c r="C2105" s="104">
        <v>2006</v>
      </c>
      <c r="D2105" s="104" t="s">
        <v>1485</v>
      </c>
      <c r="G2105" s="105">
        <v>39072</v>
      </c>
      <c r="K2105" s="104">
        <v>54.075000000000003</v>
      </c>
      <c r="L2105" s="104">
        <v>7.1683000000000003</v>
      </c>
      <c r="P2105" s="104" t="s">
        <v>87</v>
      </c>
    </row>
    <row r="2106" spans="1:17" x14ac:dyDescent="0.25">
      <c r="A2106" s="104">
        <v>2867</v>
      </c>
      <c r="B2106" s="104" t="s">
        <v>21</v>
      </c>
      <c r="C2106" s="104">
        <v>2006</v>
      </c>
      <c r="D2106" s="104" t="s">
        <v>1484</v>
      </c>
      <c r="G2106" s="105">
        <v>38728</v>
      </c>
      <c r="K2106" s="104">
        <v>54.551699999999997</v>
      </c>
      <c r="L2106" s="104">
        <v>7.1683000000000003</v>
      </c>
      <c r="P2106" s="104" t="s">
        <v>87</v>
      </c>
    </row>
    <row r="2107" spans="1:17" x14ac:dyDescent="0.25">
      <c r="A2107" s="104">
        <v>2868</v>
      </c>
      <c r="B2107" s="104" t="s">
        <v>21</v>
      </c>
      <c r="C2107" s="104">
        <v>2006</v>
      </c>
      <c r="D2107" s="104" t="s">
        <v>1483</v>
      </c>
      <c r="G2107" s="105">
        <v>38981</v>
      </c>
      <c r="K2107" s="104">
        <v>53.866700000000002</v>
      </c>
      <c r="L2107" s="104">
        <v>7.1767000000000003</v>
      </c>
      <c r="P2107" s="104" t="s">
        <v>87</v>
      </c>
      <c r="Q2107" s="104">
        <v>2E-3</v>
      </c>
    </row>
    <row r="2108" spans="1:17" x14ac:dyDescent="0.25">
      <c r="A2108" s="104">
        <v>2869</v>
      </c>
      <c r="B2108" s="104" t="s">
        <v>21</v>
      </c>
      <c r="C2108" s="104">
        <v>2006</v>
      </c>
      <c r="D2108" s="104" t="s">
        <v>1482</v>
      </c>
      <c r="G2108" s="105">
        <v>39036</v>
      </c>
      <c r="K2108" s="104">
        <v>53.958300000000001</v>
      </c>
      <c r="L2108" s="104">
        <v>7.1783000000000001</v>
      </c>
      <c r="P2108" s="104" t="s">
        <v>87</v>
      </c>
    </row>
    <row r="2109" spans="1:17" x14ac:dyDescent="0.25">
      <c r="A2109" s="104">
        <v>2870</v>
      </c>
      <c r="B2109" s="104" t="s">
        <v>21</v>
      </c>
      <c r="C2109" s="104">
        <v>2006</v>
      </c>
      <c r="D2109" s="104" t="s">
        <v>1481</v>
      </c>
      <c r="G2109" s="105">
        <v>38794</v>
      </c>
      <c r="K2109" s="104">
        <v>54.513300000000001</v>
      </c>
      <c r="L2109" s="104">
        <v>7.2683</v>
      </c>
      <c r="P2109" s="104" t="s">
        <v>87</v>
      </c>
      <c r="Q2109" s="104">
        <v>1.7000000000000001E-2</v>
      </c>
    </row>
    <row r="2110" spans="1:17" x14ac:dyDescent="0.25">
      <c r="A2110" s="104">
        <v>2871</v>
      </c>
      <c r="B2110" s="104" t="s">
        <v>21</v>
      </c>
      <c r="C2110" s="104">
        <v>2006</v>
      </c>
      <c r="D2110" s="104" t="s">
        <v>1480</v>
      </c>
      <c r="G2110" s="105">
        <v>38948</v>
      </c>
      <c r="K2110" s="104">
        <v>54.005000000000003</v>
      </c>
      <c r="L2110" s="104">
        <v>7.3250000000000002</v>
      </c>
      <c r="P2110" s="104" t="s">
        <v>87</v>
      </c>
    </row>
    <row r="2111" spans="1:17" x14ac:dyDescent="0.25">
      <c r="A2111" s="104">
        <v>2872</v>
      </c>
      <c r="B2111" s="104" t="s">
        <v>21</v>
      </c>
      <c r="C2111" s="104">
        <v>2006</v>
      </c>
      <c r="D2111" s="104" t="s">
        <v>1479</v>
      </c>
      <c r="G2111" s="105">
        <v>39077</v>
      </c>
      <c r="K2111" s="104">
        <v>54.381700000000002</v>
      </c>
      <c r="L2111" s="104">
        <v>7.3650000000000002</v>
      </c>
      <c r="P2111" s="104" t="s">
        <v>87</v>
      </c>
    </row>
    <row r="2112" spans="1:17" x14ac:dyDescent="0.25">
      <c r="A2112" s="104">
        <v>2873</v>
      </c>
      <c r="B2112" s="104" t="s">
        <v>21</v>
      </c>
      <c r="C2112" s="104">
        <v>2006</v>
      </c>
      <c r="D2112" s="104" t="s">
        <v>1478</v>
      </c>
      <c r="G2112" s="105">
        <v>38818</v>
      </c>
      <c r="K2112" s="104">
        <v>53.991700000000002</v>
      </c>
      <c r="L2112" s="104">
        <v>7.37</v>
      </c>
      <c r="P2112" s="104" t="s">
        <v>87</v>
      </c>
    </row>
    <row r="2113" spans="1:17" x14ac:dyDescent="0.25">
      <c r="A2113" s="104">
        <v>2874</v>
      </c>
      <c r="B2113" s="104" t="s">
        <v>21</v>
      </c>
      <c r="C2113" s="104">
        <v>2006</v>
      </c>
      <c r="D2113" s="104" t="s">
        <v>1477</v>
      </c>
      <c r="G2113" s="105">
        <v>38926</v>
      </c>
      <c r="K2113" s="104">
        <v>54.166699999999999</v>
      </c>
      <c r="L2113" s="104">
        <v>7.4066999999999998</v>
      </c>
      <c r="P2113" s="104" t="s">
        <v>87</v>
      </c>
      <c r="Q2113" s="104">
        <v>0.14599999999999999</v>
      </c>
    </row>
    <row r="2114" spans="1:17" x14ac:dyDescent="0.25">
      <c r="A2114" s="104">
        <v>2875</v>
      </c>
      <c r="B2114" s="104" t="s">
        <v>21</v>
      </c>
      <c r="C2114" s="104">
        <v>2006</v>
      </c>
      <c r="D2114" s="104" t="s">
        <v>1476</v>
      </c>
      <c r="G2114" s="105">
        <v>39068</v>
      </c>
      <c r="K2114" s="104">
        <v>53.99</v>
      </c>
      <c r="L2114" s="104">
        <v>7.4317000000000002</v>
      </c>
      <c r="P2114" s="104" t="s">
        <v>87</v>
      </c>
    </row>
    <row r="2115" spans="1:17" x14ac:dyDescent="0.25">
      <c r="A2115" s="104">
        <v>2876</v>
      </c>
      <c r="B2115" s="104" t="s">
        <v>21</v>
      </c>
      <c r="C2115" s="104">
        <v>2006</v>
      </c>
      <c r="D2115" s="104" t="s">
        <v>1475</v>
      </c>
      <c r="G2115" s="105">
        <v>38753</v>
      </c>
      <c r="K2115" s="104">
        <v>54.22</v>
      </c>
      <c r="L2115" s="104">
        <v>7.5083000000000002</v>
      </c>
      <c r="P2115" s="104" t="s">
        <v>87</v>
      </c>
    </row>
    <row r="2116" spans="1:17" x14ac:dyDescent="0.25">
      <c r="A2116" s="104">
        <v>2877</v>
      </c>
      <c r="B2116" s="104" t="s">
        <v>21</v>
      </c>
      <c r="C2116" s="104">
        <v>2006</v>
      </c>
      <c r="D2116" s="104" t="s">
        <v>1474</v>
      </c>
      <c r="G2116" s="105">
        <v>38924</v>
      </c>
      <c r="K2116" s="104">
        <v>54.41</v>
      </c>
      <c r="L2116" s="104">
        <v>7.5149999999999997</v>
      </c>
      <c r="P2116" s="104" t="s">
        <v>87</v>
      </c>
    </row>
    <row r="2117" spans="1:17" x14ac:dyDescent="0.25">
      <c r="A2117" s="104">
        <v>2878</v>
      </c>
      <c r="B2117" s="104" t="s">
        <v>21</v>
      </c>
      <c r="C2117" s="104">
        <v>2006</v>
      </c>
      <c r="D2117" s="104" t="s">
        <v>1473</v>
      </c>
      <c r="G2117" s="105">
        <v>38818</v>
      </c>
      <c r="K2117" s="104">
        <v>54.008299999999998</v>
      </c>
      <c r="L2117" s="104">
        <v>7.53</v>
      </c>
      <c r="P2117" s="104" t="s">
        <v>87</v>
      </c>
    </row>
    <row r="2118" spans="1:17" x14ac:dyDescent="0.25">
      <c r="A2118" s="104">
        <v>2879</v>
      </c>
      <c r="B2118" s="104" t="s">
        <v>21</v>
      </c>
      <c r="C2118" s="104">
        <v>2006</v>
      </c>
      <c r="D2118" s="104" t="s">
        <v>1472</v>
      </c>
      <c r="G2118" s="105">
        <v>38728</v>
      </c>
      <c r="K2118" s="104">
        <v>54.243299999999998</v>
      </c>
      <c r="L2118" s="104">
        <v>7.5416999999999996</v>
      </c>
      <c r="P2118" s="104" t="s">
        <v>87</v>
      </c>
    </row>
    <row r="2119" spans="1:17" x14ac:dyDescent="0.25">
      <c r="A2119" s="104">
        <v>2880</v>
      </c>
      <c r="B2119" s="104" t="s">
        <v>21</v>
      </c>
      <c r="C2119" s="104">
        <v>2006</v>
      </c>
      <c r="D2119" s="104" t="s">
        <v>1471</v>
      </c>
      <c r="G2119" s="105">
        <v>38858</v>
      </c>
      <c r="K2119" s="104">
        <v>54.344999999999999</v>
      </c>
      <c r="L2119" s="104">
        <v>7.585</v>
      </c>
      <c r="P2119" s="104" t="s">
        <v>87</v>
      </c>
    </row>
    <row r="2120" spans="1:17" x14ac:dyDescent="0.25">
      <c r="A2120" s="104">
        <v>2881</v>
      </c>
      <c r="B2120" s="104" t="s">
        <v>21</v>
      </c>
      <c r="C2120" s="104">
        <v>2006</v>
      </c>
      <c r="D2120" s="104" t="s">
        <v>1470</v>
      </c>
      <c r="G2120" s="105">
        <v>38832</v>
      </c>
      <c r="K2120" s="104">
        <v>53.868299999999998</v>
      </c>
      <c r="L2120" s="104">
        <v>7.6017000000000001</v>
      </c>
      <c r="P2120" s="104" t="s">
        <v>87</v>
      </c>
      <c r="Q2120" s="104">
        <v>6.0000000000000001E-3</v>
      </c>
    </row>
    <row r="2121" spans="1:17" x14ac:dyDescent="0.25">
      <c r="A2121" s="104">
        <v>2882</v>
      </c>
      <c r="B2121" s="104" t="s">
        <v>21</v>
      </c>
      <c r="C2121" s="104">
        <v>2006</v>
      </c>
      <c r="D2121" s="104" t="s">
        <v>1469</v>
      </c>
      <c r="G2121" s="105">
        <v>38987</v>
      </c>
      <c r="K2121" s="104">
        <v>54.111699999999999</v>
      </c>
      <c r="L2121" s="104">
        <v>7.7149999999999999</v>
      </c>
      <c r="P2121" s="104" t="s">
        <v>87</v>
      </c>
    </row>
    <row r="2122" spans="1:17" x14ac:dyDescent="0.25">
      <c r="A2122" s="104">
        <v>2883</v>
      </c>
      <c r="B2122" s="104" t="s">
        <v>21</v>
      </c>
      <c r="C2122" s="104">
        <v>2006</v>
      </c>
      <c r="D2122" s="104" t="s">
        <v>1468</v>
      </c>
      <c r="G2122" s="105">
        <v>38877</v>
      </c>
      <c r="K2122" s="104">
        <v>54.146700000000003</v>
      </c>
      <c r="L2122" s="104">
        <v>7.7217000000000002</v>
      </c>
      <c r="P2122" s="104" t="s">
        <v>87</v>
      </c>
      <c r="Q2122" s="104">
        <v>0.161</v>
      </c>
    </row>
    <row r="2123" spans="1:17" x14ac:dyDescent="0.25">
      <c r="A2123" s="104">
        <v>2884</v>
      </c>
      <c r="B2123" s="104" t="s">
        <v>21</v>
      </c>
      <c r="C2123" s="104">
        <v>2006</v>
      </c>
      <c r="D2123" s="104" t="s">
        <v>1467</v>
      </c>
      <c r="G2123" s="105">
        <v>39072</v>
      </c>
      <c r="K2123" s="104">
        <v>54.3367</v>
      </c>
      <c r="L2123" s="104">
        <v>7.86</v>
      </c>
      <c r="P2123" s="104" t="s">
        <v>87</v>
      </c>
    </row>
    <row r="2124" spans="1:17" x14ac:dyDescent="0.25">
      <c r="A2124" s="104">
        <v>2885</v>
      </c>
      <c r="B2124" s="104" t="s">
        <v>21</v>
      </c>
      <c r="C2124" s="104">
        <v>2006</v>
      </c>
      <c r="D2124" s="104" t="s">
        <v>1466</v>
      </c>
      <c r="G2124" s="105">
        <v>38920</v>
      </c>
      <c r="K2124" s="104">
        <v>53.744999999999997</v>
      </c>
      <c r="L2124" s="104">
        <v>8.0317000000000007</v>
      </c>
      <c r="P2124" s="104" t="s">
        <v>87</v>
      </c>
      <c r="Q2124" s="104">
        <v>1.282</v>
      </c>
    </row>
    <row r="2125" spans="1:17" x14ac:dyDescent="0.25">
      <c r="A2125" s="104">
        <v>2886</v>
      </c>
      <c r="B2125" s="104" t="s">
        <v>21</v>
      </c>
      <c r="C2125" s="104">
        <v>2006</v>
      </c>
      <c r="D2125" s="104" t="s">
        <v>1465</v>
      </c>
      <c r="G2125" s="105">
        <v>38907</v>
      </c>
      <c r="K2125" s="104">
        <v>53.971699999999998</v>
      </c>
      <c r="L2125" s="104">
        <v>8.0466999999999995</v>
      </c>
      <c r="P2125" s="104" t="s">
        <v>87</v>
      </c>
      <c r="Q2125" s="104">
        <v>0.56599999999999995</v>
      </c>
    </row>
    <row r="2126" spans="1:17" x14ac:dyDescent="0.25">
      <c r="A2126" s="104">
        <v>2887</v>
      </c>
      <c r="B2126" s="104" t="s">
        <v>21</v>
      </c>
      <c r="C2126" s="104">
        <v>2006</v>
      </c>
      <c r="D2126" s="104" t="s">
        <v>1464</v>
      </c>
      <c r="G2126" s="105">
        <v>38961</v>
      </c>
      <c r="K2126" s="104">
        <v>54.5867</v>
      </c>
      <c r="L2126" s="104">
        <v>8.58</v>
      </c>
      <c r="P2126" s="104" t="s">
        <v>87</v>
      </c>
    </row>
    <row r="2127" spans="1:17" x14ac:dyDescent="0.25">
      <c r="A2127" s="104">
        <v>2888</v>
      </c>
      <c r="B2127" s="104" t="s">
        <v>21</v>
      </c>
      <c r="C2127" s="104">
        <v>2006</v>
      </c>
      <c r="D2127" s="104" t="s">
        <v>1463</v>
      </c>
      <c r="G2127" s="105">
        <v>38834</v>
      </c>
      <c r="K2127" s="104">
        <v>54.221699999999998</v>
      </c>
      <c r="L2127" s="104">
        <v>7.1067</v>
      </c>
      <c r="P2127" s="104" t="s">
        <v>87</v>
      </c>
    </row>
    <row r="2128" spans="1:17" x14ac:dyDescent="0.25">
      <c r="A2128" s="104">
        <v>2889</v>
      </c>
      <c r="B2128" s="104" t="s">
        <v>21</v>
      </c>
      <c r="C2128" s="104">
        <v>2006</v>
      </c>
      <c r="D2128" s="104" t="s">
        <v>1462</v>
      </c>
      <c r="G2128" s="105">
        <v>38896</v>
      </c>
      <c r="K2128" s="104">
        <v>54.6</v>
      </c>
      <c r="L2128" s="104">
        <v>5.5067000000000004</v>
      </c>
      <c r="P2128" s="104" t="s">
        <v>87</v>
      </c>
    </row>
    <row r="2129" spans="1:17" x14ac:dyDescent="0.25">
      <c r="A2129" s="104">
        <v>2890</v>
      </c>
      <c r="B2129" s="104" t="s">
        <v>21</v>
      </c>
      <c r="C2129" s="104">
        <v>2006</v>
      </c>
      <c r="D2129" s="104" t="s">
        <v>1461</v>
      </c>
      <c r="G2129" s="105">
        <v>38926</v>
      </c>
      <c r="K2129" s="104">
        <v>54.173299999999998</v>
      </c>
      <c r="L2129" s="104">
        <v>7.3733000000000004</v>
      </c>
      <c r="P2129" s="104" t="s">
        <v>87</v>
      </c>
      <c r="Q2129" s="104">
        <v>0.16239999999999999</v>
      </c>
    </row>
    <row r="2130" spans="1:17" x14ac:dyDescent="0.25">
      <c r="A2130" s="104">
        <v>2891</v>
      </c>
      <c r="B2130" s="104" t="s">
        <v>21</v>
      </c>
      <c r="C2130" s="104">
        <v>2006</v>
      </c>
      <c r="D2130" s="104" t="s">
        <v>1460</v>
      </c>
      <c r="G2130" s="105">
        <v>38937</v>
      </c>
      <c r="K2130" s="104">
        <v>53.991700000000002</v>
      </c>
      <c r="L2130" s="104">
        <v>7.4667000000000003</v>
      </c>
      <c r="P2130" s="104" t="s">
        <v>87</v>
      </c>
    </row>
    <row r="2131" spans="1:17" x14ac:dyDescent="0.25">
      <c r="A2131" s="104">
        <v>2892</v>
      </c>
      <c r="B2131" s="104" t="s">
        <v>21</v>
      </c>
      <c r="C2131" s="104">
        <v>2006</v>
      </c>
      <c r="D2131" s="104" t="s">
        <v>1459</v>
      </c>
      <c r="G2131" s="105">
        <v>38937</v>
      </c>
      <c r="K2131" s="104">
        <v>54.005000000000003</v>
      </c>
      <c r="L2131" s="104">
        <v>7.8017000000000003</v>
      </c>
      <c r="P2131" s="104" t="s">
        <v>87</v>
      </c>
    </row>
    <row r="2132" spans="1:17" x14ac:dyDescent="0.25">
      <c r="A2132" s="104">
        <v>2893</v>
      </c>
      <c r="B2132" s="104" t="s">
        <v>21</v>
      </c>
      <c r="C2132" s="104">
        <v>2006</v>
      </c>
      <c r="D2132" s="104" t="s">
        <v>1458</v>
      </c>
      <c r="G2132" s="105">
        <v>38952</v>
      </c>
      <c r="K2132" s="104">
        <v>54.704999999999998</v>
      </c>
      <c r="L2132" s="104">
        <v>6.1</v>
      </c>
      <c r="P2132" s="104" t="s">
        <v>87</v>
      </c>
    </row>
    <row r="2133" spans="1:17" x14ac:dyDescent="0.25">
      <c r="A2133" s="104">
        <v>2894</v>
      </c>
      <c r="B2133" s="104" t="s">
        <v>21</v>
      </c>
      <c r="C2133" s="104">
        <v>2006</v>
      </c>
      <c r="D2133" s="104" t="s">
        <v>1457</v>
      </c>
      <c r="G2133" s="105">
        <v>38952</v>
      </c>
      <c r="K2133" s="104">
        <v>55.191699999999997</v>
      </c>
      <c r="L2133" s="104">
        <v>5.9550000000000001</v>
      </c>
      <c r="P2133" s="104" t="s">
        <v>87</v>
      </c>
    </row>
    <row r="2134" spans="1:17" x14ac:dyDescent="0.25">
      <c r="A2134" s="104">
        <v>2895</v>
      </c>
      <c r="B2134" s="104" t="s">
        <v>21</v>
      </c>
      <c r="C2134" s="104">
        <v>2006</v>
      </c>
      <c r="D2134" s="104" t="s">
        <v>1456</v>
      </c>
      <c r="G2134" s="105">
        <v>38952</v>
      </c>
      <c r="K2134" s="104">
        <v>55.134999999999998</v>
      </c>
      <c r="L2134" s="104">
        <v>5.3550000000000004</v>
      </c>
      <c r="P2134" s="104" t="s">
        <v>87</v>
      </c>
    </row>
    <row r="2135" spans="1:17" x14ac:dyDescent="0.25">
      <c r="A2135" s="104">
        <v>2896</v>
      </c>
      <c r="B2135" s="104" t="s">
        <v>21</v>
      </c>
      <c r="C2135" s="104">
        <v>2006</v>
      </c>
      <c r="D2135" s="104" t="s">
        <v>1455</v>
      </c>
      <c r="G2135" s="105">
        <v>38952</v>
      </c>
      <c r="K2135" s="104">
        <v>55.134999999999998</v>
      </c>
      <c r="L2135" s="104">
        <v>5.4217000000000004</v>
      </c>
      <c r="P2135" s="104" t="s">
        <v>87</v>
      </c>
    </row>
    <row r="2136" spans="1:17" x14ac:dyDescent="0.25">
      <c r="A2136" s="104">
        <v>2897</v>
      </c>
      <c r="B2136" s="104" t="s">
        <v>21</v>
      </c>
      <c r="C2136" s="104">
        <v>2006</v>
      </c>
      <c r="D2136" s="104" t="s">
        <v>1454</v>
      </c>
      <c r="G2136" s="105">
        <v>38952</v>
      </c>
      <c r="K2136" s="104">
        <v>55.19</v>
      </c>
      <c r="L2136" s="104">
        <v>5.42</v>
      </c>
      <c r="P2136" s="104" t="s">
        <v>87</v>
      </c>
    </row>
    <row r="2137" spans="1:17" x14ac:dyDescent="0.25">
      <c r="A2137" s="104">
        <v>2898</v>
      </c>
      <c r="B2137" s="104" t="s">
        <v>21</v>
      </c>
      <c r="C2137" s="104">
        <v>2006</v>
      </c>
      <c r="D2137" s="104" t="s">
        <v>1453</v>
      </c>
      <c r="G2137" s="105">
        <v>38952</v>
      </c>
      <c r="K2137" s="104">
        <v>55.19</v>
      </c>
      <c r="L2137" s="104">
        <v>5.4717000000000002</v>
      </c>
      <c r="P2137" s="104" t="s">
        <v>87</v>
      </c>
    </row>
    <row r="2138" spans="1:17" x14ac:dyDescent="0.25">
      <c r="A2138" s="104">
        <v>2899</v>
      </c>
      <c r="B2138" s="104" t="s">
        <v>21</v>
      </c>
      <c r="C2138" s="104">
        <v>2006</v>
      </c>
      <c r="D2138" s="104" t="s">
        <v>1452</v>
      </c>
      <c r="G2138" s="105">
        <v>38952</v>
      </c>
      <c r="K2138" s="104">
        <v>54.905000000000001</v>
      </c>
      <c r="L2138" s="104">
        <v>6.2667000000000002</v>
      </c>
      <c r="P2138" s="104" t="s">
        <v>87</v>
      </c>
    </row>
    <row r="2139" spans="1:17" x14ac:dyDescent="0.25">
      <c r="A2139" s="104">
        <v>2900</v>
      </c>
      <c r="B2139" s="104" t="s">
        <v>21</v>
      </c>
      <c r="C2139" s="104">
        <v>2006</v>
      </c>
      <c r="D2139" s="104" t="s">
        <v>1452</v>
      </c>
      <c r="G2139" s="105">
        <v>38952</v>
      </c>
      <c r="K2139" s="104">
        <v>54.99</v>
      </c>
      <c r="L2139" s="104">
        <v>6.15</v>
      </c>
      <c r="P2139" s="104" t="s">
        <v>87</v>
      </c>
    </row>
    <row r="2140" spans="1:17" x14ac:dyDescent="0.25">
      <c r="A2140" s="104">
        <v>2901</v>
      </c>
      <c r="B2140" s="104" t="s">
        <v>21</v>
      </c>
      <c r="C2140" s="104">
        <v>2006</v>
      </c>
      <c r="D2140" s="104" t="s">
        <v>1451</v>
      </c>
      <c r="G2140" s="105">
        <v>38953</v>
      </c>
      <c r="K2140" s="104">
        <v>54.03</v>
      </c>
      <c r="L2140" s="104">
        <v>7.6383330000000003</v>
      </c>
      <c r="P2140" s="104" t="s">
        <v>87</v>
      </c>
    </row>
    <row r="2141" spans="1:17" x14ac:dyDescent="0.25">
      <c r="A2141" s="104">
        <v>2902</v>
      </c>
      <c r="B2141" s="104" t="s">
        <v>21</v>
      </c>
      <c r="C2141" s="104">
        <v>2006</v>
      </c>
      <c r="D2141" s="104" t="s">
        <v>1534</v>
      </c>
      <c r="G2141" s="105">
        <v>38952</v>
      </c>
      <c r="K2141" s="104">
        <v>53.783333329999998</v>
      </c>
      <c r="L2141" s="104">
        <v>6.0333333329999999</v>
      </c>
      <c r="P2141" s="104" t="s">
        <v>87</v>
      </c>
      <c r="Q2141" s="104">
        <v>2E-3</v>
      </c>
    </row>
    <row r="2142" spans="1:17" x14ac:dyDescent="0.25">
      <c r="A2142" s="104">
        <v>2903</v>
      </c>
      <c r="B2142" s="104" t="s">
        <v>21</v>
      </c>
      <c r="C2142" s="104">
        <v>2006</v>
      </c>
      <c r="D2142" s="104" t="s">
        <v>1533</v>
      </c>
      <c r="G2142" s="105">
        <v>38952</v>
      </c>
      <c r="K2142" s="104">
        <v>53.783333329999998</v>
      </c>
      <c r="L2142" s="104">
        <v>6.1</v>
      </c>
      <c r="P2142" s="104" t="s">
        <v>87</v>
      </c>
      <c r="Q2142" s="104">
        <v>0.02</v>
      </c>
    </row>
    <row r="2143" spans="1:17" x14ac:dyDescent="0.25">
      <c r="A2143" s="104">
        <v>2904</v>
      </c>
      <c r="B2143" s="104" t="s">
        <v>21</v>
      </c>
      <c r="C2143" s="104">
        <v>2006</v>
      </c>
      <c r="D2143" s="104" t="s">
        <v>1532</v>
      </c>
      <c r="G2143" s="105">
        <v>38952</v>
      </c>
      <c r="K2143" s="104">
        <v>53.8</v>
      </c>
      <c r="L2143" s="104">
        <v>6.15</v>
      </c>
      <c r="P2143" s="104" t="s">
        <v>87</v>
      </c>
      <c r="Q2143" s="104">
        <v>2E-3</v>
      </c>
    </row>
    <row r="2144" spans="1:17" x14ac:dyDescent="0.25">
      <c r="A2144" s="104">
        <v>2905</v>
      </c>
      <c r="B2144" s="104" t="s">
        <v>21</v>
      </c>
      <c r="C2144" s="104">
        <v>2006</v>
      </c>
      <c r="D2144" s="104" t="s">
        <v>1531</v>
      </c>
      <c r="G2144" s="105">
        <v>38953</v>
      </c>
      <c r="K2144" s="104">
        <v>54.016666669999999</v>
      </c>
      <c r="L2144" s="104">
        <v>7.5</v>
      </c>
      <c r="P2144" s="104" t="s">
        <v>87</v>
      </c>
    </row>
    <row r="2145" spans="1:17" x14ac:dyDescent="0.25">
      <c r="A2145" s="104">
        <v>2906</v>
      </c>
      <c r="B2145" s="104" t="s">
        <v>21</v>
      </c>
      <c r="C2145" s="104">
        <v>2006</v>
      </c>
      <c r="D2145" s="104" t="s">
        <v>1530</v>
      </c>
      <c r="G2145" s="105">
        <v>38953</v>
      </c>
      <c r="K2145" s="104">
        <v>54.1</v>
      </c>
      <c r="L2145" s="104">
        <v>8.1666666669999994</v>
      </c>
      <c r="P2145" s="104" t="s">
        <v>87</v>
      </c>
      <c r="Q2145" s="104">
        <v>7.0000000000000001E-3</v>
      </c>
    </row>
    <row r="2146" spans="1:17" x14ac:dyDescent="0.25">
      <c r="A2146" s="104">
        <v>2907</v>
      </c>
      <c r="B2146" s="104" t="s">
        <v>21</v>
      </c>
      <c r="C2146" s="104">
        <v>2006</v>
      </c>
      <c r="D2146" s="104" t="s">
        <v>1529</v>
      </c>
      <c r="G2146" s="105">
        <v>38953</v>
      </c>
      <c r="K2146" s="104">
        <v>54.466666670000002</v>
      </c>
      <c r="L2146" s="104">
        <v>6.2833333329999999</v>
      </c>
      <c r="P2146" s="104" t="s">
        <v>87</v>
      </c>
      <c r="Q2146" s="104">
        <v>6.0000000000000001E-3</v>
      </c>
    </row>
    <row r="2147" spans="1:17" x14ac:dyDescent="0.25">
      <c r="A2147" s="104">
        <v>2908</v>
      </c>
      <c r="B2147" s="104" t="s">
        <v>22</v>
      </c>
      <c r="C2147" s="104">
        <v>2006</v>
      </c>
      <c r="D2147" s="104" t="s">
        <v>1954</v>
      </c>
      <c r="G2147" s="105">
        <v>38719</v>
      </c>
      <c r="K2147" s="104">
        <v>53.295000000000002</v>
      </c>
      <c r="L2147" s="104">
        <v>4.483333333</v>
      </c>
      <c r="P2147" s="104" t="s">
        <v>87</v>
      </c>
      <c r="Q2147" s="104">
        <v>4.7999999999999996E-3</v>
      </c>
    </row>
    <row r="2148" spans="1:17" x14ac:dyDescent="0.25">
      <c r="A2148" s="104">
        <v>2909</v>
      </c>
      <c r="B2148" s="104" t="s">
        <v>22</v>
      </c>
      <c r="C2148" s="104">
        <v>2006</v>
      </c>
      <c r="D2148" s="104" t="s">
        <v>1953</v>
      </c>
      <c r="G2148" s="105">
        <v>38719</v>
      </c>
      <c r="K2148" s="104">
        <v>53.694166670000001</v>
      </c>
      <c r="L2148" s="104">
        <v>4.4288888890000004</v>
      </c>
      <c r="P2148" s="104" t="s">
        <v>87</v>
      </c>
    </row>
    <row r="2149" spans="1:17" x14ac:dyDescent="0.25">
      <c r="A2149" s="104">
        <v>2910</v>
      </c>
      <c r="B2149" s="104" t="s">
        <v>22</v>
      </c>
      <c r="C2149" s="104">
        <v>2006</v>
      </c>
      <c r="D2149" s="104" t="s">
        <v>2051</v>
      </c>
      <c r="G2149" s="105">
        <v>38719</v>
      </c>
      <c r="K2149" s="104">
        <v>51.91333333</v>
      </c>
      <c r="L2149" s="104">
        <v>2.7069444439999999</v>
      </c>
      <c r="P2149" s="104" t="s">
        <v>87</v>
      </c>
    </row>
    <row r="2150" spans="1:17" x14ac:dyDescent="0.25">
      <c r="A2150" s="104">
        <v>2911</v>
      </c>
      <c r="B2150" s="104" t="s">
        <v>22</v>
      </c>
      <c r="C2150" s="104">
        <v>2006</v>
      </c>
      <c r="D2150" s="104" t="s">
        <v>2050</v>
      </c>
      <c r="G2150" s="105">
        <v>38720</v>
      </c>
      <c r="K2150" s="104">
        <v>53.367222220000002</v>
      </c>
      <c r="L2150" s="104">
        <v>3.1630555560000002</v>
      </c>
      <c r="P2150" s="104" t="s">
        <v>87</v>
      </c>
    </row>
    <row r="2151" spans="1:17" x14ac:dyDescent="0.25">
      <c r="A2151" s="104">
        <v>2912</v>
      </c>
      <c r="B2151" s="104" t="s">
        <v>22</v>
      </c>
      <c r="C2151" s="104">
        <v>2006</v>
      </c>
      <c r="D2151" s="104" t="s">
        <v>2049</v>
      </c>
      <c r="G2151" s="105">
        <v>38730</v>
      </c>
      <c r="K2151" s="104">
        <v>52.177222219999997</v>
      </c>
      <c r="L2151" s="104">
        <v>2.7761111110000001</v>
      </c>
      <c r="P2151" s="104" t="s">
        <v>87</v>
      </c>
    </row>
    <row r="2152" spans="1:17" x14ac:dyDescent="0.25">
      <c r="A2152" s="104">
        <v>2913</v>
      </c>
      <c r="B2152" s="104" t="s">
        <v>22</v>
      </c>
      <c r="C2152" s="104">
        <v>2006</v>
      </c>
      <c r="D2152" s="104" t="s">
        <v>2048</v>
      </c>
      <c r="G2152" s="105">
        <v>38730</v>
      </c>
      <c r="K2152" s="104">
        <v>53.443055559999998</v>
      </c>
      <c r="L2152" s="104">
        <v>4.5636111110000002</v>
      </c>
      <c r="P2152" s="104" t="s">
        <v>87</v>
      </c>
    </row>
    <row r="2153" spans="1:17" x14ac:dyDescent="0.25">
      <c r="A2153" s="104">
        <v>2914</v>
      </c>
      <c r="B2153" s="104" t="s">
        <v>22</v>
      </c>
      <c r="C2153" s="104">
        <v>2006</v>
      </c>
      <c r="D2153" s="104" t="s">
        <v>2047</v>
      </c>
      <c r="G2153" s="105">
        <v>38740</v>
      </c>
      <c r="K2153" s="104">
        <v>53.043888889999998</v>
      </c>
      <c r="L2153" s="104">
        <v>4.443333333</v>
      </c>
      <c r="P2153" s="104" t="s">
        <v>87</v>
      </c>
    </row>
    <row r="2154" spans="1:17" x14ac:dyDescent="0.25">
      <c r="A2154" s="104">
        <v>2915</v>
      </c>
      <c r="B2154" s="104" t="s">
        <v>22</v>
      </c>
      <c r="C2154" s="104">
        <v>2006</v>
      </c>
      <c r="D2154" s="104" t="s">
        <v>2046</v>
      </c>
      <c r="G2154" s="105">
        <v>38746</v>
      </c>
      <c r="K2154" s="104">
        <v>53.816666669999996</v>
      </c>
      <c r="L2154" s="104">
        <v>5.0333333329999999</v>
      </c>
      <c r="P2154" s="104" t="s">
        <v>87</v>
      </c>
      <c r="Q2154" s="104">
        <v>0.96509999999999996</v>
      </c>
    </row>
    <row r="2155" spans="1:17" x14ac:dyDescent="0.25">
      <c r="A2155" s="104">
        <v>2916</v>
      </c>
      <c r="B2155" s="104" t="s">
        <v>22</v>
      </c>
      <c r="C2155" s="104">
        <v>2006</v>
      </c>
      <c r="D2155" s="104" t="s">
        <v>2045</v>
      </c>
      <c r="G2155" s="105">
        <v>38747</v>
      </c>
      <c r="K2155" s="104">
        <v>53.61</v>
      </c>
      <c r="L2155" s="104">
        <v>4.7866666670000004</v>
      </c>
      <c r="P2155" s="104" t="s">
        <v>87</v>
      </c>
      <c r="Q2155" s="104">
        <v>2.8235999999999999</v>
      </c>
    </row>
    <row r="2156" spans="1:17" x14ac:dyDescent="0.25">
      <c r="A2156" s="104">
        <v>2917</v>
      </c>
      <c r="B2156" s="104" t="s">
        <v>22</v>
      </c>
      <c r="C2156" s="104">
        <v>2006</v>
      </c>
      <c r="D2156" s="104" t="s">
        <v>2044</v>
      </c>
      <c r="G2156" s="105">
        <v>38747</v>
      </c>
      <c r="K2156" s="104">
        <v>54.08361111</v>
      </c>
      <c r="L2156" s="104">
        <v>5.58</v>
      </c>
      <c r="P2156" s="104" t="s">
        <v>87</v>
      </c>
    </row>
    <row r="2157" spans="1:17" x14ac:dyDescent="0.25">
      <c r="A2157" s="104">
        <v>2918</v>
      </c>
      <c r="B2157" s="104" t="s">
        <v>22</v>
      </c>
      <c r="C2157" s="104">
        <v>2006</v>
      </c>
      <c r="D2157" s="104" t="s">
        <v>2043</v>
      </c>
      <c r="G2157" s="105">
        <v>38750</v>
      </c>
      <c r="K2157" s="104">
        <v>53.055</v>
      </c>
      <c r="L2157" s="104">
        <v>4.3333333329999997</v>
      </c>
      <c r="P2157" s="104" t="s">
        <v>87</v>
      </c>
      <c r="Q2157" s="104">
        <v>0.20300000000000001</v>
      </c>
    </row>
    <row r="2158" spans="1:17" x14ac:dyDescent="0.25">
      <c r="A2158" s="104">
        <v>2919</v>
      </c>
      <c r="B2158" s="104" t="s">
        <v>22</v>
      </c>
      <c r="C2158" s="104">
        <v>2006</v>
      </c>
      <c r="D2158" s="104" t="s">
        <v>2042</v>
      </c>
      <c r="G2158" s="105">
        <v>38751</v>
      </c>
      <c r="K2158" s="104">
        <v>52.427222219999997</v>
      </c>
      <c r="L2158" s="104">
        <v>4.0549999999999997</v>
      </c>
      <c r="P2158" s="104" t="s">
        <v>87</v>
      </c>
      <c r="Q2158" s="104">
        <v>1.72</v>
      </c>
    </row>
    <row r="2159" spans="1:17" x14ac:dyDescent="0.25">
      <c r="A2159" s="104">
        <v>2920</v>
      </c>
      <c r="B2159" s="104" t="s">
        <v>22</v>
      </c>
      <c r="C2159" s="104">
        <v>2006</v>
      </c>
      <c r="D2159" s="104" t="s">
        <v>2041</v>
      </c>
      <c r="G2159" s="105">
        <v>38752</v>
      </c>
      <c r="K2159" s="104">
        <v>53.496666670000003</v>
      </c>
      <c r="L2159" s="104">
        <v>4.6983333329999999</v>
      </c>
      <c r="P2159" s="104" t="s">
        <v>87</v>
      </c>
    </row>
    <row r="2160" spans="1:17" x14ac:dyDescent="0.25">
      <c r="A2160" s="104">
        <v>2921</v>
      </c>
      <c r="B2160" s="104" t="s">
        <v>22</v>
      </c>
      <c r="C2160" s="104">
        <v>2006</v>
      </c>
      <c r="D2160" s="104" t="s">
        <v>2040</v>
      </c>
      <c r="G2160" s="105">
        <v>38754</v>
      </c>
      <c r="K2160" s="104">
        <v>54.13</v>
      </c>
      <c r="L2160" s="104">
        <v>5.0783333329999998</v>
      </c>
      <c r="P2160" s="104" t="s">
        <v>87</v>
      </c>
      <c r="Q2160" s="104">
        <v>0.1104</v>
      </c>
    </row>
    <row r="2161" spans="1:17" x14ac:dyDescent="0.25">
      <c r="A2161" s="104">
        <v>2922</v>
      </c>
      <c r="B2161" s="104" t="s">
        <v>22</v>
      </c>
      <c r="C2161" s="104">
        <v>2006</v>
      </c>
      <c r="D2161" s="104" t="s">
        <v>2039</v>
      </c>
      <c r="G2161" s="105">
        <v>38755</v>
      </c>
      <c r="K2161" s="104">
        <v>53.744999999999997</v>
      </c>
      <c r="L2161" s="104">
        <v>5.8366666670000003</v>
      </c>
      <c r="P2161" s="104" t="s">
        <v>87</v>
      </c>
    </row>
    <row r="2162" spans="1:17" x14ac:dyDescent="0.25">
      <c r="A2162" s="104">
        <v>2923</v>
      </c>
      <c r="B2162" s="104" t="s">
        <v>22</v>
      </c>
      <c r="C2162" s="104">
        <v>2006</v>
      </c>
      <c r="D2162" s="104" t="s">
        <v>2038</v>
      </c>
      <c r="G2162" s="105">
        <v>38755</v>
      </c>
      <c r="K2162" s="104">
        <v>53.488333330000003</v>
      </c>
      <c r="L2162" s="104">
        <v>3.5433333330000001</v>
      </c>
      <c r="P2162" s="104" t="s">
        <v>87</v>
      </c>
    </row>
    <row r="2163" spans="1:17" x14ac:dyDescent="0.25">
      <c r="A2163" s="104">
        <v>2924</v>
      </c>
      <c r="B2163" s="104" t="s">
        <v>22</v>
      </c>
      <c r="C2163" s="104">
        <v>2006</v>
      </c>
      <c r="D2163" s="104" t="s">
        <v>2037</v>
      </c>
      <c r="G2163" s="105">
        <v>38759</v>
      </c>
      <c r="K2163" s="104">
        <v>53.928333330000001</v>
      </c>
      <c r="L2163" s="104">
        <v>5.25</v>
      </c>
      <c r="P2163" s="104" t="s">
        <v>87</v>
      </c>
    </row>
    <row r="2164" spans="1:17" x14ac:dyDescent="0.25">
      <c r="A2164" s="104">
        <v>2925</v>
      </c>
      <c r="B2164" s="104" t="s">
        <v>22</v>
      </c>
      <c r="C2164" s="104">
        <v>2006</v>
      </c>
      <c r="D2164" s="104" t="s">
        <v>2036</v>
      </c>
      <c r="G2164" s="105">
        <v>38759</v>
      </c>
      <c r="K2164" s="104">
        <v>53.526666669999997</v>
      </c>
      <c r="L2164" s="104">
        <v>4.4883333329999999</v>
      </c>
      <c r="P2164" s="104" t="s">
        <v>87</v>
      </c>
      <c r="Q2164" s="104">
        <v>1.18E-2</v>
      </c>
    </row>
    <row r="2165" spans="1:17" x14ac:dyDescent="0.25">
      <c r="A2165" s="104">
        <v>2926</v>
      </c>
      <c r="B2165" s="104" t="s">
        <v>22</v>
      </c>
      <c r="C2165" s="104">
        <v>2006</v>
      </c>
      <c r="D2165" s="104" t="s">
        <v>2035</v>
      </c>
      <c r="G2165" s="105">
        <v>38759</v>
      </c>
      <c r="K2165" s="104">
        <v>53.115000000000002</v>
      </c>
      <c r="L2165" s="104">
        <v>4.2383333329999999</v>
      </c>
      <c r="P2165" s="104" t="s">
        <v>87</v>
      </c>
    </row>
    <row r="2166" spans="1:17" x14ac:dyDescent="0.25">
      <c r="A2166" s="104">
        <v>2927</v>
      </c>
      <c r="B2166" s="104" t="s">
        <v>22</v>
      </c>
      <c r="C2166" s="104">
        <v>2006</v>
      </c>
      <c r="D2166" s="104" t="s">
        <v>2034</v>
      </c>
      <c r="G2166" s="105">
        <v>38782</v>
      </c>
      <c r="K2166" s="104">
        <v>53.814999999999998</v>
      </c>
      <c r="L2166" s="104">
        <v>6.2083333329999997</v>
      </c>
      <c r="P2166" s="104" t="s">
        <v>87</v>
      </c>
    </row>
    <row r="2167" spans="1:17" x14ac:dyDescent="0.25">
      <c r="A2167" s="104">
        <v>2928</v>
      </c>
      <c r="B2167" s="104" t="s">
        <v>22</v>
      </c>
      <c r="C2167" s="104">
        <v>2006</v>
      </c>
      <c r="D2167" s="104" t="s">
        <v>2033</v>
      </c>
      <c r="G2167" s="105">
        <v>38785</v>
      </c>
      <c r="K2167" s="104">
        <v>52.683333330000004</v>
      </c>
      <c r="L2167" s="104">
        <v>3.3516666669999999</v>
      </c>
      <c r="P2167" s="104" t="s">
        <v>87</v>
      </c>
    </row>
    <row r="2168" spans="1:17" x14ac:dyDescent="0.25">
      <c r="A2168" s="104">
        <v>2929</v>
      </c>
      <c r="B2168" s="104" t="s">
        <v>22</v>
      </c>
      <c r="C2168" s="104">
        <v>2006</v>
      </c>
      <c r="D2168" s="104" t="s">
        <v>2032</v>
      </c>
      <c r="G2168" s="105">
        <v>38785</v>
      </c>
      <c r="K2168" s="104">
        <v>52.96</v>
      </c>
      <c r="L2168" s="104">
        <v>3.4583333330000001</v>
      </c>
      <c r="P2168" s="104" t="s">
        <v>87</v>
      </c>
    </row>
    <row r="2169" spans="1:17" x14ac:dyDescent="0.25">
      <c r="A2169" s="104">
        <v>2930</v>
      </c>
      <c r="B2169" s="104" t="s">
        <v>22</v>
      </c>
      <c r="C2169" s="104">
        <v>2006</v>
      </c>
      <c r="D2169" s="104" t="s">
        <v>2031</v>
      </c>
      <c r="G2169" s="105">
        <v>38785</v>
      </c>
      <c r="K2169" s="104">
        <v>53.256666670000001</v>
      </c>
      <c r="L2169" s="104">
        <v>3.57</v>
      </c>
      <c r="P2169" s="104" t="s">
        <v>87</v>
      </c>
    </row>
    <row r="2170" spans="1:17" x14ac:dyDescent="0.25">
      <c r="A2170" s="104">
        <v>2931</v>
      </c>
      <c r="B2170" s="104" t="s">
        <v>22</v>
      </c>
      <c r="C2170" s="104">
        <v>2006</v>
      </c>
      <c r="D2170" s="104" t="s">
        <v>2030</v>
      </c>
      <c r="G2170" s="105">
        <v>38785</v>
      </c>
      <c r="K2170" s="104">
        <v>53.973333330000003</v>
      </c>
      <c r="L2170" s="104">
        <v>4.193333333</v>
      </c>
      <c r="P2170" s="104" t="s">
        <v>87</v>
      </c>
    </row>
    <row r="2171" spans="1:17" x14ac:dyDescent="0.25">
      <c r="A2171" s="104">
        <v>2932</v>
      </c>
      <c r="B2171" s="104" t="s">
        <v>22</v>
      </c>
      <c r="C2171" s="104">
        <v>2006</v>
      </c>
      <c r="D2171" s="104" t="s">
        <v>2029</v>
      </c>
      <c r="G2171" s="105">
        <v>38794</v>
      </c>
      <c r="K2171" s="104">
        <v>54.994444440000002</v>
      </c>
      <c r="L2171" s="104">
        <v>3.9483333329999999</v>
      </c>
      <c r="P2171" s="104" t="s">
        <v>87</v>
      </c>
    </row>
    <row r="2172" spans="1:17" x14ac:dyDescent="0.25">
      <c r="A2172" s="104">
        <v>2933</v>
      </c>
      <c r="B2172" s="104" t="s">
        <v>22</v>
      </c>
      <c r="C2172" s="104">
        <v>2006</v>
      </c>
      <c r="D2172" s="104" t="s">
        <v>2028</v>
      </c>
      <c r="G2172" s="105">
        <v>38795</v>
      </c>
      <c r="K2172" s="104">
        <v>53.064999999999998</v>
      </c>
      <c r="L2172" s="104">
        <v>3.32</v>
      </c>
      <c r="P2172" s="104" t="s">
        <v>87</v>
      </c>
      <c r="Q2172" s="104">
        <v>2.0000000000000001E-4</v>
      </c>
    </row>
    <row r="2173" spans="1:17" x14ac:dyDescent="0.25">
      <c r="A2173" s="104">
        <v>2934</v>
      </c>
      <c r="B2173" s="104" t="s">
        <v>22</v>
      </c>
      <c r="C2173" s="104">
        <v>2006</v>
      </c>
      <c r="D2173" s="104" t="s">
        <v>2027</v>
      </c>
      <c r="G2173" s="105">
        <v>38802</v>
      </c>
      <c r="K2173" s="104">
        <v>53.63</v>
      </c>
      <c r="L2173" s="104">
        <v>5.8316666670000004</v>
      </c>
      <c r="P2173" s="104" t="s">
        <v>87</v>
      </c>
    </row>
    <row r="2174" spans="1:17" x14ac:dyDescent="0.25">
      <c r="A2174" s="104">
        <v>2935</v>
      </c>
      <c r="B2174" s="104" t="s">
        <v>22</v>
      </c>
      <c r="C2174" s="104">
        <v>2006</v>
      </c>
      <c r="D2174" s="104" t="s">
        <v>2026</v>
      </c>
      <c r="G2174" s="105">
        <v>38805</v>
      </c>
      <c r="K2174" s="104">
        <v>53.096666669999998</v>
      </c>
      <c r="L2174" s="104">
        <v>4.0616666669999999</v>
      </c>
      <c r="P2174" s="104" t="s">
        <v>87</v>
      </c>
    </row>
    <row r="2175" spans="1:17" x14ac:dyDescent="0.25">
      <c r="A2175" s="104">
        <v>2936</v>
      </c>
      <c r="B2175" s="104" t="s">
        <v>22</v>
      </c>
      <c r="C2175" s="104">
        <v>2006</v>
      </c>
      <c r="D2175" s="104" t="s">
        <v>2025</v>
      </c>
      <c r="G2175" s="105">
        <v>38805</v>
      </c>
      <c r="K2175" s="104">
        <v>53.09</v>
      </c>
      <c r="L2175" s="104">
        <v>4.0883333329999996</v>
      </c>
      <c r="P2175" s="104" t="s">
        <v>87</v>
      </c>
    </row>
    <row r="2176" spans="1:17" x14ac:dyDescent="0.25">
      <c r="A2176" s="104">
        <v>2937</v>
      </c>
      <c r="B2176" s="104" t="s">
        <v>22</v>
      </c>
      <c r="C2176" s="104">
        <v>2006</v>
      </c>
      <c r="D2176" s="104" t="s">
        <v>2024</v>
      </c>
      <c r="G2176" s="105">
        <v>38817</v>
      </c>
      <c r="K2176" s="104">
        <v>53.91333333</v>
      </c>
      <c r="L2176" s="104">
        <v>3.9183333330000001</v>
      </c>
      <c r="P2176" s="104" t="s">
        <v>87</v>
      </c>
    </row>
    <row r="2177" spans="1:17" x14ac:dyDescent="0.25">
      <c r="A2177" s="104">
        <v>2938</v>
      </c>
      <c r="B2177" s="104" t="s">
        <v>22</v>
      </c>
      <c r="C2177" s="104">
        <v>2006</v>
      </c>
      <c r="D2177" s="104" t="s">
        <v>2023</v>
      </c>
      <c r="G2177" s="105">
        <v>38821</v>
      </c>
      <c r="K2177" s="104">
        <v>52.081666669999997</v>
      </c>
      <c r="L2177" s="104">
        <v>3.65</v>
      </c>
      <c r="P2177" s="104" t="s">
        <v>87</v>
      </c>
    </row>
    <row r="2178" spans="1:17" x14ac:dyDescent="0.25">
      <c r="A2178" s="104">
        <v>2939</v>
      </c>
      <c r="B2178" s="104" t="s">
        <v>22</v>
      </c>
      <c r="C2178" s="104">
        <v>2006</v>
      </c>
      <c r="D2178" s="104" t="s">
        <v>2022</v>
      </c>
      <c r="G2178" s="105">
        <v>38824</v>
      </c>
      <c r="K2178" s="104">
        <v>52.876666669999999</v>
      </c>
      <c r="L2178" s="104">
        <v>3.2283333330000001</v>
      </c>
      <c r="P2178" s="104" t="s">
        <v>87</v>
      </c>
    </row>
    <row r="2179" spans="1:17" x14ac:dyDescent="0.25">
      <c r="A2179" s="104">
        <v>2940</v>
      </c>
      <c r="B2179" s="104" t="s">
        <v>22</v>
      </c>
      <c r="C2179" s="104">
        <v>2006</v>
      </c>
      <c r="D2179" s="104" t="s">
        <v>2021</v>
      </c>
      <c r="G2179" s="105">
        <v>38827</v>
      </c>
      <c r="K2179" s="104">
        <v>53.861666669999998</v>
      </c>
      <c r="L2179" s="104">
        <v>4.5416666670000003</v>
      </c>
      <c r="P2179" s="104" t="s">
        <v>87</v>
      </c>
    </row>
    <row r="2180" spans="1:17" x14ac:dyDescent="0.25">
      <c r="A2180" s="104">
        <v>2941</v>
      </c>
      <c r="B2180" s="104" t="s">
        <v>22</v>
      </c>
      <c r="C2180" s="104">
        <v>2006</v>
      </c>
      <c r="D2180" s="104" t="s">
        <v>2020</v>
      </c>
      <c r="G2180" s="105">
        <v>38827</v>
      </c>
      <c r="K2180" s="104">
        <v>53.938333329999999</v>
      </c>
      <c r="L2180" s="104">
        <v>4.7933333329999996</v>
      </c>
      <c r="P2180" s="104" t="s">
        <v>87</v>
      </c>
    </row>
    <row r="2181" spans="1:17" x14ac:dyDescent="0.25">
      <c r="A2181" s="104">
        <v>2942</v>
      </c>
      <c r="B2181" s="104" t="s">
        <v>22</v>
      </c>
      <c r="C2181" s="104">
        <v>2006</v>
      </c>
      <c r="D2181" s="104" t="s">
        <v>2019</v>
      </c>
      <c r="G2181" s="105">
        <v>38829</v>
      </c>
      <c r="K2181" s="104">
        <v>54.146666670000002</v>
      </c>
      <c r="L2181" s="104">
        <v>5</v>
      </c>
      <c r="P2181" s="104" t="s">
        <v>87</v>
      </c>
    </row>
    <row r="2182" spans="1:17" x14ac:dyDescent="0.25">
      <c r="A2182" s="104">
        <v>2943</v>
      </c>
      <c r="B2182" s="104" t="s">
        <v>22</v>
      </c>
      <c r="C2182" s="104">
        <v>2006</v>
      </c>
      <c r="D2182" s="104" t="s">
        <v>2018</v>
      </c>
      <c r="G2182" s="105">
        <v>38830</v>
      </c>
      <c r="K2182" s="104">
        <v>53.563333329999999</v>
      </c>
      <c r="L2182" s="104">
        <v>3.8105555560000002</v>
      </c>
      <c r="P2182" s="104" t="s">
        <v>87</v>
      </c>
      <c r="Q2182" s="104">
        <v>0.17230000000000001</v>
      </c>
    </row>
    <row r="2183" spans="1:17" x14ac:dyDescent="0.25">
      <c r="A2183" s="104">
        <v>2944</v>
      </c>
      <c r="B2183" s="104" t="s">
        <v>22</v>
      </c>
      <c r="C2183" s="104">
        <v>2006</v>
      </c>
      <c r="D2183" s="104" t="s">
        <v>2017</v>
      </c>
      <c r="G2183" s="105">
        <v>38837</v>
      </c>
      <c r="K2183" s="104">
        <v>53.323888889999999</v>
      </c>
      <c r="L2183" s="104">
        <v>4.5149999999999997</v>
      </c>
      <c r="P2183" s="104" t="s">
        <v>87</v>
      </c>
    </row>
    <row r="2184" spans="1:17" x14ac:dyDescent="0.25">
      <c r="A2184" s="104">
        <v>2945</v>
      </c>
      <c r="B2184" s="104" t="s">
        <v>22</v>
      </c>
      <c r="C2184" s="104">
        <v>2006</v>
      </c>
      <c r="D2184" s="104" t="s">
        <v>2016</v>
      </c>
      <c r="G2184" s="105">
        <v>38837</v>
      </c>
      <c r="K2184" s="104">
        <v>53.545555559999997</v>
      </c>
      <c r="L2184" s="104">
        <v>3.7669444439999999</v>
      </c>
      <c r="P2184" s="104" t="s">
        <v>87</v>
      </c>
      <c r="Q2184" s="104">
        <v>0.06</v>
      </c>
    </row>
    <row r="2185" spans="1:17" x14ac:dyDescent="0.25">
      <c r="A2185" s="104">
        <v>2946</v>
      </c>
      <c r="B2185" s="104" t="s">
        <v>22</v>
      </c>
      <c r="C2185" s="104">
        <v>2006</v>
      </c>
      <c r="D2185" s="104" t="s">
        <v>2015</v>
      </c>
      <c r="G2185" s="105">
        <v>38839</v>
      </c>
      <c r="K2185" s="104">
        <v>54.176666670000003</v>
      </c>
      <c r="L2185" s="104">
        <v>5.1333333330000004</v>
      </c>
      <c r="P2185" s="104" t="s">
        <v>87</v>
      </c>
    </row>
    <row r="2186" spans="1:17" x14ac:dyDescent="0.25">
      <c r="A2186" s="104">
        <v>2947</v>
      </c>
      <c r="B2186" s="104" t="s">
        <v>22</v>
      </c>
      <c r="C2186" s="104">
        <v>2006</v>
      </c>
      <c r="D2186" s="104" t="s">
        <v>2014</v>
      </c>
      <c r="G2186" s="105">
        <v>38839</v>
      </c>
      <c r="K2186" s="104">
        <v>53.597222219999999</v>
      </c>
      <c r="L2186" s="104">
        <v>4.6555555560000004</v>
      </c>
      <c r="P2186" s="104" t="s">
        <v>87</v>
      </c>
      <c r="Q2186" s="104">
        <v>0.27</v>
      </c>
    </row>
    <row r="2187" spans="1:17" x14ac:dyDescent="0.25">
      <c r="A2187" s="104">
        <v>2948</v>
      </c>
      <c r="B2187" s="104" t="s">
        <v>22</v>
      </c>
      <c r="C2187" s="104">
        <v>2006</v>
      </c>
      <c r="D2187" s="104" t="s">
        <v>2013</v>
      </c>
      <c r="G2187" s="105">
        <v>38847</v>
      </c>
      <c r="K2187" s="104">
        <v>52.566666669999996</v>
      </c>
      <c r="L2187" s="104">
        <v>3.8333333330000001</v>
      </c>
      <c r="P2187" s="104" t="s">
        <v>87</v>
      </c>
      <c r="Q2187" s="104">
        <v>0.59360000000000002</v>
      </c>
    </row>
    <row r="2188" spans="1:17" x14ac:dyDescent="0.25">
      <c r="A2188" s="104">
        <v>2949</v>
      </c>
      <c r="B2188" s="104" t="s">
        <v>22</v>
      </c>
      <c r="C2188" s="104">
        <v>2006</v>
      </c>
      <c r="D2188" s="104" t="s">
        <v>2012</v>
      </c>
      <c r="G2188" s="105">
        <v>38852</v>
      </c>
      <c r="K2188" s="104">
        <v>52.35166667</v>
      </c>
      <c r="L2188" s="104">
        <v>3.4366666669999999</v>
      </c>
      <c r="P2188" s="104" t="s">
        <v>87</v>
      </c>
    </row>
    <row r="2189" spans="1:17" x14ac:dyDescent="0.25">
      <c r="A2189" s="104">
        <v>2950</v>
      </c>
      <c r="B2189" s="104" t="s">
        <v>22</v>
      </c>
      <c r="C2189" s="104">
        <v>2006</v>
      </c>
      <c r="D2189" s="104" t="s">
        <v>2011</v>
      </c>
      <c r="G2189" s="105">
        <v>38852</v>
      </c>
      <c r="K2189" s="104">
        <v>53.653333330000002</v>
      </c>
      <c r="L2189" s="104">
        <v>5.9066666669999996</v>
      </c>
      <c r="P2189" s="104" t="s">
        <v>87</v>
      </c>
    </row>
    <row r="2190" spans="1:17" x14ac:dyDescent="0.25">
      <c r="A2190" s="104">
        <v>2951</v>
      </c>
      <c r="B2190" s="104" t="s">
        <v>22</v>
      </c>
      <c r="C2190" s="104">
        <v>2006</v>
      </c>
      <c r="D2190" s="104" t="s">
        <v>2010</v>
      </c>
      <c r="G2190" s="105">
        <v>38875</v>
      </c>
      <c r="K2190" s="104">
        <v>53.333333330000002</v>
      </c>
      <c r="L2190" s="104">
        <v>4.5666666669999998</v>
      </c>
      <c r="P2190" s="104" t="s">
        <v>87</v>
      </c>
      <c r="Q2190" s="104">
        <v>18.653400000000001</v>
      </c>
    </row>
    <row r="2191" spans="1:17" x14ac:dyDescent="0.25">
      <c r="A2191" s="104">
        <v>2952</v>
      </c>
      <c r="B2191" s="104" t="s">
        <v>22</v>
      </c>
      <c r="C2191" s="104">
        <v>2006</v>
      </c>
      <c r="D2191" s="104" t="s">
        <v>2009</v>
      </c>
      <c r="G2191" s="105">
        <v>38880</v>
      </c>
      <c r="K2191" s="104">
        <v>53.53166667</v>
      </c>
      <c r="L2191" s="104">
        <v>5.0599999999999996</v>
      </c>
      <c r="P2191" s="104" t="s">
        <v>87</v>
      </c>
    </row>
    <row r="2192" spans="1:17" x14ac:dyDescent="0.25">
      <c r="A2192" s="104">
        <v>2953</v>
      </c>
      <c r="B2192" s="104" t="s">
        <v>22</v>
      </c>
      <c r="C2192" s="104">
        <v>2006</v>
      </c>
      <c r="D2192" s="104" t="s">
        <v>2008</v>
      </c>
      <c r="G2192" s="105">
        <v>38880</v>
      </c>
      <c r="K2192" s="104">
        <v>53.443333330000002</v>
      </c>
      <c r="L2192" s="104">
        <v>3.536666667</v>
      </c>
      <c r="P2192" s="104" t="s">
        <v>87</v>
      </c>
      <c r="Q2192" s="104">
        <v>2.7000000000000001E-3</v>
      </c>
    </row>
    <row r="2193" spans="1:17" x14ac:dyDescent="0.25">
      <c r="A2193" s="104">
        <v>2954</v>
      </c>
      <c r="B2193" s="104" t="s">
        <v>22</v>
      </c>
      <c r="C2193" s="104">
        <v>2006</v>
      </c>
      <c r="D2193" s="104" t="s">
        <v>2007</v>
      </c>
      <c r="G2193" s="105">
        <v>38880</v>
      </c>
      <c r="K2193" s="104">
        <v>52.274999999999999</v>
      </c>
      <c r="L2193" s="104">
        <v>4.24</v>
      </c>
      <c r="P2193" s="104" t="s">
        <v>87</v>
      </c>
    </row>
    <row r="2194" spans="1:17" x14ac:dyDescent="0.25">
      <c r="A2194" s="104">
        <v>2955</v>
      </c>
      <c r="B2194" s="104" t="s">
        <v>22</v>
      </c>
      <c r="C2194" s="104">
        <v>2006</v>
      </c>
      <c r="D2194" s="104" t="s">
        <v>2006</v>
      </c>
      <c r="G2194" s="105">
        <v>38881</v>
      </c>
      <c r="K2194" s="104">
        <v>51.55</v>
      </c>
      <c r="L2194" s="104">
        <v>3.2733333330000001</v>
      </c>
      <c r="P2194" s="104" t="s">
        <v>87</v>
      </c>
      <c r="Q2194" s="104">
        <v>5.4000000000000003E-3</v>
      </c>
    </row>
    <row r="2195" spans="1:17" x14ac:dyDescent="0.25">
      <c r="A2195" s="104">
        <v>2956</v>
      </c>
      <c r="B2195" s="104" t="s">
        <v>22</v>
      </c>
      <c r="C2195" s="104">
        <v>2006</v>
      </c>
      <c r="D2195" s="104" t="s">
        <v>2005</v>
      </c>
      <c r="G2195" s="105">
        <v>38893</v>
      </c>
      <c r="K2195" s="104">
        <v>51.944444439999998</v>
      </c>
      <c r="L2195" s="104">
        <v>3.1811111109999999</v>
      </c>
      <c r="P2195" s="104" t="s">
        <v>87</v>
      </c>
    </row>
    <row r="2196" spans="1:17" x14ac:dyDescent="0.25">
      <c r="A2196" s="104">
        <v>2957</v>
      </c>
      <c r="B2196" s="104" t="s">
        <v>22</v>
      </c>
      <c r="C2196" s="104">
        <v>2006</v>
      </c>
      <c r="D2196" s="104" t="s">
        <v>2004</v>
      </c>
      <c r="G2196" s="105">
        <v>38893</v>
      </c>
      <c r="K2196" s="104">
        <v>54.31</v>
      </c>
      <c r="L2196" s="104">
        <v>4.096666667</v>
      </c>
      <c r="P2196" s="104" t="s">
        <v>87</v>
      </c>
    </row>
    <row r="2197" spans="1:17" x14ac:dyDescent="0.25">
      <c r="A2197" s="104">
        <v>2958</v>
      </c>
      <c r="B2197" s="104" t="s">
        <v>22</v>
      </c>
      <c r="C2197" s="104">
        <v>2006</v>
      </c>
      <c r="D2197" s="104" t="s">
        <v>2003</v>
      </c>
      <c r="G2197" s="105">
        <v>38893</v>
      </c>
      <c r="K2197" s="104">
        <v>54.16</v>
      </c>
      <c r="L2197" s="104">
        <v>5.915</v>
      </c>
      <c r="P2197" s="104" t="s">
        <v>87</v>
      </c>
    </row>
    <row r="2198" spans="1:17" x14ac:dyDescent="0.25">
      <c r="A2198" s="104">
        <v>2959</v>
      </c>
      <c r="B2198" s="104" t="s">
        <v>22</v>
      </c>
      <c r="C2198" s="104">
        <v>2006</v>
      </c>
      <c r="D2198" s="104" t="s">
        <v>2002</v>
      </c>
      <c r="G2198" s="105">
        <v>38893</v>
      </c>
      <c r="K2198" s="104">
        <v>53.97</v>
      </c>
      <c r="L2198" s="104">
        <v>6.1516666669999998</v>
      </c>
      <c r="P2198" s="104" t="s">
        <v>87</v>
      </c>
    </row>
    <row r="2199" spans="1:17" x14ac:dyDescent="0.25">
      <c r="A2199" s="104">
        <v>2960</v>
      </c>
      <c r="B2199" s="104" t="s">
        <v>22</v>
      </c>
      <c r="C2199" s="104">
        <v>2006</v>
      </c>
      <c r="D2199" s="104" t="s">
        <v>2001</v>
      </c>
      <c r="G2199" s="105">
        <v>38895</v>
      </c>
      <c r="K2199" s="104">
        <v>54.306666669999998</v>
      </c>
      <c r="L2199" s="104">
        <v>5.568333333</v>
      </c>
      <c r="P2199" s="104" t="s">
        <v>87</v>
      </c>
    </row>
    <row r="2200" spans="1:17" x14ac:dyDescent="0.25">
      <c r="A2200" s="104">
        <v>2961</v>
      </c>
      <c r="B2200" s="104" t="s">
        <v>22</v>
      </c>
      <c r="C2200" s="104">
        <v>2006</v>
      </c>
      <c r="D2200" s="104" t="s">
        <v>2000</v>
      </c>
      <c r="G2200" s="105">
        <v>38895</v>
      </c>
      <c r="K2200" s="104">
        <v>54.255000000000003</v>
      </c>
      <c r="L2200" s="104">
        <v>2.8933333330000002</v>
      </c>
      <c r="P2200" s="104" t="s">
        <v>87</v>
      </c>
    </row>
    <row r="2201" spans="1:17" x14ac:dyDescent="0.25">
      <c r="A2201" s="104">
        <v>2962</v>
      </c>
      <c r="B2201" s="104" t="s">
        <v>22</v>
      </c>
      <c r="C2201" s="104">
        <v>2006</v>
      </c>
      <c r="D2201" s="104" t="s">
        <v>1999</v>
      </c>
      <c r="G2201" s="105">
        <v>38895</v>
      </c>
      <c r="K2201" s="104">
        <v>51.763333330000002</v>
      </c>
      <c r="L2201" s="104">
        <v>3.4950000000000001</v>
      </c>
      <c r="P2201" s="104" t="s">
        <v>87</v>
      </c>
      <c r="Q2201" s="104">
        <v>1.4E-3</v>
      </c>
    </row>
    <row r="2202" spans="1:17" x14ac:dyDescent="0.25">
      <c r="A2202" s="104">
        <v>2963</v>
      </c>
      <c r="B2202" s="104" t="s">
        <v>22</v>
      </c>
      <c r="C2202" s="104">
        <v>2006</v>
      </c>
      <c r="D2202" s="104" t="s">
        <v>1998</v>
      </c>
      <c r="G2202" s="105">
        <v>38896</v>
      </c>
      <c r="K2202" s="104">
        <v>51.916666669999998</v>
      </c>
      <c r="L2202" s="104">
        <v>4.1016666669999999</v>
      </c>
      <c r="P2202" s="104" t="s">
        <v>87</v>
      </c>
    </row>
    <row r="2203" spans="1:17" x14ac:dyDescent="0.25">
      <c r="A2203" s="104">
        <v>2964</v>
      </c>
      <c r="B2203" s="104" t="s">
        <v>22</v>
      </c>
      <c r="C2203" s="104">
        <v>2006</v>
      </c>
      <c r="D2203" s="104" t="s">
        <v>1997</v>
      </c>
      <c r="G2203" s="105">
        <v>38896</v>
      </c>
      <c r="K2203" s="104">
        <v>54.60166667</v>
      </c>
      <c r="L2203" s="104">
        <v>5.5133333330000003</v>
      </c>
      <c r="P2203" s="104" t="s">
        <v>87</v>
      </c>
    </row>
    <row r="2204" spans="1:17" x14ac:dyDescent="0.25">
      <c r="A2204" s="104">
        <v>2965</v>
      </c>
      <c r="B2204" s="104" t="s">
        <v>22</v>
      </c>
      <c r="C2204" s="104">
        <v>2006</v>
      </c>
      <c r="D2204" s="104" t="s">
        <v>1996</v>
      </c>
      <c r="G2204" s="105">
        <v>38897</v>
      </c>
      <c r="K2204" s="104">
        <v>55.51</v>
      </c>
      <c r="L2204" s="104">
        <v>3.6516666670000002</v>
      </c>
      <c r="P2204" s="104" t="s">
        <v>87</v>
      </c>
    </row>
    <row r="2205" spans="1:17" x14ac:dyDescent="0.25">
      <c r="A2205" s="104">
        <v>2966</v>
      </c>
      <c r="B2205" s="104" t="s">
        <v>22</v>
      </c>
      <c r="C2205" s="104">
        <v>2006</v>
      </c>
      <c r="D2205" s="104" t="s">
        <v>1995</v>
      </c>
      <c r="G2205" s="105">
        <v>38898</v>
      </c>
      <c r="K2205" s="104">
        <v>54.15</v>
      </c>
      <c r="L2205" s="104">
        <v>6.1666666670000003</v>
      </c>
      <c r="P2205" s="104" t="s">
        <v>87</v>
      </c>
    </row>
    <row r="2206" spans="1:17" x14ac:dyDescent="0.25">
      <c r="A2206" s="104">
        <v>2967</v>
      </c>
      <c r="B2206" s="104" t="s">
        <v>22</v>
      </c>
      <c r="C2206" s="104">
        <v>2006</v>
      </c>
      <c r="D2206" s="104" t="s">
        <v>1994</v>
      </c>
      <c r="G2206" s="105">
        <v>38898</v>
      </c>
      <c r="K2206" s="104">
        <v>54.166666669999998</v>
      </c>
      <c r="L2206" s="104">
        <v>5.8833333330000004</v>
      </c>
      <c r="P2206" s="104" t="s">
        <v>87</v>
      </c>
    </row>
    <row r="2207" spans="1:17" x14ac:dyDescent="0.25">
      <c r="A2207" s="104">
        <v>2968</v>
      </c>
      <c r="B2207" s="104" t="s">
        <v>22</v>
      </c>
      <c r="C2207" s="104">
        <v>2006</v>
      </c>
      <c r="D2207" s="104" t="s">
        <v>1993</v>
      </c>
      <c r="G2207" s="105">
        <v>38898</v>
      </c>
      <c r="K2207" s="104">
        <v>54.43</v>
      </c>
      <c r="L2207" s="104">
        <v>3.91</v>
      </c>
      <c r="P2207" s="104" t="s">
        <v>87</v>
      </c>
    </row>
    <row r="2208" spans="1:17" x14ac:dyDescent="0.25">
      <c r="A2208" s="104">
        <v>2969</v>
      </c>
      <c r="B2208" s="104" t="s">
        <v>22</v>
      </c>
      <c r="C2208" s="104">
        <v>2006</v>
      </c>
      <c r="D2208" s="104" t="s">
        <v>1992</v>
      </c>
      <c r="G2208" s="105">
        <v>38898</v>
      </c>
      <c r="K2208" s="104">
        <v>52.15</v>
      </c>
      <c r="L2208" s="104">
        <v>4.016666667</v>
      </c>
      <c r="P2208" s="104" t="s">
        <v>87</v>
      </c>
    </row>
    <row r="2209" spans="1:17" x14ac:dyDescent="0.25">
      <c r="A2209" s="104">
        <v>2970</v>
      </c>
      <c r="B2209" s="104" t="s">
        <v>22</v>
      </c>
      <c r="C2209" s="104">
        <v>2006</v>
      </c>
      <c r="D2209" s="104" t="s">
        <v>1991</v>
      </c>
      <c r="G2209" s="105">
        <v>38899</v>
      </c>
      <c r="K2209" s="104">
        <v>54.233333330000001</v>
      </c>
      <c r="L2209" s="104">
        <v>3.0633333330000001</v>
      </c>
      <c r="P2209" s="104" t="s">
        <v>87</v>
      </c>
    </row>
    <row r="2210" spans="1:17" x14ac:dyDescent="0.25">
      <c r="A2210" s="104">
        <v>2971</v>
      </c>
      <c r="B2210" s="104" t="s">
        <v>22</v>
      </c>
      <c r="C2210" s="104">
        <v>2006</v>
      </c>
      <c r="D2210" s="104" t="s">
        <v>1990</v>
      </c>
      <c r="G2210" s="105">
        <v>38899</v>
      </c>
      <c r="K2210" s="104">
        <v>53.061666670000001</v>
      </c>
      <c r="L2210" s="104">
        <v>3.483333333</v>
      </c>
      <c r="P2210" s="104" t="s">
        <v>87</v>
      </c>
      <c r="Q2210" s="104">
        <v>3.0007000000000001</v>
      </c>
    </row>
    <row r="2211" spans="1:17" x14ac:dyDescent="0.25">
      <c r="A2211" s="104">
        <v>2972</v>
      </c>
      <c r="B2211" s="104" t="s">
        <v>22</v>
      </c>
      <c r="C2211" s="104">
        <v>2006</v>
      </c>
      <c r="D2211" s="104" t="s">
        <v>1989</v>
      </c>
      <c r="G2211" s="105">
        <v>38899</v>
      </c>
      <c r="K2211" s="104">
        <v>53.55</v>
      </c>
      <c r="L2211" s="104">
        <v>4.5333333329999999</v>
      </c>
      <c r="P2211" s="104" t="s">
        <v>87</v>
      </c>
    </row>
    <row r="2212" spans="1:17" x14ac:dyDescent="0.25">
      <c r="A2212" s="104">
        <v>2973</v>
      </c>
      <c r="B2212" s="104" t="s">
        <v>22</v>
      </c>
      <c r="C2212" s="104">
        <v>2006</v>
      </c>
      <c r="D2212" s="104" t="s">
        <v>1988</v>
      </c>
      <c r="G2212" s="105">
        <v>38900</v>
      </c>
      <c r="K2212" s="104">
        <v>52.166666669999998</v>
      </c>
      <c r="L2212" s="104">
        <v>2.9333333330000002</v>
      </c>
      <c r="P2212" s="104" t="s">
        <v>87</v>
      </c>
      <c r="Q2212" s="104">
        <v>10.9375</v>
      </c>
    </row>
    <row r="2213" spans="1:17" x14ac:dyDescent="0.25">
      <c r="A2213" s="104">
        <v>2974</v>
      </c>
      <c r="B2213" s="104" t="s">
        <v>22</v>
      </c>
      <c r="C2213" s="104">
        <v>2006</v>
      </c>
      <c r="D2213" s="104" t="s">
        <v>1987</v>
      </c>
      <c r="G2213" s="105">
        <v>38900</v>
      </c>
      <c r="K2213" s="104">
        <v>52.041666669999998</v>
      </c>
      <c r="L2213" s="104">
        <v>3.1666666669999999</v>
      </c>
      <c r="P2213" s="104" t="s">
        <v>87</v>
      </c>
      <c r="Q2213" s="104">
        <v>9.11E-2</v>
      </c>
    </row>
    <row r="2214" spans="1:17" x14ac:dyDescent="0.25">
      <c r="A2214" s="104">
        <v>2975</v>
      </c>
      <c r="B2214" s="104" t="s">
        <v>22</v>
      </c>
      <c r="C2214" s="104">
        <v>2006</v>
      </c>
      <c r="D2214" s="104" t="s">
        <v>1986</v>
      </c>
      <c r="G2214" s="105">
        <v>38900</v>
      </c>
      <c r="K2214" s="104">
        <v>52.55</v>
      </c>
      <c r="L2214" s="104">
        <v>4</v>
      </c>
      <c r="P2214" s="104" t="s">
        <v>87</v>
      </c>
    </row>
    <row r="2215" spans="1:17" x14ac:dyDescent="0.25">
      <c r="A2215" s="104">
        <v>2976</v>
      </c>
      <c r="B2215" s="104" t="s">
        <v>22</v>
      </c>
      <c r="C2215" s="104">
        <v>2006</v>
      </c>
      <c r="D2215" s="104" t="s">
        <v>1985</v>
      </c>
      <c r="G2215" s="105">
        <v>38900</v>
      </c>
      <c r="K2215" s="104">
        <v>52.3</v>
      </c>
      <c r="L2215" s="104">
        <v>4.1500000000000004</v>
      </c>
      <c r="P2215" s="104" t="s">
        <v>87</v>
      </c>
    </row>
    <row r="2216" spans="1:17" x14ac:dyDescent="0.25">
      <c r="A2216" s="104">
        <v>2977</v>
      </c>
      <c r="B2216" s="104" t="s">
        <v>22</v>
      </c>
      <c r="C2216" s="104">
        <v>2006</v>
      </c>
      <c r="D2216" s="104" t="s">
        <v>1984</v>
      </c>
      <c r="G2216" s="105">
        <v>38901</v>
      </c>
      <c r="K2216" s="104">
        <v>52.448333329999997</v>
      </c>
      <c r="L2216" s="104">
        <v>3.2933333330000001</v>
      </c>
      <c r="P2216" s="104" t="s">
        <v>87</v>
      </c>
    </row>
    <row r="2217" spans="1:17" x14ac:dyDescent="0.25">
      <c r="A2217" s="104">
        <v>2978</v>
      </c>
      <c r="B2217" s="104" t="s">
        <v>22</v>
      </c>
      <c r="C2217" s="104">
        <v>2006</v>
      </c>
      <c r="D2217" s="104" t="s">
        <v>1983</v>
      </c>
      <c r="G2217" s="105">
        <v>38902</v>
      </c>
      <c r="K2217" s="104">
        <v>52.333333330000002</v>
      </c>
      <c r="L2217" s="104">
        <v>4.141666667</v>
      </c>
      <c r="P2217" s="104" t="s">
        <v>87</v>
      </c>
    </row>
    <row r="2218" spans="1:17" x14ac:dyDescent="0.25">
      <c r="A2218" s="104">
        <v>2979</v>
      </c>
      <c r="B2218" s="104" t="s">
        <v>22</v>
      </c>
      <c r="C2218" s="104">
        <v>2006</v>
      </c>
      <c r="D2218" s="104" t="s">
        <v>1982</v>
      </c>
      <c r="G2218" s="105">
        <v>38902</v>
      </c>
      <c r="K2218" s="104">
        <v>52.246666670000003</v>
      </c>
      <c r="L2218" s="104">
        <v>4.0366666670000004</v>
      </c>
      <c r="P2218" s="104" t="s">
        <v>87</v>
      </c>
    </row>
    <row r="2219" spans="1:17" x14ac:dyDescent="0.25">
      <c r="A2219" s="104">
        <v>2980</v>
      </c>
      <c r="B2219" s="104" t="s">
        <v>22</v>
      </c>
      <c r="C2219" s="104">
        <v>2006</v>
      </c>
      <c r="D2219" s="104" t="s">
        <v>1981</v>
      </c>
      <c r="G2219" s="105">
        <v>38902</v>
      </c>
      <c r="K2219" s="104">
        <v>54.463333329999998</v>
      </c>
      <c r="L2219" s="104">
        <v>3.7233333329999998</v>
      </c>
      <c r="P2219" s="104" t="s">
        <v>87</v>
      </c>
    </row>
    <row r="2220" spans="1:17" x14ac:dyDescent="0.25">
      <c r="A2220" s="104">
        <v>2981</v>
      </c>
      <c r="B2220" s="104" t="s">
        <v>22</v>
      </c>
      <c r="C2220" s="104">
        <v>2006</v>
      </c>
      <c r="D2220" s="104" t="s">
        <v>1980</v>
      </c>
      <c r="G2220" s="105">
        <v>38905</v>
      </c>
      <c r="K2220" s="104">
        <v>53.878333329999997</v>
      </c>
      <c r="L2220" s="104">
        <v>4.8983333330000001</v>
      </c>
      <c r="P2220" s="104" t="s">
        <v>87</v>
      </c>
    </row>
    <row r="2221" spans="1:17" x14ac:dyDescent="0.25">
      <c r="A2221" s="104">
        <v>2982</v>
      </c>
      <c r="B2221" s="104" t="s">
        <v>22</v>
      </c>
      <c r="C2221" s="104">
        <v>2006</v>
      </c>
      <c r="D2221" s="104" t="s">
        <v>1979</v>
      </c>
      <c r="G2221" s="105">
        <v>38906</v>
      </c>
      <c r="K2221" s="104">
        <v>53.047777779999997</v>
      </c>
      <c r="L2221" s="104">
        <v>4.210277778</v>
      </c>
      <c r="P2221" s="104" t="s">
        <v>87</v>
      </c>
      <c r="Q2221" s="104">
        <v>0.67200000000000004</v>
      </c>
    </row>
    <row r="2222" spans="1:17" x14ac:dyDescent="0.25">
      <c r="A2222" s="104">
        <v>2983</v>
      </c>
      <c r="B2222" s="104" t="s">
        <v>22</v>
      </c>
      <c r="C2222" s="104">
        <v>2006</v>
      </c>
      <c r="D2222" s="104" t="s">
        <v>1978</v>
      </c>
      <c r="G2222" s="105">
        <v>38908</v>
      </c>
      <c r="K2222" s="104">
        <v>53.604444440000002</v>
      </c>
      <c r="L2222" s="104">
        <v>3.72</v>
      </c>
      <c r="P2222" s="104" t="s">
        <v>87</v>
      </c>
    </row>
    <row r="2223" spans="1:17" x14ac:dyDescent="0.25">
      <c r="A2223" s="104">
        <v>2984</v>
      </c>
      <c r="B2223" s="104" t="s">
        <v>22</v>
      </c>
      <c r="C2223" s="104">
        <v>2006</v>
      </c>
      <c r="D2223" s="104" t="s">
        <v>1977</v>
      </c>
      <c r="G2223" s="105">
        <v>38909</v>
      </c>
      <c r="K2223" s="104">
        <v>52.218611109999998</v>
      </c>
      <c r="L2223" s="104">
        <v>3.4738888889999999</v>
      </c>
      <c r="P2223" s="104" t="s">
        <v>87</v>
      </c>
      <c r="Q2223" s="104">
        <v>5.0000000000000001E-4</v>
      </c>
    </row>
    <row r="2224" spans="1:17" x14ac:dyDescent="0.25">
      <c r="A2224" s="104">
        <v>2985</v>
      </c>
      <c r="B2224" s="104" t="s">
        <v>22</v>
      </c>
      <c r="C2224" s="104">
        <v>2006</v>
      </c>
      <c r="D2224" s="104" t="s">
        <v>1976</v>
      </c>
      <c r="G2224" s="105">
        <v>38912</v>
      </c>
      <c r="K2224" s="104">
        <v>53.588333329999998</v>
      </c>
      <c r="L2224" s="104">
        <v>5.25</v>
      </c>
      <c r="P2224" s="104" t="s">
        <v>87</v>
      </c>
    </row>
    <row r="2225" spans="1:17" x14ac:dyDescent="0.25">
      <c r="A2225" s="104">
        <v>2986</v>
      </c>
      <c r="B2225" s="104" t="s">
        <v>22</v>
      </c>
      <c r="C2225" s="104">
        <v>2006</v>
      </c>
      <c r="D2225" s="104" t="s">
        <v>1975</v>
      </c>
      <c r="G2225" s="105">
        <v>38912</v>
      </c>
      <c r="K2225" s="104">
        <v>53.64</v>
      </c>
      <c r="L2225" s="104">
        <v>5.25</v>
      </c>
      <c r="P2225" s="104" t="s">
        <v>87</v>
      </c>
    </row>
    <row r="2226" spans="1:17" x14ac:dyDescent="0.25">
      <c r="A2226" s="104">
        <v>2987</v>
      </c>
      <c r="B2226" s="104" t="s">
        <v>22</v>
      </c>
      <c r="C2226" s="104">
        <v>2006</v>
      </c>
      <c r="D2226" s="104" t="s">
        <v>1974</v>
      </c>
      <c r="G2226" s="105">
        <v>38914</v>
      </c>
      <c r="K2226" s="104">
        <v>53.927222219999997</v>
      </c>
      <c r="L2226" s="104">
        <v>5.1847222220000004</v>
      </c>
      <c r="P2226" s="104" t="s">
        <v>87</v>
      </c>
    </row>
    <row r="2227" spans="1:17" x14ac:dyDescent="0.25">
      <c r="A2227" s="104">
        <v>2988</v>
      </c>
      <c r="B2227" s="104" t="s">
        <v>22</v>
      </c>
      <c r="C2227" s="104">
        <v>2006</v>
      </c>
      <c r="D2227" s="104" t="s">
        <v>1973</v>
      </c>
      <c r="G2227" s="105">
        <v>38914</v>
      </c>
      <c r="K2227" s="104">
        <v>54.553333330000001</v>
      </c>
      <c r="L2227" s="104">
        <v>4.2983333330000004</v>
      </c>
      <c r="P2227" s="104" t="s">
        <v>87</v>
      </c>
      <c r="Q2227" s="104">
        <v>0.1938</v>
      </c>
    </row>
    <row r="2228" spans="1:17" x14ac:dyDescent="0.25">
      <c r="A2228" s="104">
        <v>2989</v>
      </c>
      <c r="B2228" s="104" t="s">
        <v>22</v>
      </c>
      <c r="C2228" s="104">
        <v>2006</v>
      </c>
      <c r="D2228" s="104" t="s">
        <v>1972</v>
      </c>
      <c r="G2228" s="105">
        <v>38916</v>
      </c>
      <c r="K2228" s="104">
        <v>56.393888889999999</v>
      </c>
      <c r="L2228" s="104">
        <v>2.2569444440000002</v>
      </c>
      <c r="P2228" s="104" t="s">
        <v>87</v>
      </c>
    </row>
    <row r="2229" spans="1:17" x14ac:dyDescent="0.25">
      <c r="A2229" s="104">
        <v>2990</v>
      </c>
      <c r="B2229" s="104" t="s">
        <v>22</v>
      </c>
      <c r="C2229" s="104">
        <v>2006</v>
      </c>
      <c r="D2229" s="104" t="s">
        <v>1971</v>
      </c>
      <c r="G2229" s="105">
        <v>38916</v>
      </c>
      <c r="K2229" s="104">
        <v>57.666666669999998</v>
      </c>
      <c r="L2229" s="104">
        <v>0.91666666699999999</v>
      </c>
      <c r="P2229" s="104" t="s">
        <v>87</v>
      </c>
    </row>
    <row r="2230" spans="1:17" x14ac:dyDescent="0.25">
      <c r="A2230" s="104">
        <v>2991</v>
      </c>
      <c r="B2230" s="104" t="s">
        <v>22</v>
      </c>
      <c r="C2230" s="104">
        <v>2006</v>
      </c>
      <c r="D2230" s="104" t="s">
        <v>1970</v>
      </c>
      <c r="G2230" s="105">
        <v>38917</v>
      </c>
      <c r="K2230" s="104">
        <v>58.45333333</v>
      </c>
      <c r="L2230" s="104">
        <v>0.255</v>
      </c>
      <c r="P2230" s="104" t="s">
        <v>87</v>
      </c>
    </row>
    <row r="2231" spans="1:17" x14ac:dyDescent="0.25">
      <c r="A2231" s="104">
        <v>2992</v>
      </c>
      <c r="B2231" s="104" t="s">
        <v>22</v>
      </c>
      <c r="C2231" s="104">
        <v>2006</v>
      </c>
      <c r="D2231" s="104" t="s">
        <v>1969</v>
      </c>
      <c r="G2231" s="105">
        <v>38917</v>
      </c>
      <c r="K2231" s="104">
        <v>58.331944440000001</v>
      </c>
      <c r="L2231" s="104">
        <v>0.73222222199999998</v>
      </c>
      <c r="P2231" s="104" t="s">
        <v>87</v>
      </c>
      <c r="Q2231" s="104">
        <v>5.6000000000000001E-2</v>
      </c>
    </row>
    <row r="2232" spans="1:17" x14ac:dyDescent="0.25">
      <c r="A2232" s="104">
        <v>2993</v>
      </c>
      <c r="B2232" s="104" t="s">
        <v>22</v>
      </c>
      <c r="C2232" s="104">
        <v>2006</v>
      </c>
      <c r="D2232" s="104" t="s">
        <v>1968</v>
      </c>
      <c r="G2232" s="105">
        <v>38917</v>
      </c>
      <c r="K2232" s="104">
        <v>58.226388890000003</v>
      </c>
      <c r="L2232" s="104">
        <v>1.102222222</v>
      </c>
      <c r="P2232" s="104" t="s">
        <v>87</v>
      </c>
      <c r="Q2232" s="104">
        <v>0.35570000000000002</v>
      </c>
    </row>
    <row r="2233" spans="1:17" x14ac:dyDescent="0.25">
      <c r="A2233" s="104">
        <v>2994</v>
      </c>
      <c r="B2233" s="104" t="s">
        <v>22</v>
      </c>
      <c r="C2233" s="104">
        <v>2006</v>
      </c>
      <c r="D2233" s="104" t="s">
        <v>1967</v>
      </c>
      <c r="G2233" s="105">
        <v>38917</v>
      </c>
      <c r="K2233" s="104">
        <v>58.04972222</v>
      </c>
      <c r="L2233" s="104">
        <v>1.3855555559999999</v>
      </c>
      <c r="P2233" s="104" t="s">
        <v>87</v>
      </c>
      <c r="Q2233" s="104">
        <v>0.13780000000000001</v>
      </c>
    </row>
    <row r="2234" spans="1:17" x14ac:dyDescent="0.25">
      <c r="A2234" s="104">
        <v>2995</v>
      </c>
      <c r="B2234" s="104" t="s">
        <v>22</v>
      </c>
      <c r="C2234" s="104">
        <v>2006</v>
      </c>
      <c r="D2234" s="104" t="s">
        <v>1966</v>
      </c>
      <c r="G2234" s="105">
        <v>38917</v>
      </c>
      <c r="K2234" s="104">
        <v>58.686111109999999</v>
      </c>
      <c r="L2234" s="104">
        <v>1.2861111110000001</v>
      </c>
      <c r="P2234" s="104" t="s">
        <v>87</v>
      </c>
      <c r="Q2234" s="104">
        <v>0.28239999999999998</v>
      </c>
    </row>
    <row r="2235" spans="1:17" x14ac:dyDescent="0.25">
      <c r="A2235" s="104">
        <v>2996</v>
      </c>
      <c r="B2235" s="104" t="s">
        <v>22</v>
      </c>
      <c r="C2235" s="104">
        <v>2006</v>
      </c>
      <c r="D2235" s="104" t="s">
        <v>1965</v>
      </c>
      <c r="G2235" s="105">
        <v>38918</v>
      </c>
      <c r="K2235" s="104">
        <v>61.306666669999998</v>
      </c>
      <c r="L2235" s="104">
        <v>1.923333333</v>
      </c>
      <c r="P2235" s="104" t="s">
        <v>87</v>
      </c>
      <c r="Q2235" s="104">
        <v>0.15</v>
      </c>
    </row>
    <row r="2236" spans="1:17" x14ac:dyDescent="0.25">
      <c r="A2236" s="104">
        <v>2997</v>
      </c>
      <c r="B2236" s="104" t="s">
        <v>22</v>
      </c>
      <c r="C2236" s="104">
        <v>2006</v>
      </c>
      <c r="D2236" s="104" t="s">
        <v>1964</v>
      </c>
      <c r="G2236" s="105">
        <v>38918</v>
      </c>
      <c r="K2236" s="104">
        <v>61.438333329999999</v>
      </c>
      <c r="L2236" s="104">
        <v>1.753333333</v>
      </c>
      <c r="P2236" s="104" t="s">
        <v>87</v>
      </c>
      <c r="Q2236" s="104">
        <v>0.18</v>
      </c>
    </row>
    <row r="2237" spans="1:17" x14ac:dyDescent="0.25">
      <c r="A2237" s="104">
        <v>2998</v>
      </c>
      <c r="B2237" s="104" t="s">
        <v>22</v>
      </c>
      <c r="C2237" s="104">
        <v>2006</v>
      </c>
      <c r="D2237" s="104" t="s">
        <v>1963</v>
      </c>
      <c r="G2237" s="105">
        <v>38918</v>
      </c>
      <c r="K2237" s="104">
        <v>61.62</v>
      </c>
      <c r="L2237" s="104">
        <v>1.3316666669999999</v>
      </c>
      <c r="P2237" s="104" t="s">
        <v>87</v>
      </c>
      <c r="Q2237" s="104">
        <v>0.18</v>
      </c>
    </row>
    <row r="2238" spans="1:17" x14ac:dyDescent="0.25">
      <c r="A2238" s="104">
        <v>2999</v>
      </c>
      <c r="B2238" s="104" t="s">
        <v>22</v>
      </c>
      <c r="C2238" s="104">
        <v>2006</v>
      </c>
      <c r="D2238" s="104" t="s">
        <v>1962</v>
      </c>
      <c r="G2238" s="105">
        <v>38918</v>
      </c>
      <c r="K2238" s="104">
        <v>61.246666670000003</v>
      </c>
      <c r="L2238" s="104">
        <v>1</v>
      </c>
      <c r="P2238" s="104" t="s">
        <v>87</v>
      </c>
      <c r="Q2238" s="104">
        <v>2.31</v>
      </c>
    </row>
    <row r="2239" spans="1:17" x14ac:dyDescent="0.25">
      <c r="A2239" s="104">
        <v>3000</v>
      </c>
      <c r="B2239" s="104" t="s">
        <v>22</v>
      </c>
      <c r="C2239" s="104">
        <v>2006</v>
      </c>
      <c r="D2239" s="104" t="s">
        <v>1961</v>
      </c>
      <c r="G2239" s="105">
        <v>38918</v>
      </c>
      <c r="K2239" s="104">
        <v>56.91333333</v>
      </c>
      <c r="L2239" s="104">
        <v>3.0802777780000001</v>
      </c>
      <c r="P2239" s="104" t="s">
        <v>87</v>
      </c>
      <c r="Q2239" s="104">
        <v>0.19869999999999999</v>
      </c>
    </row>
    <row r="2240" spans="1:17" x14ac:dyDescent="0.25">
      <c r="A2240" s="104">
        <v>3001</v>
      </c>
      <c r="B2240" s="104" t="s">
        <v>22</v>
      </c>
      <c r="C2240" s="104">
        <v>2006</v>
      </c>
      <c r="D2240" s="104" t="s">
        <v>1960</v>
      </c>
      <c r="G2240" s="105">
        <v>38918</v>
      </c>
      <c r="K2240" s="104">
        <v>56.552222219999997</v>
      </c>
      <c r="L2240" s="104">
        <v>3.21</v>
      </c>
      <c r="P2240" s="104" t="s">
        <v>87</v>
      </c>
      <c r="Q2240" s="104">
        <v>0.24</v>
      </c>
    </row>
    <row r="2241" spans="1:17" x14ac:dyDescent="0.25">
      <c r="A2241" s="104">
        <v>3002</v>
      </c>
      <c r="B2241" s="104" t="s">
        <v>22</v>
      </c>
      <c r="C2241" s="104">
        <v>2006</v>
      </c>
      <c r="D2241" s="104" t="s">
        <v>1959</v>
      </c>
      <c r="G2241" s="105">
        <v>38918</v>
      </c>
      <c r="K2241" s="104">
        <v>56.503333329999997</v>
      </c>
      <c r="L2241" s="104">
        <v>3.2083333330000001</v>
      </c>
      <c r="P2241" s="104" t="s">
        <v>87</v>
      </c>
      <c r="Q2241" s="104">
        <v>1.7999999999999999E-2</v>
      </c>
    </row>
    <row r="2242" spans="1:17" x14ac:dyDescent="0.25">
      <c r="A2242" s="104">
        <v>3003</v>
      </c>
      <c r="B2242" s="104" t="s">
        <v>22</v>
      </c>
      <c r="C2242" s="104">
        <v>2006</v>
      </c>
      <c r="D2242" s="104" t="s">
        <v>1958</v>
      </c>
      <c r="G2242" s="105">
        <v>38918</v>
      </c>
      <c r="K2242" s="104">
        <v>55.588333329999998</v>
      </c>
      <c r="L2242" s="104">
        <v>4.7716666669999999</v>
      </c>
      <c r="P2242" s="104" t="s">
        <v>87</v>
      </c>
      <c r="Q2242" s="104">
        <v>0.192</v>
      </c>
    </row>
    <row r="2243" spans="1:17" x14ac:dyDescent="0.25">
      <c r="A2243" s="104">
        <v>3004</v>
      </c>
      <c r="B2243" s="104" t="s">
        <v>22</v>
      </c>
      <c r="C2243" s="104">
        <v>2006</v>
      </c>
      <c r="D2243" s="104" t="s">
        <v>1957</v>
      </c>
      <c r="G2243" s="105">
        <v>38918</v>
      </c>
      <c r="K2243" s="104">
        <v>55.540555560000001</v>
      </c>
      <c r="L2243" s="104">
        <v>5</v>
      </c>
      <c r="P2243" s="104" t="s">
        <v>87</v>
      </c>
      <c r="Q2243" s="104">
        <v>1.8200000000000001E-2</v>
      </c>
    </row>
    <row r="2244" spans="1:17" x14ac:dyDescent="0.25">
      <c r="A2244" s="104">
        <v>3005</v>
      </c>
      <c r="B2244" s="104" t="s">
        <v>22</v>
      </c>
      <c r="C2244" s="104">
        <v>2006</v>
      </c>
      <c r="D2244" s="104" t="s">
        <v>1956</v>
      </c>
      <c r="G2244" s="105">
        <v>38918</v>
      </c>
      <c r="K2244" s="104">
        <v>55.496666670000003</v>
      </c>
      <c r="L2244" s="104">
        <v>5.0999999999999996</v>
      </c>
      <c r="P2244" s="104" t="s">
        <v>87</v>
      </c>
      <c r="Q2244" s="104">
        <v>5.1999999999999998E-3</v>
      </c>
    </row>
    <row r="2245" spans="1:17" x14ac:dyDescent="0.25">
      <c r="A2245" s="104">
        <v>3006</v>
      </c>
      <c r="B2245" s="104" t="s">
        <v>22</v>
      </c>
      <c r="C2245" s="104">
        <v>2006</v>
      </c>
      <c r="D2245" s="104" t="s">
        <v>1955</v>
      </c>
      <c r="G2245" s="105">
        <v>38922</v>
      </c>
      <c r="K2245" s="104">
        <v>51.865000000000002</v>
      </c>
      <c r="L2245" s="104">
        <v>3.1266666669999998</v>
      </c>
      <c r="P2245" s="104" t="s">
        <v>87</v>
      </c>
    </row>
    <row r="2246" spans="1:17" x14ac:dyDescent="0.25">
      <c r="A2246" s="104">
        <v>3007</v>
      </c>
      <c r="B2246" s="104" t="s">
        <v>22</v>
      </c>
      <c r="C2246" s="104">
        <v>2006</v>
      </c>
      <c r="D2246" s="104" t="s">
        <v>1100</v>
      </c>
      <c r="G2246" s="105">
        <v>38923</v>
      </c>
      <c r="K2246" s="104">
        <v>53.150555560000001</v>
      </c>
      <c r="L2246" s="104">
        <v>3.3355555560000001</v>
      </c>
      <c r="P2246" s="104" t="s">
        <v>87</v>
      </c>
    </row>
    <row r="2247" spans="1:17" x14ac:dyDescent="0.25">
      <c r="A2247" s="104">
        <v>3008</v>
      </c>
      <c r="B2247" s="104" t="s">
        <v>22</v>
      </c>
      <c r="C2247" s="104">
        <v>2006</v>
      </c>
      <c r="D2247" s="104" t="s">
        <v>997</v>
      </c>
      <c r="G2247" s="105">
        <v>38923</v>
      </c>
      <c r="K2247" s="104">
        <v>53.848333330000003</v>
      </c>
      <c r="L2247" s="104">
        <v>4.38</v>
      </c>
      <c r="P2247" s="104" t="s">
        <v>87</v>
      </c>
    </row>
    <row r="2248" spans="1:17" x14ac:dyDescent="0.25">
      <c r="A2248" s="104">
        <v>3009</v>
      </c>
      <c r="B2248" s="104" t="s">
        <v>22</v>
      </c>
      <c r="C2248" s="104">
        <v>2006</v>
      </c>
      <c r="D2248" s="104" t="s">
        <v>1020</v>
      </c>
      <c r="G2248" s="105">
        <v>38925</v>
      </c>
      <c r="K2248" s="104">
        <v>53.31</v>
      </c>
      <c r="L2248" s="104">
        <v>3.3216666670000001</v>
      </c>
      <c r="P2248" s="104" t="s">
        <v>87</v>
      </c>
      <c r="Q2248" s="104">
        <v>9.9000000000000008E-3</v>
      </c>
    </row>
    <row r="2249" spans="1:17" x14ac:dyDescent="0.25">
      <c r="A2249" s="104">
        <v>3010</v>
      </c>
      <c r="B2249" s="104" t="s">
        <v>22</v>
      </c>
      <c r="C2249" s="104">
        <v>2006</v>
      </c>
      <c r="D2249" s="104" t="s">
        <v>1081</v>
      </c>
      <c r="G2249" s="105">
        <v>38925</v>
      </c>
      <c r="K2249" s="104">
        <v>52.363333330000003</v>
      </c>
      <c r="L2249" s="104">
        <v>4.3116666669999999</v>
      </c>
      <c r="P2249" s="104" t="s">
        <v>87</v>
      </c>
      <c r="Q2249" s="104">
        <v>5.9999999999999995E-4</v>
      </c>
    </row>
    <row r="2250" spans="1:17" x14ac:dyDescent="0.25">
      <c r="A2250" s="104">
        <v>3011</v>
      </c>
      <c r="B2250" s="104" t="s">
        <v>22</v>
      </c>
      <c r="C2250" s="104">
        <v>2006</v>
      </c>
      <c r="D2250" s="104" t="s">
        <v>920</v>
      </c>
      <c r="G2250" s="105">
        <v>38926</v>
      </c>
      <c r="K2250" s="104">
        <v>54.325833330000002</v>
      </c>
      <c r="L2250" s="104">
        <v>5.307222222</v>
      </c>
      <c r="P2250" s="104" t="s">
        <v>87</v>
      </c>
      <c r="Q2250" s="104">
        <v>0.58860000000000001</v>
      </c>
    </row>
    <row r="2251" spans="1:17" x14ac:dyDescent="0.25">
      <c r="A2251" s="104">
        <v>3012</v>
      </c>
      <c r="B2251" s="104" t="s">
        <v>22</v>
      </c>
      <c r="C2251" s="104">
        <v>2006</v>
      </c>
      <c r="D2251" s="104" t="s">
        <v>887</v>
      </c>
      <c r="G2251" s="105">
        <v>38926</v>
      </c>
      <c r="K2251" s="104">
        <v>52.72888889</v>
      </c>
      <c r="L2251" s="104">
        <v>3.931666667</v>
      </c>
      <c r="P2251" s="104" t="s">
        <v>87</v>
      </c>
      <c r="Q2251" s="104">
        <v>1.0622</v>
      </c>
    </row>
    <row r="2252" spans="1:17" x14ac:dyDescent="0.25">
      <c r="A2252" s="104">
        <v>3013</v>
      </c>
      <c r="B2252" s="104" t="s">
        <v>22</v>
      </c>
      <c r="C2252" s="104">
        <v>2006</v>
      </c>
      <c r="D2252" s="104" t="s">
        <v>886</v>
      </c>
      <c r="G2252" s="105">
        <v>38929</v>
      </c>
      <c r="K2252" s="104">
        <v>53.71166667</v>
      </c>
      <c r="L2252" s="104">
        <v>3.97</v>
      </c>
      <c r="P2252" s="104" t="s">
        <v>87</v>
      </c>
    </row>
    <row r="2253" spans="1:17" x14ac:dyDescent="0.25">
      <c r="A2253" s="104">
        <v>3014</v>
      </c>
      <c r="B2253" s="104" t="s">
        <v>22</v>
      </c>
      <c r="C2253" s="104">
        <v>2006</v>
      </c>
      <c r="D2253" s="104" t="s">
        <v>1062</v>
      </c>
      <c r="G2253" s="105">
        <v>38929</v>
      </c>
      <c r="K2253" s="104">
        <v>53.131666670000001</v>
      </c>
      <c r="L2253" s="104">
        <v>3.94</v>
      </c>
      <c r="P2253" s="104" t="s">
        <v>87</v>
      </c>
    </row>
    <row r="2254" spans="1:17" x14ac:dyDescent="0.25">
      <c r="A2254" s="104">
        <v>3015</v>
      </c>
      <c r="B2254" s="104" t="s">
        <v>22</v>
      </c>
      <c r="C2254" s="104">
        <v>2006</v>
      </c>
      <c r="D2254" s="104" t="s">
        <v>1037</v>
      </c>
      <c r="G2254" s="105">
        <v>38932</v>
      </c>
      <c r="K2254" s="104">
        <v>52.77</v>
      </c>
      <c r="L2254" s="104">
        <v>3.891666667</v>
      </c>
      <c r="P2254" s="104" t="s">
        <v>87</v>
      </c>
      <c r="Q2254" s="104">
        <v>7.6399999999999996E-2</v>
      </c>
    </row>
    <row r="2255" spans="1:17" x14ac:dyDescent="0.25">
      <c r="A2255" s="104">
        <v>3016</v>
      </c>
      <c r="B2255" s="104" t="s">
        <v>22</v>
      </c>
      <c r="C2255" s="104">
        <v>2006</v>
      </c>
      <c r="D2255" s="104" t="s">
        <v>1015</v>
      </c>
      <c r="G2255" s="105">
        <v>38932</v>
      </c>
      <c r="K2255" s="104">
        <v>53.208333330000002</v>
      </c>
      <c r="L2255" s="104">
        <v>4.5416666670000003</v>
      </c>
      <c r="P2255" s="104" t="s">
        <v>87</v>
      </c>
    </row>
    <row r="2256" spans="1:17" x14ac:dyDescent="0.25">
      <c r="A2256" s="104">
        <v>3017</v>
      </c>
      <c r="B2256" s="104" t="s">
        <v>22</v>
      </c>
      <c r="C2256" s="104">
        <v>2006</v>
      </c>
      <c r="D2256" s="104" t="s">
        <v>1105</v>
      </c>
      <c r="G2256" s="105">
        <v>38932</v>
      </c>
      <c r="K2256" s="104">
        <v>53.03833333</v>
      </c>
      <c r="L2256" s="104">
        <v>3.653333333</v>
      </c>
      <c r="P2256" s="104" t="s">
        <v>87</v>
      </c>
    </row>
    <row r="2257" spans="1:17" x14ac:dyDescent="0.25">
      <c r="A2257" s="104">
        <v>3018</v>
      </c>
      <c r="B2257" s="104" t="s">
        <v>22</v>
      </c>
      <c r="C2257" s="104">
        <v>2006</v>
      </c>
      <c r="D2257" s="104" t="s">
        <v>1066</v>
      </c>
      <c r="G2257" s="105">
        <v>38939</v>
      </c>
      <c r="K2257" s="104">
        <v>53.12055556</v>
      </c>
      <c r="L2257" s="104">
        <v>3.3388888890000001</v>
      </c>
      <c r="P2257" s="104" t="s">
        <v>87</v>
      </c>
      <c r="Q2257" s="104">
        <v>1E-4</v>
      </c>
    </row>
    <row r="2258" spans="1:17" x14ac:dyDescent="0.25">
      <c r="A2258" s="104">
        <v>3019</v>
      </c>
      <c r="B2258" s="104" t="s">
        <v>22</v>
      </c>
      <c r="C2258" s="104">
        <v>2006</v>
      </c>
      <c r="D2258" s="104" t="s">
        <v>956</v>
      </c>
      <c r="G2258" s="105">
        <v>38940</v>
      </c>
      <c r="K2258" s="104">
        <v>52.511666669999997</v>
      </c>
      <c r="L2258" s="104">
        <v>4.2983333330000004</v>
      </c>
      <c r="P2258" s="104" t="s">
        <v>87</v>
      </c>
    </row>
    <row r="2259" spans="1:17" x14ac:dyDescent="0.25">
      <c r="A2259" s="104">
        <v>3020</v>
      </c>
      <c r="B2259" s="104" t="s">
        <v>22</v>
      </c>
      <c r="C2259" s="104">
        <v>2006</v>
      </c>
      <c r="D2259" s="104" t="s">
        <v>955</v>
      </c>
      <c r="G2259" s="105">
        <v>38940</v>
      </c>
      <c r="K2259" s="104">
        <v>53.9</v>
      </c>
      <c r="L2259" s="104">
        <v>3.5316666670000001</v>
      </c>
      <c r="P2259" s="104" t="s">
        <v>87</v>
      </c>
    </row>
    <row r="2260" spans="1:17" x14ac:dyDescent="0.25">
      <c r="A2260" s="104">
        <v>3021</v>
      </c>
      <c r="B2260" s="104" t="s">
        <v>22</v>
      </c>
      <c r="C2260" s="104">
        <v>2006</v>
      </c>
      <c r="D2260" s="104" t="s">
        <v>1014</v>
      </c>
      <c r="G2260" s="105">
        <v>38940</v>
      </c>
      <c r="K2260" s="104">
        <v>52.804444439999997</v>
      </c>
      <c r="L2260" s="104">
        <v>4.2133333329999996</v>
      </c>
      <c r="P2260" s="104" t="s">
        <v>87</v>
      </c>
      <c r="Q2260" s="104">
        <v>5.7500000000000002E-2</v>
      </c>
    </row>
    <row r="2261" spans="1:17" x14ac:dyDescent="0.25">
      <c r="A2261" s="104">
        <v>3022</v>
      </c>
      <c r="B2261" s="104" t="s">
        <v>22</v>
      </c>
      <c r="C2261" s="104">
        <v>2006</v>
      </c>
      <c r="D2261" s="104" t="s">
        <v>845</v>
      </c>
      <c r="G2261" s="105">
        <v>38945</v>
      </c>
      <c r="K2261" s="104">
        <v>52.986666669999998</v>
      </c>
      <c r="L2261" s="104">
        <v>3.8933333330000002</v>
      </c>
      <c r="P2261" s="104" t="s">
        <v>87</v>
      </c>
    </row>
    <row r="2262" spans="1:17" x14ac:dyDescent="0.25">
      <c r="A2262" s="104">
        <v>3023</v>
      </c>
      <c r="B2262" s="104" t="s">
        <v>22</v>
      </c>
      <c r="C2262" s="104">
        <v>2006</v>
      </c>
      <c r="D2262" s="104" t="s">
        <v>898</v>
      </c>
      <c r="G2262" s="105">
        <v>38951</v>
      </c>
      <c r="K2262" s="104">
        <v>54.116666670000001</v>
      </c>
      <c r="L2262" s="104">
        <v>4.0066666670000002</v>
      </c>
      <c r="P2262" s="104" t="s">
        <v>87</v>
      </c>
    </row>
    <row r="2263" spans="1:17" x14ac:dyDescent="0.25">
      <c r="A2263" s="104">
        <v>3024</v>
      </c>
      <c r="B2263" s="104" t="s">
        <v>22</v>
      </c>
      <c r="C2263" s="104">
        <v>2006</v>
      </c>
      <c r="D2263" s="104" t="s">
        <v>907</v>
      </c>
      <c r="G2263" s="105">
        <v>38952</v>
      </c>
      <c r="K2263" s="104">
        <v>54.71</v>
      </c>
      <c r="L2263" s="104">
        <v>6.1016666669999999</v>
      </c>
      <c r="P2263" s="104" t="s">
        <v>87</v>
      </c>
    </row>
    <row r="2264" spans="1:17" x14ac:dyDescent="0.25">
      <c r="A2264" s="104">
        <v>3025</v>
      </c>
      <c r="B2264" s="104" t="s">
        <v>22</v>
      </c>
      <c r="C2264" s="104">
        <v>2006</v>
      </c>
      <c r="D2264" s="104" t="s">
        <v>813</v>
      </c>
      <c r="G2264" s="105">
        <v>38952</v>
      </c>
      <c r="K2264" s="104">
        <v>55.198333329999997</v>
      </c>
      <c r="L2264" s="104">
        <v>5.9583333329999997</v>
      </c>
      <c r="P2264" s="104" t="s">
        <v>87</v>
      </c>
    </row>
    <row r="2265" spans="1:17" x14ac:dyDescent="0.25">
      <c r="A2265" s="104">
        <v>3026</v>
      </c>
      <c r="B2265" s="104" t="s">
        <v>22</v>
      </c>
      <c r="C2265" s="104">
        <v>2006</v>
      </c>
      <c r="D2265" s="104" t="s">
        <v>802</v>
      </c>
      <c r="G2265" s="105">
        <v>38952</v>
      </c>
      <c r="K2265" s="104">
        <v>55.138333330000002</v>
      </c>
      <c r="L2265" s="104">
        <v>5.36</v>
      </c>
      <c r="P2265" s="104" t="s">
        <v>87</v>
      </c>
    </row>
    <row r="2266" spans="1:17" x14ac:dyDescent="0.25">
      <c r="A2266" s="104">
        <v>3027</v>
      </c>
      <c r="B2266" s="104" t="s">
        <v>22</v>
      </c>
      <c r="C2266" s="104">
        <v>2006</v>
      </c>
      <c r="D2266" s="104" t="s">
        <v>827</v>
      </c>
      <c r="G2266" s="105">
        <v>38952</v>
      </c>
      <c r="K2266" s="104">
        <v>55.196666669999999</v>
      </c>
      <c r="L2266" s="104">
        <v>5.4233333330000004</v>
      </c>
      <c r="P2266" s="104" t="s">
        <v>87</v>
      </c>
    </row>
    <row r="2267" spans="1:17" x14ac:dyDescent="0.25">
      <c r="A2267" s="104">
        <v>3028</v>
      </c>
      <c r="B2267" s="104" t="s">
        <v>22</v>
      </c>
      <c r="C2267" s="104">
        <v>2006</v>
      </c>
      <c r="D2267" s="104" t="s">
        <v>866</v>
      </c>
      <c r="G2267" s="105">
        <v>38952</v>
      </c>
      <c r="K2267" s="104">
        <v>55.196666669999999</v>
      </c>
      <c r="L2267" s="104">
        <v>5.4766666669999999</v>
      </c>
      <c r="P2267" s="104" t="s">
        <v>87</v>
      </c>
    </row>
    <row r="2268" spans="1:17" x14ac:dyDescent="0.25">
      <c r="A2268" s="104">
        <v>3029</v>
      </c>
      <c r="B2268" s="104" t="s">
        <v>22</v>
      </c>
      <c r="C2268" s="104">
        <v>2006</v>
      </c>
      <c r="D2268" s="104" t="s">
        <v>1111</v>
      </c>
      <c r="G2268" s="105">
        <v>38952</v>
      </c>
      <c r="K2268" s="104">
        <v>55.138333330000002</v>
      </c>
      <c r="L2268" s="104">
        <v>5.4266666670000001</v>
      </c>
      <c r="P2268" s="104" t="s">
        <v>87</v>
      </c>
    </row>
    <row r="2269" spans="1:17" x14ac:dyDescent="0.25">
      <c r="A2269" s="104">
        <v>3030</v>
      </c>
      <c r="B2269" s="104" t="s">
        <v>22</v>
      </c>
      <c r="C2269" s="104">
        <v>2006</v>
      </c>
      <c r="D2269" s="104" t="s">
        <v>1000</v>
      </c>
      <c r="G2269" s="105">
        <v>38952</v>
      </c>
      <c r="K2269" s="104">
        <v>54.22</v>
      </c>
      <c r="L2269" s="104">
        <v>4.83</v>
      </c>
      <c r="P2269" s="104" t="s">
        <v>87</v>
      </c>
    </row>
    <row r="2270" spans="1:17" x14ac:dyDescent="0.25">
      <c r="A2270" s="104">
        <v>3031</v>
      </c>
      <c r="B2270" s="104" t="s">
        <v>22</v>
      </c>
      <c r="C2270" s="104">
        <v>2006</v>
      </c>
      <c r="D2270" s="104" t="s">
        <v>966</v>
      </c>
      <c r="G2270" s="105">
        <v>38952</v>
      </c>
      <c r="K2270" s="104">
        <v>54.91</v>
      </c>
      <c r="L2270" s="104">
        <v>6.2686111110000002</v>
      </c>
      <c r="P2270" s="104" t="s">
        <v>87</v>
      </c>
    </row>
    <row r="2271" spans="1:17" x14ac:dyDescent="0.25">
      <c r="A2271" s="104">
        <v>3032</v>
      </c>
      <c r="B2271" s="104" t="s">
        <v>22</v>
      </c>
      <c r="C2271" s="104">
        <v>2006</v>
      </c>
      <c r="D2271" s="104" t="s">
        <v>962</v>
      </c>
      <c r="G2271" s="105">
        <v>38952</v>
      </c>
      <c r="K2271" s="104">
        <v>54.994999999999997</v>
      </c>
      <c r="L2271" s="104">
        <v>6.15</v>
      </c>
      <c r="P2271" s="104" t="s">
        <v>87</v>
      </c>
    </row>
    <row r="2272" spans="1:17" x14ac:dyDescent="0.25">
      <c r="A2272" s="104">
        <v>3033</v>
      </c>
      <c r="B2272" s="104" t="s">
        <v>22</v>
      </c>
      <c r="C2272" s="104">
        <v>2006</v>
      </c>
      <c r="D2272" s="104" t="s">
        <v>947</v>
      </c>
      <c r="G2272" s="105">
        <v>38952</v>
      </c>
      <c r="K2272" s="104">
        <v>54.333333330000002</v>
      </c>
      <c r="L2272" s="104">
        <v>4.641666667</v>
      </c>
      <c r="P2272" s="104" t="s">
        <v>87</v>
      </c>
    </row>
    <row r="2273" spans="1:17" x14ac:dyDescent="0.25">
      <c r="A2273" s="104">
        <v>3034</v>
      </c>
      <c r="B2273" s="104" t="s">
        <v>22</v>
      </c>
      <c r="C2273" s="104">
        <v>2006</v>
      </c>
      <c r="D2273" s="104" t="s">
        <v>854</v>
      </c>
      <c r="G2273" s="105">
        <v>38953</v>
      </c>
      <c r="K2273" s="104">
        <v>53.7</v>
      </c>
      <c r="L2273" s="104">
        <v>4.2149999999999999</v>
      </c>
      <c r="P2273" s="104" t="s">
        <v>87</v>
      </c>
    </row>
    <row r="2274" spans="1:17" x14ac:dyDescent="0.25">
      <c r="A2274" s="104">
        <v>3035</v>
      </c>
      <c r="B2274" s="104" t="s">
        <v>22</v>
      </c>
      <c r="C2274" s="104">
        <v>2006</v>
      </c>
      <c r="D2274" s="104" t="s">
        <v>1003</v>
      </c>
      <c r="G2274" s="105">
        <v>38953</v>
      </c>
      <c r="K2274" s="104">
        <v>54.03</v>
      </c>
      <c r="L2274" s="104">
        <v>7.6383333330000003</v>
      </c>
      <c r="P2274" s="104" t="s">
        <v>87</v>
      </c>
    </row>
    <row r="2275" spans="1:17" x14ac:dyDescent="0.25">
      <c r="A2275" s="104">
        <v>3036</v>
      </c>
      <c r="B2275" s="104" t="s">
        <v>22</v>
      </c>
      <c r="C2275" s="104">
        <v>2006</v>
      </c>
      <c r="D2275" s="104" t="s">
        <v>1052</v>
      </c>
      <c r="G2275" s="105">
        <v>38955</v>
      </c>
      <c r="K2275" s="104">
        <v>53.083333330000002</v>
      </c>
      <c r="L2275" s="104">
        <v>4.4333333330000002</v>
      </c>
      <c r="P2275" s="104" t="s">
        <v>87</v>
      </c>
      <c r="Q2275" s="104">
        <v>0.10100000000000001</v>
      </c>
    </row>
    <row r="2276" spans="1:17" x14ac:dyDescent="0.25">
      <c r="A2276" s="104">
        <v>3037</v>
      </c>
      <c r="B2276" s="104" t="s">
        <v>22</v>
      </c>
      <c r="C2276" s="104">
        <v>2006</v>
      </c>
      <c r="D2276" s="104" t="s">
        <v>902</v>
      </c>
      <c r="G2276" s="105">
        <v>38955</v>
      </c>
      <c r="K2276" s="104">
        <v>53.711111109999997</v>
      </c>
      <c r="L2276" s="104">
        <v>6.1283333329999996</v>
      </c>
      <c r="P2276" s="104" t="s">
        <v>87</v>
      </c>
      <c r="Q2276" s="104">
        <v>0.32079999999999997</v>
      </c>
    </row>
    <row r="2277" spans="1:17" x14ac:dyDescent="0.25">
      <c r="A2277" s="104">
        <v>3038</v>
      </c>
      <c r="B2277" s="104" t="s">
        <v>22</v>
      </c>
      <c r="C2277" s="104">
        <v>2006</v>
      </c>
      <c r="D2277" s="104" t="s">
        <v>1032</v>
      </c>
      <c r="G2277" s="105">
        <v>38955</v>
      </c>
      <c r="K2277" s="104">
        <v>53.695277779999998</v>
      </c>
      <c r="L2277" s="104">
        <v>5.3883333330000003</v>
      </c>
      <c r="P2277" s="104" t="s">
        <v>87</v>
      </c>
    </row>
    <row r="2278" spans="1:17" x14ac:dyDescent="0.25">
      <c r="A2278" s="104">
        <v>3039</v>
      </c>
      <c r="B2278" s="104" t="s">
        <v>22</v>
      </c>
      <c r="C2278" s="104">
        <v>2006</v>
      </c>
      <c r="D2278" s="104" t="s">
        <v>1060</v>
      </c>
      <c r="G2278" s="105">
        <v>38955</v>
      </c>
      <c r="K2278" s="104">
        <v>53.15</v>
      </c>
      <c r="L2278" s="104">
        <v>4.5833333329999997</v>
      </c>
      <c r="P2278" s="104" t="s">
        <v>87</v>
      </c>
      <c r="Q2278" s="104">
        <v>7.5800000000000006E-2</v>
      </c>
    </row>
    <row r="2279" spans="1:17" x14ac:dyDescent="0.25">
      <c r="A2279" s="104">
        <v>3040</v>
      </c>
      <c r="B2279" s="104" t="s">
        <v>22</v>
      </c>
      <c r="C2279" s="104">
        <v>2006</v>
      </c>
      <c r="D2279" s="104" t="s">
        <v>1040</v>
      </c>
      <c r="G2279" s="105">
        <v>38959</v>
      </c>
      <c r="K2279" s="104">
        <v>54.388333330000002</v>
      </c>
      <c r="L2279" s="104">
        <v>5.2149999999999999</v>
      </c>
      <c r="P2279" s="104" t="s">
        <v>87</v>
      </c>
    </row>
    <row r="2280" spans="1:17" x14ac:dyDescent="0.25">
      <c r="A2280" s="104">
        <v>3041</v>
      </c>
      <c r="B2280" s="104" t="s">
        <v>22</v>
      </c>
      <c r="C2280" s="104">
        <v>2006</v>
      </c>
      <c r="D2280" s="104" t="s">
        <v>996</v>
      </c>
      <c r="G2280" s="105">
        <v>38959</v>
      </c>
      <c r="K2280" s="104">
        <v>52.37</v>
      </c>
      <c r="L2280" s="104">
        <v>3.69</v>
      </c>
      <c r="P2280" s="104" t="s">
        <v>87</v>
      </c>
    </row>
    <row r="2281" spans="1:17" x14ac:dyDescent="0.25">
      <c r="A2281" s="104">
        <v>3042</v>
      </c>
      <c r="B2281" s="104" t="s">
        <v>22</v>
      </c>
      <c r="C2281" s="104">
        <v>2006</v>
      </c>
      <c r="D2281" s="104" t="s">
        <v>942</v>
      </c>
      <c r="G2281" s="105">
        <v>38968</v>
      </c>
      <c r="K2281" s="104">
        <v>53.12</v>
      </c>
      <c r="L2281" s="104">
        <v>4.4866666669999997</v>
      </c>
      <c r="P2281" s="104" t="s">
        <v>87</v>
      </c>
    </row>
    <row r="2282" spans="1:17" x14ac:dyDescent="0.25">
      <c r="A2282" s="104">
        <v>3043</v>
      </c>
      <c r="B2282" s="104" t="s">
        <v>22</v>
      </c>
      <c r="C2282" s="104">
        <v>2006</v>
      </c>
      <c r="D2282" s="104" t="s">
        <v>1090</v>
      </c>
      <c r="G2282" s="105">
        <v>38969</v>
      </c>
      <c r="K2282" s="104">
        <v>53.196111109999997</v>
      </c>
      <c r="L2282" s="104">
        <v>3.9533333329999998</v>
      </c>
      <c r="P2282" s="104" t="s">
        <v>87</v>
      </c>
    </row>
    <row r="2283" spans="1:17" x14ac:dyDescent="0.25">
      <c r="A2283" s="104">
        <v>3044</v>
      </c>
      <c r="B2283" s="104" t="s">
        <v>22</v>
      </c>
      <c r="C2283" s="104">
        <v>2006</v>
      </c>
      <c r="D2283" s="104" t="s">
        <v>1126</v>
      </c>
      <c r="G2283" s="105">
        <v>38969</v>
      </c>
      <c r="K2283" s="104">
        <v>52.945</v>
      </c>
      <c r="L2283" s="104">
        <v>3.9666666670000001</v>
      </c>
      <c r="P2283" s="104" t="s">
        <v>87</v>
      </c>
      <c r="Q2283" s="104">
        <v>4.4499999999999998E-2</v>
      </c>
    </row>
    <row r="2284" spans="1:17" x14ac:dyDescent="0.25">
      <c r="A2284" s="104">
        <v>3045</v>
      </c>
      <c r="B2284" s="104" t="s">
        <v>22</v>
      </c>
      <c r="C2284" s="104">
        <v>2006</v>
      </c>
      <c r="D2284" s="104" t="s">
        <v>865</v>
      </c>
      <c r="G2284" s="105">
        <v>38971</v>
      </c>
      <c r="K2284" s="104">
        <v>53.338333329999998</v>
      </c>
      <c r="L2284" s="104">
        <v>4.4166666670000003</v>
      </c>
      <c r="P2284" s="104" t="s">
        <v>87</v>
      </c>
      <c r="Q2284" s="104">
        <v>9.2477</v>
      </c>
    </row>
    <row r="2285" spans="1:17" x14ac:dyDescent="0.25">
      <c r="A2285" s="104">
        <v>3046</v>
      </c>
      <c r="B2285" s="104" t="s">
        <v>22</v>
      </c>
      <c r="C2285" s="104">
        <v>2006</v>
      </c>
      <c r="D2285" s="104" t="s">
        <v>881</v>
      </c>
      <c r="G2285" s="105">
        <v>38981</v>
      </c>
      <c r="K2285" s="104">
        <v>52.011666669999997</v>
      </c>
      <c r="L2285" s="104">
        <v>3.0216666669999999</v>
      </c>
      <c r="P2285" s="104" t="s">
        <v>87</v>
      </c>
    </row>
    <row r="2286" spans="1:17" x14ac:dyDescent="0.25">
      <c r="A2286" s="104">
        <v>3047</v>
      </c>
      <c r="B2286" s="104" t="s">
        <v>22</v>
      </c>
      <c r="C2286" s="104">
        <v>2006</v>
      </c>
      <c r="D2286" s="104" t="s">
        <v>990</v>
      </c>
      <c r="G2286" s="105">
        <v>38981</v>
      </c>
      <c r="K2286" s="104">
        <v>52.74</v>
      </c>
      <c r="L2286" s="104">
        <v>3.193333333</v>
      </c>
      <c r="P2286" s="104" t="s">
        <v>87</v>
      </c>
    </row>
    <row r="2287" spans="1:17" x14ac:dyDescent="0.25">
      <c r="A2287" s="104">
        <v>3048</v>
      </c>
      <c r="B2287" s="104" t="s">
        <v>22</v>
      </c>
      <c r="C2287" s="104">
        <v>2006</v>
      </c>
      <c r="D2287" s="104" t="s">
        <v>883</v>
      </c>
      <c r="G2287" s="105">
        <v>38982</v>
      </c>
      <c r="K2287" s="104">
        <v>54.048333329999998</v>
      </c>
      <c r="L2287" s="104">
        <v>4.7166666670000001</v>
      </c>
      <c r="P2287" s="104" t="s">
        <v>87</v>
      </c>
    </row>
    <row r="2288" spans="1:17" x14ac:dyDescent="0.25">
      <c r="A2288" s="104">
        <v>3049</v>
      </c>
      <c r="B2288" s="104" t="s">
        <v>22</v>
      </c>
      <c r="C2288" s="104">
        <v>2006</v>
      </c>
      <c r="D2288" s="104" t="s">
        <v>1051</v>
      </c>
      <c r="G2288" s="105">
        <v>38982</v>
      </c>
      <c r="K2288" s="104">
        <v>53.548333329999998</v>
      </c>
      <c r="L2288" s="104">
        <v>4.7750000000000004</v>
      </c>
      <c r="P2288" s="104" t="s">
        <v>87</v>
      </c>
    </row>
    <row r="2289" spans="1:17" x14ac:dyDescent="0.25">
      <c r="A2289" s="104">
        <v>3050</v>
      </c>
      <c r="B2289" s="104" t="s">
        <v>22</v>
      </c>
      <c r="C2289" s="104">
        <v>2006</v>
      </c>
      <c r="D2289" s="104" t="s">
        <v>1050</v>
      </c>
      <c r="G2289" s="105">
        <v>38982</v>
      </c>
      <c r="K2289" s="104">
        <v>53.57833333</v>
      </c>
      <c r="L2289" s="104">
        <v>3.915</v>
      </c>
      <c r="P2289" s="104" t="s">
        <v>87</v>
      </c>
    </row>
    <row r="2290" spans="1:17" x14ac:dyDescent="0.25">
      <c r="A2290" s="104">
        <v>3051</v>
      </c>
      <c r="B2290" s="104" t="s">
        <v>22</v>
      </c>
      <c r="C2290" s="104">
        <v>2006</v>
      </c>
      <c r="D2290" s="104" t="s">
        <v>1010</v>
      </c>
      <c r="G2290" s="105">
        <v>38986</v>
      </c>
      <c r="K2290" s="104">
        <v>53.96833333</v>
      </c>
      <c r="L2290" s="104">
        <v>4.68</v>
      </c>
      <c r="P2290" s="104" t="s">
        <v>87</v>
      </c>
    </row>
    <row r="2291" spans="1:17" x14ac:dyDescent="0.25">
      <c r="A2291" s="104">
        <v>3052</v>
      </c>
      <c r="B2291" s="104" t="s">
        <v>22</v>
      </c>
      <c r="C2291" s="104">
        <v>2006</v>
      </c>
      <c r="D2291" s="104" t="s">
        <v>1129</v>
      </c>
      <c r="G2291" s="105">
        <v>38986</v>
      </c>
      <c r="K2291" s="104">
        <v>54.416666669999998</v>
      </c>
      <c r="L2291" s="104">
        <v>3.9566666669999999</v>
      </c>
      <c r="P2291" s="104" t="s">
        <v>87</v>
      </c>
    </row>
    <row r="2292" spans="1:17" x14ac:dyDescent="0.25">
      <c r="A2292" s="104">
        <v>3053</v>
      </c>
      <c r="B2292" s="104" t="s">
        <v>22</v>
      </c>
      <c r="C2292" s="104">
        <v>2006</v>
      </c>
      <c r="D2292" s="104" t="s">
        <v>1061</v>
      </c>
      <c r="G2292" s="105">
        <v>38986</v>
      </c>
      <c r="K2292" s="104">
        <v>54.566666669999996</v>
      </c>
      <c r="L2292" s="104">
        <v>3.8966666669999999</v>
      </c>
      <c r="P2292" s="104" t="s">
        <v>87</v>
      </c>
      <c r="Q2292" s="104">
        <v>9.1999999999999998E-3</v>
      </c>
    </row>
    <row r="2293" spans="1:17" x14ac:dyDescent="0.25">
      <c r="A2293" s="104">
        <v>3054</v>
      </c>
      <c r="B2293" s="104" t="s">
        <v>22</v>
      </c>
      <c r="C2293" s="104">
        <v>2006</v>
      </c>
      <c r="D2293" s="104" t="s">
        <v>1133</v>
      </c>
      <c r="G2293" s="105">
        <v>38989</v>
      </c>
      <c r="K2293" s="104">
        <v>54.141111109999997</v>
      </c>
      <c r="L2293" s="104">
        <v>5.7283333330000001</v>
      </c>
      <c r="P2293" s="104" t="s">
        <v>87</v>
      </c>
    </row>
    <row r="2294" spans="1:17" x14ac:dyDescent="0.25">
      <c r="A2294" s="104">
        <v>3055</v>
      </c>
      <c r="B2294" s="104" t="s">
        <v>22</v>
      </c>
      <c r="C2294" s="104">
        <v>2006</v>
      </c>
      <c r="D2294" s="104" t="s">
        <v>1059</v>
      </c>
      <c r="G2294" s="105">
        <v>38989</v>
      </c>
      <c r="K2294" s="104">
        <v>54.03</v>
      </c>
      <c r="L2294" s="104">
        <v>4.3316666670000004</v>
      </c>
      <c r="P2294" s="104" t="s">
        <v>87</v>
      </c>
    </row>
    <row r="2295" spans="1:17" x14ac:dyDescent="0.25">
      <c r="A2295" s="104">
        <v>3056</v>
      </c>
      <c r="B2295" s="104" t="s">
        <v>22</v>
      </c>
      <c r="C2295" s="104">
        <v>2006</v>
      </c>
      <c r="D2295" s="104" t="s">
        <v>1035</v>
      </c>
      <c r="G2295" s="105">
        <v>38990</v>
      </c>
      <c r="K2295" s="104">
        <v>52.486666669999998</v>
      </c>
      <c r="L2295" s="104">
        <v>4.3513888889999999</v>
      </c>
      <c r="P2295" s="104" t="s">
        <v>87</v>
      </c>
    </row>
    <row r="2296" spans="1:17" x14ac:dyDescent="0.25">
      <c r="A2296" s="104">
        <v>3057</v>
      </c>
      <c r="B2296" s="104" t="s">
        <v>22</v>
      </c>
      <c r="C2296" s="104">
        <v>2006</v>
      </c>
      <c r="D2296" s="104" t="s">
        <v>1099</v>
      </c>
      <c r="G2296" s="105">
        <v>38991</v>
      </c>
      <c r="K2296" s="104">
        <v>52.068333330000002</v>
      </c>
      <c r="L2296" s="104">
        <v>3.4616666669999998</v>
      </c>
      <c r="P2296" s="104" t="s">
        <v>87</v>
      </c>
    </row>
    <row r="2297" spans="1:17" x14ac:dyDescent="0.25">
      <c r="A2297" s="104">
        <v>3058</v>
      </c>
      <c r="B2297" s="104" t="s">
        <v>22</v>
      </c>
      <c r="C2297" s="104">
        <v>2006</v>
      </c>
      <c r="D2297" s="104" t="s">
        <v>901</v>
      </c>
      <c r="G2297" s="105">
        <v>38991</v>
      </c>
      <c r="K2297" s="104">
        <v>52.701666670000002</v>
      </c>
      <c r="L2297" s="104">
        <v>3.5750000000000002</v>
      </c>
      <c r="P2297" s="104" t="s">
        <v>87</v>
      </c>
    </row>
    <row r="2298" spans="1:17" x14ac:dyDescent="0.25">
      <c r="A2298" s="104">
        <v>3059</v>
      </c>
      <c r="B2298" s="104" t="s">
        <v>22</v>
      </c>
      <c r="C2298" s="104">
        <v>2006</v>
      </c>
      <c r="D2298" s="104" t="s">
        <v>931</v>
      </c>
      <c r="G2298" s="105">
        <v>38994</v>
      </c>
      <c r="K2298" s="104">
        <v>52.812777779999998</v>
      </c>
      <c r="L2298" s="104">
        <v>4.415</v>
      </c>
      <c r="P2298" s="104" t="s">
        <v>87</v>
      </c>
    </row>
    <row r="2299" spans="1:17" x14ac:dyDescent="0.25">
      <c r="A2299" s="104">
        <v>3060</v>
      </c>
      <c r="B2299" s="104" t="s">
        <v>22</v>
      </c>
      <c r="C2299" s="104">
        <v>2006</v>
      </c>
      <c r="D2299" s="104" t="s">
        <v>930</v>
      </c>
      <c r="G2299" s="105">
        <v>38996</v>
      </c>
      <c r="K2299" s="104">
        <v>54.418333330000003</v>
      </c>
      <c r="L2299" s="104">
        <v>5.0549999999999997</v>
      </c>
      <c r="P2299" s="104" t="s">
        <v>87</v>
      </c>
    </row>
    <row r="2300" spans="1:17" x14ac:dyDescent="0.25">
      <c r="A2300" s="104">
        <v>3061</v>
      </c>
      <c r="B2300" s="104" t="s">
        <v>22</v>
      </c>
      <c r="C2300" s="104">
        <v>2006</v>
      </c>
      <c r="D2300" s="104" t="s">
        <v>933</v>
      </c>
      <c r="G2300" s="105">
        <v>38997</v>
      </c>
      <c r="K2300" s="104">
        <v>52.1</v>
      </c>
      <c r="L2300" s="104">
        <v>3.2366666670000002</v>
      </c>
      <c r="P2300" s="104" t="s">
        <v>87</v>
      </c>
    </row>
    <row r="2301" spans="1:17" x14ac:dyDescent="0.25">
      <c r="A2301" s="104">
        <v>3062</v>
      </c>
      <c r="B2301" s="104" t="s">
        <v>22</v>
      </c>
      <c r="C2301" s="104">
        <v>2006</v>
      </c>
      <c r="D2301" s="104" t="s">
        <v>842</v>
      </c>
      <c r="G2301" s="105">
        <v>39000</v>
      </c>
      <c r="K2301" s="104">
        <v>53.38</v>
      </c>
      <c r="L2301" s="104">
        <v>4.5316666669999996</v>
      </c>
      <c r="P2301" s="104" t="s">
        <v>87</v>
      </c>
    </row>
    <row r="2302" spans="1:17" x14ac:dyDescent="0.25">
      <c r="A2302" s="104">
        <v>3063</v>
      </c>
      <c r="B2302" s="104" t="s">
        <v>22</v>
      </c>
      <c r="C2302" s="104">
        <v>2006</v>
      </c>
      <c r="D2302" s="104" t="s">
        <v>1065</v>
      </c>
      <c r="G2302" s="105">
        <v>39002</v>
      </c>
      <c r="K2302" s="104">
        <v>52.975000000000001</v>
      </c>
      <c r="L2302" s="104">
        <v>3.411666667</v>
      </c>
      <c r="P2302" s="104" t="s">
        <v>87</v>
      </c>
    </row>
    <row r="2303" spans="1:17" x14ac:dyDescent="0.25">
      <c r="A2303" s="104">
        <v>3064</v>
      </c>
      <c r="B2303" s="104" t="s">
        <v>22</v>
      </c>
      <c r="C2303" s="104">
        <v>2006</v>
      </c>
      <c r="D2303" s="104" t="s">
        <v>1058</v>
      </c>
      <c r="G2303" s="105">
        <v>39002</v>
      </c>
      <c r="K2303" s="104">
        <v>52.408333329999998</v>
      </c>
      <c r="L2303" s="104">
        <v>3.161666667</v>
      </c>
      <c r="P2303" s="104" t="s">
        <v>87</v>
      </c>
      <c r="Q2303" s="104">
        <v>2E-3</v>
      </c>
    </row>
    <row r="2304" spans="1:17" x14ac:dyDescent="0.25">
      <c r="A2304" s="104">
        <v>3065</v>
      </c>
      <c r="B2304" s="104" t="s">
        <v>22</v>
      </c>
      <c r="C2304" s="104">
        <v>2006</v>
      </c>
      <c r="D2304" s="104" t="s">
        <v>1057</v>
      </c>
      <c r="G2304" s="105">
        <v>39002</v>
      </c>
      <c r="K2304" s="104">
        <v>53.67166667</v>
      </c>
      <c r="L2304" s="104">
        <v>4.1900000000000004</v>
      </c>
      <c r="P2304" s="104" t="s">
        <v>87</v>
      </c>
    </row>
    <row r="2305" spans="1:17" x14ac:dyDescent="0.25">
      <c r="A2305" s="104">
        <v>3066</v>
      </c>
      <c r="B2305" s="104" t="s">
        <v>22</v>
      </c>
      <c r="C2305" s="104">
        <v>2006</v>
      </c>
      <c r="D2305" s="104" t="s">
        <v>1036</v>
      </c>
      <c r="G2305" s="105">
        <v>39004</v>
      </c>
      <c r="K2305" s="104">
        <v>52.9</v>
      </c>
      <c r="L2305" s="104">
        <v>3.78</v>
      </c>
      <c r="P2305" s="104" t="s">
        <v>87</v>
      </c>
    </row>
    <row r="2306" spans="1:17" x14ac:dyDescent="0.25">
      <c r="A2306" s="104">
        <v>3067</v>
      </c>
      <c r="B2306" s="104" t="s">
        <v>22</v>
      </c>
      <c r="C2306" s="104">
        <v>2006</v>
      </c>
      <c r="D2306" s="104" t="s">
        <v>1112</v>
      </c>
      <c r="G2306" s="105">
        <v>39004</v>
      </c>
      <c r="K2306" s="104">
        <v>52.378333329999997</v>
      </c>
      <c r="L2306" s="104">
        <v>3.2283333330000001</v>
      </c>
      <c r="P2306" s="104" t="s">
        <v>87</v>
      </c>
    </row>
    <row r="2307" spans="1:17" x14ac:dyDescent="0.25">
      <c r="A2307" s="104">
        <v>3068</v>
      </c>
      <c r="B2307" s="104" t="s">
        <v>22</v>
      </c>
      <c r="C2307" s="104">
        <v>2006</v>
      </c>
      <c r="D2307" s="104" t="s">
        <v>1031</v>
      </c>
      <c r="G2307" s="105">
        <v>39004</v>
      </c>
      <c r="K2307" s="104">
        <v>52.3</v>
      </c>
      <c r="L2307" s="104">
        <v>3.568333333</v>
      </c>
      <c r="P2307" s="104" t="s">
        <v>87</v>
      </c>
    </row>
    <row r="2308" spans="1:17" x14ac:dyDescent="0.25">
      <c r="A2308" s="104">
        <v>3069</v>
      </c>
      <c r="B2308" s="104" t="s">
        <v>22</v>
      </c>
      <c r="C2308" s="104">
        <v>2006</v>
      </c>
      <c r="D2308" s="104" t="s">
        <v>999</v>
      </c>
      <c r="G2308" s="105">
        <v>39011</v>
      </c>
      <c r="K2308" s="104">
        <v>53.353333329999998</v>
      </c>
      <c r="L2308" s="104">
        <v>3.3316666669999999</v>
      </c>
      <c r="P2308" s="104" t="s">
        <v>87</v>
      </c>
    </row>
    <row r="2309" spans="1:17" x14ac:dyDescent="0.25">
      <c r="A2309" s="104">
        <v>3070</v>
      </c>
      <c r="B2309" s="104" t="s">
        <v>22</v>
      </c>
      <c r="C2309" s="104">
        <v>2006</v>
      </c>
      <c r="D2309" s="104" t="s">
        <v>906</v>
      </c>
      <c r="G2309" s="105">
        <v>39015</v>
      </c>
      <c r="K2309" s="104">
        <v>53.813333329999999</v>
      </c>
      <c r="L2309" s="104">
        <v>6.068333333</v>
      </c>
      <c r="P2309" s="104" t="s">
        <v>87</v>
      </c>
      <c r="Q2309" s="104">
        <v>0.1416</v>
      </c>
    </row>
    <row r="2310" spans="1:17" x14ac:dyDescent="0.25">
      <c r="A2310" s="104">
        <v>3071</v>
      </c>
      <c r="B2310" s="104" t="s">
        <v>22</v>
      </c>
      <c r="C2310" s="104">
        <v>2006</v>
      </c>
      <c r="D2310" s="104" t="s">
        <v>818</v>
      </c>
      <c r="G2310" s="105">
        <v>39020</v>
      </c>
      <c r="K2310" s="104">
        <v>51.758333329999999</v>
      </c>
      <c r="L2310" s="104">
        <v>3.3050000000000002</v>
      </c>
      <c r="P2310" s="104" t="s">
        <v>87</v>
      </c>
      <c r="Q2310" s="104">
        <v>0.24410000000000001</v>
      </c>
    </row>
    <row r="2311" spans="1:17" x14ac:dyDescent="0.25">
      <c r="A2311" s="104">
        <v>3072</v>
      </c>
      <c r="B2311" s="104" t="s">
        <v>22</v>
      </c>
      <c r="C2311" s="104">
        <v>2006</v>
      </c>
      <c r="D2311" s="104" t="s">
        <v>976</v>
      </c>
      <c r="G2311" s="105">
        <v>39020</v>
      </c>
      <c r="K2311" s="104">
        <v>52.045000000000002</v>
      </c>
      <c r="L2311" s="104">
        <v>2.983333333</v>
      </c>
      <c r="P2311" s="104" t="s">
        <v>87</v>
      </c>
    </row>
    <row r="2312" spans="1:17" x14ac:dyDescent="0.25">
      <c r="A2312" s="104">
        <v>3073</v>
      </c>
      <c r="B2312" s="104" t="s">
        <v>22</v>
      </c>
      <c r="C2312" s="104">
        <v>2006</v>
      </c>
      <c r="D2312" s="104" t="s">
        <v>1009</v>
      </c>
      <c r="G2312" s="105">
        <v>39028</v>
      </c>
      <c r="K2312" s="104">
        <v>52.191666669999996</v>
      </c>
      <c r="L2312" s="104">
        <v>3.3255555559999999</v>
      </c>
      <c r="P2312" s="104" t="s">
        <v>87</v>
      </c>
    </row>
    <row r="2313" spans="1:17" x14ac:dyDescent="0.25">
      <c r="A2313" s="104">
        <v>3074</v>
      </c>
      <c r="B2313" s="104" t="s">
        <v>22</v>
      </c>
      <c r="C2313" s="104">
        <v>2006</v>
      </c>
      <c r="D2313" s="104" t="s">
        <v>871</v>
      </c>
      <c r="G2313" s="105">
        <v>39029</v>
      </c>
      <c r="K2313" s="104">
        <v>53.111666669999998</v>
      </c>
      <c r="L2313" s="104">
        <v>3.4483333329999999</v>
      </c>
      <c r="P2313" s="104" t="s">
        <v>87</v>
      </c>
    </row>
    <row r="2314" spans="1:17" x14ac:dyDescent="0.25">
      <c r="A2314" s="104">
        <v>3075</v>
      </c>
      <c r="B2314" s="104" t="s">
        <v>22</v>
      </c>
      <c r="C2314" s="104">
        <v>2006</v>
      </c>
      <c r="D2314" s="104" t="s">
        <v>944</v>
      </c>
      <c r="G2314" s="105">
        <v>39049</v>
      </c>
      <c r="K2314" s="104">
        <v>51.895000000000003</v>
      </c>
      <c r="L2314" s="104">
        <v>2.69</v>
      </c>
      <c r="P2314" s="104" t="s">
        <v>87</v>
      </c>
    </row>
    <row r="2315" spans="1:17" x14ac:dyDescent="0.25">
      <c r="A2315" s="104">
        <v>3076</v>
      </c>
      <c r="B2315" s="104" t="s">
        <v>22</v>
      </c>
      <c r="C2315" s="104">
        <v>2006</v>
      </c>
      <c r="D2315" s="104" t="s">
        <v>980</v>
      </c>
      <c r="G2315" s="105">
        <v>39049</v>
      </c>
      <c r="K2315" s="104">
        <v>51.731666670000003</v>
      </c>
      <c r="L2315" s="104">
        <v>2.5866666669999998</v>
      </c>
      <c r="P2315" s="104" t="s">
        <v>87</v>
      </c>
    </row>
    <row r="2316" spans="1:17" x14ac:dyDescent="0.25">
      <c r="A2316" s="104">
        <v>3077</v>
      </c>
      <c r="B2316" s="104" t="s">
        <v>22</v>
      </c>
      <c r="C2316" s="104">
        <v>2006</v>
      </c>
      <c r="D2316" s="104" t="s">
        <v>880</v>
      </c>
      <c r="G2316" s="105">
        <v>39051</v>
      </c>
      <c r="K2316" s="104">
        <v>51.865000000000002</v>
      </c>
      <c r="L2316" s="104">
        <v>2.8250000000000002</v>
      </c>
      <c r="P2316" s="104" t="s">
        <v>87</v>
      </c>
    </row>
    <row r="2317" spans="1:17" x14ac:dyDescent="0.25">
      <c r="A2317" s="104">
        <v>3078</v>
      </c>
      <c r="B2317" s="104" t="s">
        <v>22</v>
      </c>
      <c r="C2317" s="104">
        <v>2006</v>
      </c>
      <c r="D2317" s="104" t="s">
        <v>978</v>
      </c>
      <c r="G2317" s="105">
        <v>39059</v>
      </c>
      <c r="K2317" s="104">
        <v>53.048333329999998</v>
      </c>
      <c r="L2317" s="104">
        <v>3.3050000000000002</v>
      </c>
      <c r="P2317" s="104" t="s">
        <v>87</v>
      </c>
    </row>
    <row r="2318" spans="1:17" x14ac:dyDescent="0.25">
      <c r="A2318" s="104">
        <v>3079</v>
      </c>
      <c r="B2318" s="104" t="s">
        <v>22</v>
      </c>
      <c r="C2318" s="104">
        <v>2006</v>
      </c>
      <c r="D2318" s="104" t="s">
        <v>853</v>
      </c>
      <c r="G2318" s="105">
        <v>39060</v>
      </c>
      <c r="K2318" s="104">
        <v>54.145000000000003</v>
      </c>
      <c r="L2318" s="104">
        <v>3.0583333330000002</v>
      </c>
      <c r="P2318" s="104" t="s">
        <v>87</v>
      </c>
    </row>
    <row r="2319" spans="1:17" x14ac:dyDescent="0.25">
      <c r="A2319" s="104">
        <v>3080</v>
      </c>
      <c r="B2319" s="104" t="s">
        <v>22</v>
      </c>
      <c r="C2319" s="104">
        <v>2006</v>
      </c>
      <c r="D2319" s="104" t="s">
        <v>862</v>
      </c>
      <c r="G2319" s="105">
        <v>39076</v>
      </c>
      <c r="K2319" s="104">
        <v>53.53833333</v>
      </c>
      <c r="L2319" s="104">
        <v>4.8550000000000004</v>
      </c>
      <c r="P2319" s="104" t="s">
        <v>87</v>
      </c>
    </row>
    <row r="2320" spans="1:17" x14ac:dyDescent="0.25">
      <c r="A2320" s="104">
        <v>3081</v>
      </c>
      <c r="B2320" s="104" t="s">
        <v>22</v>
      </c>
      <c r="C2320" s="104">
        <v>2006</v>
      </c>
      <c r="D2320" s="104" t="s">
        <v>1087</v>
      </c>
      <c r="G2320" s="105">
        <v>39076</v>
      </c>
      <c r="K2320" s="104">
        <v>54.335000000000001</v>
      </c>
      <c r="L2320" s="104">
        <v>4.8116666669999999</v>
      </c>
      <c r="P2320" s="104" t="s">
        <v>87</v>
      </c>
      <c r="Q2320" s="104">
        <v>0.1782</v>
      </c>
    </row>
    <row r="2321" spans="1:17" x14ac:dyDescent="0.25">
      <c r="A2321" s="104">
        <v>3082</v>
      </c>
      <c r="B2321" s="104" t="s">
        <v>22</v>
      </c>
      <c r="C2321" s="104">
        <v>2006</v>
      </c>
      <c r="D2321" s="104" t="s">
        <v>988</v>
      </c>
      <c r="G2321" s="105">
        <v>39076</v>
      </c>
      <c r="K2321" s="104">
        <v>53.945</v>
      </c>
      <c r="L2321" s="104">
        <v>3.5750000000000002</v>
      </c>
      <c r="P2321" s="104" t="s">
        <v>87</v>
      </c>
      <c r="Q2321" s="104">
        <v>1.9354</v>
      </c>
    </row>
    <row r="2322" spans="1:17" x14ac:dyDescent="0.25">
      <c r="A2322" s="104">
        <v>3083</v>
      </c>
      <c r="B2322" s="104" t="s">
        <v>22</v>
      </c>
      <c r="C2322" s="104">
        <v>2006</v>
      </c>
      <c r="D2322" s="104" t="s">
        <v>1954</v>
      </c>
      <c r="G2322" s="105">
        <v>39016</v>
      </c>
      <c r="K2322" s="104">
        <v>51.825000000000003</v>
      </c>
      <c r="L2322" s="104">
        <v>2.8719999999999999</v>
      </c>
      <c r="P2322" s="104" t="s">
        <v>87</v>
      </c>
      <c r="Q2322" s="104">
        <v>1.2E-2</v>
      </c>
    </row>
    <row r="2323" spans="1:17" x14ac:dyDescent="0.25">
      <c r="A2323" s="104">
        <v>3084</v>
      </c>
      <c r="B2323" s="104" t="s">
        <v>22</v>
      </c>
      <c r="C2323" s="104">
        <v>2006</v>
      </c>
      <c r="D2323" s="104" t="s">
        <v>1953</v>
      </c>
      <c r="G2323" s="105">
        <v>39051</v>
      </c>
      <c r="K2323" s="104">
        <v>51.457000000000001</v>
      </c>
      <c r="L2323" s="104">
        <v>3.4569999999999999</v>
      </c>
      <c r="P2323" s="104" t="s">
        <v>87</v>
      </c>
    </row>
    <row r="2324" spans="1:17" x14ac:dyDescent="0.25">
      <c r="A2324" s="104">
        <v>3085</v>
      </c>
      <c r="B2324" s="104" t="s">
        <v>23</v>
      </c>
      <c r="C2324" s="104">
        <v>2006</v>
      </c>
      <c r="D2324" s="104" t="s">
        <v>1209</v>
      </c>
      <c r="G2324" s="105">
        <v>38749</v>
      </c>
      <c r="K2324" s="104">
        <v>60.02</v>
      </c>
      <c r="L2324" s="104">
        <v>3.66</v>
      </c>
      <c r="P2324" s="104" t="s">
        <v>87</v>
      </c>
      <c r="Q2324" s="104">
        <v>0.252</v>
      </c>
    </row>
    <row r="2325" spans="1:17" x14ac:dyDescent="0.25">
      <c r="A2325" s="104">
        <v>3086</v>
      </c>
      <c r="B2325" s="104" t="s">
        <v>23</v>
      </c>
      <c r="C2325" s="104">
        <v>2006</v>
      </c>
      <c r="D2325" s="104" t="s">
        <v>1208</v>
      </c>
      <c r="G2325" s="105">
        <v>38749</v>
      </c>
      <c r="K2325" s="104">
        <v>60.25</v>
      </c>
      <c r="L2325" s="104">
        <v>4.2450000000000001</v>
      </c>
      <c r="P2325" s="104" t="s">
        <v>87</v>
      </c>
      <c r="Q2325" s="104">
        <v>0.09</v>
      </c>
    </row>
    <row r="2326" spans="1:17" x14ac:dyDescent="0.25">
      <c r="A2326" s="104">
        <v>3087</v>
      </c>
      <c r="B2326" s="104" t="s">
        <v>23</v>
      </c>
      <c r="C2326" s="104">
        <v>2006</v>
      </c>
      <c r="D2326" s="104" t="s">
        <v>1207</v>
      </c>
      <c r="G2326" s="105">
        <v>38749</v>
      </c>
      <c r="K2326" s="104">
        <v>60.4</v>
      </c>
      <c r="L2326" s="104">
        <v>3.75</v>
      </c>
      <c r="P2326" s="104" t="s">
        <v>87</v>
      </c>
      <c r="Q2326" s="104">
        <v>0.9</v>
      </c>
    </row>
    <row r="2327" spans="1:17" x14ac:dyDescent="0.25">
      <c r="A2327" s="104">
        <v>3088</v>
      </c>
      <c r="B2327" s="104" t="s">
        <v>23</v>
      </c>
      <c r="C2327" s="104">
        <v>2006</v>
      </c>
      <c r="D2327" s="104" t="s">
        <v>1206</v>
      </c>
      <c r="G2327" s="105">
        <v>38785</v>
      </c>
      <c r="K2327" s="104">
        <v>59.012999999999998</v>
      </c>
      <c r="L2327" s="104">
        <v>10.715999999999999</v>
      </c>
      <c r="P2327" s="104" t="s">
        <v>87</v>
      </c>
    </row>
    <row r="2328" spans="1:17" x14ac:dyDescent="0.25">
      <c r="A2328" s="104">
        <v>3089</v>
      </c>
      <c r="B2328" s="104" t="s">
        <v>23</v>
      </c>
      <c r="C2328" s="104">
        <v>2006</v>
      </c>
      <c r="D2328" s="104" t="s">
        <v>1205</v>
      </c>
      <c r="G2328" s="105">
        <v>38786</v>
      </c>
      <c r="K2328" s="104">
        <v>59.078000000000003</v>
      </c>
      <c r="L2328" s="104">
        <v>10.898</v>
      </c>
      <c r="P2328" s="104" t="s">
        <v>87</v>
      </c>
    </row>
    <row r="2329" spans="1:17" x14ac:dyDescent="0.25">
      <c r="A2329" s="104">
        <v>3090</v>
      </c>
      <c r="B2329" s="104" t="s">
        <v>23</v>
      </c>
      <c r="C2329" s="104">
        <v>2006</v>
      </c>
      <c r="D2329" s="104" t="s">
        <v>1204</v>
      </c>
      <c r="G2329" s="105">
        <v>38849</v>
      </c>
      <c r="K2329" s="104">
        <v>60.476999999999997</v>
      </c>
      <c r="L2329" s="104">
        <v>3.0059999999999998</v>
      </c>
      <c r="P2329" s="104" t="s">
        <v>87</v>
      </c>
      <c r="Q2329" s="104">
        <v>0.21</v>
      </c>
    </row>
    <row r="2330" spans="1:17" x14ac:dyDescent="0.25">
      <c r="A2330" s="104">
        <v>3091</v>
      </c>
      <c r="B2330" s="104" t="s">
        <v>23</v>
      </c>
      <c r="C2330" s="104">
        <v>2006</v>
      </c>
      <c r="D2330" s="104" t="s">
        <v>1203</v>
      </c>
      <c r="G2330" s="105">
        <v>38863</v>
      </c>
      <c r="K2330" s="104">
        <v>63.012</v>
      </c>
      <c r="L2330" s="104">
        <v>7.8310000000000004</v>
      </c>
      <c r="P2330" s="104" t="s">
        <v>87</v>
      </c>
      <c r="Q2330" s="104">
        <v>0.01</v>
      </c>
    </row>
    <row r="2331" spans="1:17" x14ac:dyDescent="0.25">
      <c r="A2331" s="104">
        <v>3092</v>
      </c>
      <c r="B2331" s="104" t="s">
        <v>23</v>
      </c>
      <c r="C2331" s="104">
        <v>2006</v>
      </c>
      <c r="D2331" s="104" t="s">
        <v>1202</v>
      </c>
      <c r="G2331" s="105">
        <v>38901</v>
      </c>
      <c r="K2331" s="104">
        <v>58.432000000000002</v>
      </c>
      <c r="L2331" s="104">
        <v>9.19</v>
      </c>
      <c r="P2331" s="104" t="s">
        <v>87</v>
      </c>
      <c r="Q2331" s="104">
        <v>0.01</v>
      </c>
    </row>
    <row r="2332" spans="1:17" x14ac:dyDescent="0.25">
      <c r="A2332" s="104">
        <v>3093</v>
      </c>
      <c r="B2332" s="104" t="s">
        <v>23</v>
      </c>
      <c r="C2332" s="104">
        <v>2006</v>
      </c>
      <c r="D2332" s="104" t="s">
        <v>1441</v>
      </c>
      <c r="G2332" s="105">
        <v>38901</v>
      </c>
      <c r="K2332" s="104">
        <v>57.8</v>
      </c>
      <c r="L2332" s="104">
        <v>7.0049999999999999</v>
      </c>
      <c r="P2332" s="104" t="s">
        <v>87</v>
      </c>
      <c r="Q2332" s="104">
        <v>0.03</v>
      </c>
    </row>
    <row r="2333" spans="1:17" x14ac:dyDescent="0.25">
      <c r="A2333" s="104">
        <v>3094</v>
      </c>
      <c r="B2333" s="104" t="s">
        <v>23</v>
      </c>
      <c r="C2333" s="104">
        <v>2006</v>
      </c>
      <c r="D2333" s="104" t="s">
        <v>1201</v>
      </c>
      <c r="G2333" s="105">
        <v>38916</v>
      </c>
      <c r="K2333" s="104">
        <v>60.564</v>
      </c>
      <c r="L2333" s="104">
        <v>3.0049999999999999</v>
      </c>
      <c r="P2333" s="104" t="s">
        <v>87</v>
      </c>
      <c r="Q2333" s="104">
        <v>2.5000000000000001E-2</v>
      </c>
    </row>
    <row r="2334" spans="1:17" x14ac:dyDescent="0.25">
      <c r="A2334" s="104">
        <v>3095</v>
      </c>
      <c r="B2334" s="104" t="s">
        <v>23</v>
      </c>
      <c r="C2334" s="104">
        <v>2006</v>
      </c>
      <c r="D2334" s="104" t="s">
        <v>1200</v>
      </c>
      <c r="G2334" s="105">
        <v>38938</v>
      </c>
      <c r="K2334" s="104">
        <v>57.33</v>
      </c>
      <c r="L2334" s="104">
        <v>4.6980000000000004</v>
      </c>
      <c r="P2334" s="104" t="s">
        <v>87</v>
      </c>
    </row>
    <row r="2335" spans="1:17" x14ac:dyDescent="0.25">
      <c r="A2335" s="104">
        <v>3096</v>
      </c>
      <c r="B2335" s="104" t="s">
        <v>23</v>
      </c>
      <c r="C2335" s="104">
        <v>2006</v>
      </c>
      <c r="D2335" s="104" t="s">
        <v>1199</v>
      </c>
      <c r="G2335" s="105">
        <v>38939</v>
      </c>
      <c r="K2335" s="104">
        <v>57.567</v>
      </c>
      <c r="L2335" s="104">
        <v>5.2750000000000004</v>
      </c>
      <c r="P2335" s="104" t="s">
        <v>87</v>
      </c>
      <c r="Q2335" s="104">
        <v>7.4999999999999997E-2</v>
      </c>
    </row>
    <row r="2336" spans="1:17" x14ac:dyDescent="0.25">
      <c r="A2336" s="104">
        <v>3097</v>
      </c>
      <c r="B2336" s="104" t="s">
        <v>23</v>
      </c>
      <c r="C2336" s="104">
        <v>2006</v>
      </c>
      <c r="D2336" s="104" t="s">
        <v>1198</v>
      </c>
      <c r="G2336" s="105">
        <v>38950</v>
      </c>
      <c r="K2336" s="104">
        <v>58.954000000000001</v>
      </c>
      <c r="L2336" s="104">
        <v>5.41</v>
      </c>
      <c r="P2336" s="104" t="s">
        <v>87</v>
      </c>
      <c r="Q2336" s="104">
        <v>0.21</v>
      </c>
    </row>
    <row r="2337" spans="1:17" x14ac:dyDescent="0.25">
      <c r="A2337" s="104">
        <v>3098</v>
      </c>
      <c r="B2337" s="104" t="s">
        <v>23</v>
      </c>
      <c r="C2337" s="104">
        <v>2006</v>
      </c>
      <c r="D2337" s="104" t="s">
        <v>1197</v>
      </c>
      <c r="G2337" s="105">
        <v>38984</v>
      </c>
      <c r="K2337" s="104">
        <v>60.271999999999998</v>
      </c>
      <c r="L2337" s="104">
        <v>4.4729999999999999</v>
      </c>
      <c r="P2337" s="104" t="s">
        <v>87</v>
      </c>
      <c r="Q2337" s="104">
        <v>2.8439999999999999</v>
      </c>
    </row>
    <row r="2338" spans="1:17" x14ac:dyDescent="0.25">
      <c r="A2338" s="104">
        <v>3099</v>
      </c>
      <c r="B2338" s="104" t="s">
        <v>23</v>
      </c>
      <c r="C2338" s="104">
        <v>2006</v>
      </c>
      <c r="D2338" s="104" t="s">
        <v>1196</v>
      </c>
      <c r="G2338" s="105">
        <v>38984</v>
      </c>
      <c r="K2338" s="104">
        <v>60.012</v>
      </c>
      <c r="L2338" s="104">
        <v>4.16</v>
      </c>
      <c r="P2338" s="104" t="s">
        <v>87</v>
      </c>
      <c r="Q2338" s="104">
        <v>1.82</v>
      </c>
    </row>
    <row r="2339" spans="1:17" x14ac:dyDescent="0.25">
      <c r="A2339" s="104">
        <v>3100</v>
      </c>
      <c r="B2339" s="104" t="s">
        <v>23</v>
      </c>
      <c r="C2339" s="104">
        <v>2006</v>
      </c>
      <c r="D2339" s="104" t="s">
        <v>1195</v>
      </c>
      <c r="G2339" s="105">
        <v>39006</v>
      </c>
      <c r="K2339" s="104">
        <v>60.432000000000002</v>
      </c>
      <c r="L2339" s="104">
        <v>3.96</v>
      </c>
      <c r="P2339" s="104" t="s">
        <v>87</v>
      </c>
      <c r="Q2339" s="104">
        <v>0.12</v>
      </c>
    </row>
    <row r="2340" spans="1:17" x14ac:dyDescent="0.25">
      <c r="A2340" s="104">
        <v>3101</v>
      </c>
      <c r="B2340" s="104" t="s">
        <v>23</v>
      </c>
      <c r="C2340" s="104">
        <v>2006</v>
      </c>
      <c r="D2340" s="104" t="s">
        <v>1194</v>
      </c>
      <c r="G2340" s="105">
        <v>39068</v>
      </c>
      <c r="K2340" s="104">
        <v>58.475000000000001</v>
      </c>
      <c r="L2340" s="104">
        <v>5.75</v>
      </c>
      <c r="P2340" s="104" t="s">
        <v>87</v>
      </c>
      <c r="Q2340" s="104">
        <v>0.04</v>
      </c>
    </row>
    <row r="2341" spans="1:17" x14ac:dyDescent="0.25">
      <c r="A2341" s="104">
        <v>3102</v>
      </c>
      <c r="B2341" s="104" t="s">
        <v>18</v>
      </c>
      <c r="C2341" s="104">
        <v>2006</v>
      </c>
      <c r="D2341" s="104" t="s">
        <v>1433</v>
      </c>
      <c r="G2341" s="105">
        <v>38910</v>
      </c>
      <c r="K2341" s="104">
        <v>51.625</v>
      </c>
      <c r="L2341" s="104">
        <v>2.7549999999999999</v>
      </c>
      <c r="P2341" s="104" t="s">
        <v>87</v>
      </c>
      <c r="Q2341" s="104">
        <v>0.104</v>
      </c>
    </row>
    <row r="2342" spans="1:17" x14ac:dyDescent="0.25">
      <c r="A2342" s="104">
        <v>3103</v>
      </c>
      <c r="B2342" s="104" t="s">
        <v>18</v>
      </c>
      <c r="C2342" s="104">
        <v>2006</v>
      </c>
      <c r="D2342" s="104" t="s">
        <v>1432</v>
      </c>
      <c r="G2342" s="105">
        <v>38910</v>
      </c>
      <c r="K2342" s="104">
        <v>51.27</v>
      </c>
      <c r="L2342" s="104">
        <v>2.8</v>
      </c>
      <c r="P2342" s="104" t="s">
        <v>87</v>
      </c>
      <c r="Q2342" s="104">
        <v>0.17799999999999999</v>
      </c>
    </row>
    <row r="2343" spans="1:17" x14ac:dyDescent="0.25">
      <c r="A2343" s="104">
        <v>3104</v>
      </c>
      <c r="B2343" s="104" t="s">
        <v>18</v>
      </c>
      <c r="C2343" s="104">
        <v>2006</v>
      </c>
      <c r="D2343" s="104" t="s">
        <v>1431</v>
      </c>
      <c r="G2343" s="105">
        <v>38917</v>
      </c>
      <c r="K2343" s="104">
        <v>51.646999999999998</v>
      </c>
      <c r="L2343" s="104">
        <v>2.4550000000000001</v>
      </c>
      <c r="P2343" s="104" t="s">
        <v>87</v>
      </c>
      <c r="Q2343" s="104">
        <v>1E-3</v>
      </c>
    </row>
    <row r="2344" spans="1:17" x14ac:dyDescent="0.25">
      <c r="A2344" s="104">
        <v>3105</v>
      </c>
      <c r="B2344" s="104" t="s">
        <v>18</v>
      </c>
      <c r="C2344" s="104">
        <v>2006</v>
      </c>
      <c r="D2344" s="104" t="s">
        <v>1430</v>
      </c>
      <c r="G2344" s="105">
        <v>38946</v>
      </c>
      <c r="K2344" s="104">
        <v>51.274999999999999</v>
      </c>
      <c r="L2344" s="104">
        <v>2.4950000000000001</v>
      </c>
      <c r="P2344" s="104" t="s">
        <v>87</v>
      </c>
      <c r="Q2344" s="104">
        <v>2.1999999999999999E-2</v>
      </c>
    </row>
    <row r="2345" spans="1:17" x14ac:dyDescent="0.25">
      <c r="A2345" s="104">
        <v>3106</v>
      </c>
      <c r="B2345" s="104" t="s">
        <v>18</v>
      </c>
      <c r="C2345" s="104">
        <v>2006</v>
      </c>
      <c r="D2345" s="104" t="s">
        <v>1429</v>
      </c>
      <c r="G2345" s="105">
        <v>38965</v>
      </c>
      <c r="K2345" s="104">
        <v>51.396999999999998</v>
      </c>
      <c r="L2345" s="104">
        <v>3.1269999999999998</v>
      </c>
      <c r="P2345" s="104" t="s">
        <v>87</v>
      </c>
      <c r="Q2345" s="104">
        <v>5.6000000000000001E-2</v>
      </c>
    </row>
    <row r="2346" spans="1:17" x14ac:dyDescent="0.25">
      <c r="A2346" s="104">
        <v>3107</v>
      </c>
      <c r="B2346" s="104" t="s">
        <v>22</v>
      </c>
      <c r="C2346" s="104">
        <v>2006</v>
      </c>
      <c r="D2346" s="104" t="s">
        <v>1954</v>
      </c>
      <c r="G2346" s="105">
        <v>39016</v>
      </c>
      <c r="K2346" s="104">
        <v>51.825000000000003</v>
      </c>
      <c r="L2346" s="104">
        <v>2.8719999999999999</v>
      </c>
      <c r="P2346" s="104" t="s">
        <v>87</v>
      </c>
      <c r="Q2346" s="104">
        <v>1.2E-2</v>
      </c>
    </row>
    <row r="2347" spans="1:17" x14ac:dyDescent="0.25">
      <c r="A2347" s="104">
        <v>3108</v>
      </c>
      <c r="B2347" s="104" t="s">
        <v>22</v>
      </c>
      <c r="C2347" s="104">
        <v>2006</v>
      </c>
      <c r="D2347" s="104" t="s">
        <v>1953</v>
      </c>
      <c r="G2347" s="105">
        <v>39051</v>
      </c>
      <c r="K2347" s="104">
        <v>51.457000000000001</v>
      </c>
      <c r="L2347" s="104">
        <v>3.4569999999999999</v>
      </c>
      <c r="P2347" s="104" t="s">
        <v>87</v>
      </c>
    </row>
    <row r="2348" spans="1:17" x14ac:dyDescent="0.25">
      <c r="A2348" s="104">
        <v>3109</v>
      </c>
      <c r="B2348" s="104" t="s">
        <v>3</v>
      </c>
      <c r="C2348" s="104">
        <v>2006</v>
      </c>
      <c r="D2348" s="104" t="s">
        <v>762</v>
      </c>
      <c r="G2348" s="105">
        <v>39073</v>
      </c>
      <c r="K2348" s="104">
        <v>51.271999999999998</v>
      </c>
      <c r="L2348" s="104">
        <v>1.96</v>
      </c>
      <c r="P2348" s="104" t="s">
        <v>87</v>
      </c>
      <c r="Q2348" s="104">
        <v>9.7710000000000008</v>
      </c>
    </row>
    <row r="2349" spans="1:17" x14ac:dyDescent="0.25">
      <c r="A2349" s="104">
        <v>3110</v>
      </c>
      <c r="B2349" s="104" t="s">
        <v>20</v>
      </c>
      <c r="C2349" s="104">
        <v>2006</v>
      </c>
      <c r="D2349" s="104" t="s">
        <v>1352</v>
      </c>
      <c r="G2349" s="105">
        <v>39073</v>
      </c>
      <c r="K2349" s="104">
        <v>51.243000000000002</v>
      </c>
      <c r="L2349" s="104">
        <v>2.105</v>
      </c>
      <c r="P2349" s="104" t="s">
        <v>87</v>
      </c>
      <c r="Q2349" s="104">
        <v>2.6360000000000001</v>
      </c>
    </row>
    <row r="2350" spans="1:17" x14ac:dyDescent="0.25">
      <c r="A2350" s="104">
        <v>3111</v>
      </c>
      <c r="B2350" s="104" t="s">
        <v>23</v>
      </c>
      <c r="C2350" s="104">
        <v>2006</v>
      </c>
      <c r="D2350" s="104" t="s">
        <v>1209</v>
      </c>
      <c r="G2350" s="105">
        <v>39008</v>
      </c>
      <c r="K2350" s="104">
        <v>61.466999999999999</v>
      </c>
      <c r="L2350" s="104">
        <v>2.1419999999999999</v>
      </c>
      <c r="P2350" s="104" t="s">
        <v>87</v>
      </c>
      <c r="Q2350" s="104">
        <v>1.2999999999999999E-2</v>
      </c>
    </row>
    <row r="2351" spans="1:17" x14ac:dyDescent="0.25">
      <c r="A2351" s="104">
        <v>3112</v>
      </c>
      <c r="B2351" s="104" t="s">
        <v>23</v>
      </c>
      <c r="C2351" s="104">
        <v>2006</v>
      </c>
      <c r="D2351" s="104" t="s">
        <v>1208</v>
      </c>
      <c r="G2351" s="105">
        <v>39008</v>
      </c>
      <c r="K2351" s="104">
        <v>61.524999999999999</v>
      </c>
      <c r="L2351" s="104">
        <v>2.2120000000000002</v>
      </c>
      <c r="P2351" s="104" t="s">
        <v>87</v>
      </c>
      <c r="Q2351" s="104">
        <v>7.0000000000000001E-3</v>
      </c>
    </row>
    <row r="2352" spans="1:17" x14ac:dyDescent="0.25">
      <c r="A2352" s="104">
        <v>3113</v>
      </c>
      <c r="B2352" s="104" t="s">
        <v>23</v>
      </c>
      <c r="C2352" s="104">
        <v>2006</v>
      </c>
      <c r="D2352" s="104" t="s">
        <v>1207</v>
      </c>
      <c r="G2352" s="105">
        <v>39008</v>
      </c>
      <c r="K2352" s="104">
        <v>60.542999999999999</v>
      </c>
      <c r="L2352" s="104">
        <v>3.0470000000000002</v>
      </c>
      <c r="P2352" s="104" t="s">
        <v>87</v>
      </c>
      <c r="Q2352" s="104">
        <v>3.0000000000000001E-3</v>
      </c>
    </row>
    <row r="2353" spans="1:17" x14ac:dyDescent="0.25">
      <c r="A2353" s="104">
        <v>3114</v>
      </c>
      <c r="B2353" s="104" t="s">
        <v>21</v>
      </c>
      <c r="C2353" s="104">
        <v>2006</v>
      </c>
      <c r="D2353" s="104" t="s">
        <v>1534</v>
      </c>
      <c r="G2353" s="105">
        <v>39010</v>
      </c>
      <c r="K2353" s="104">
        <v>54.518000000000001</v>
      </c>
      <c r="L2353" s="104">
        <v>6.38</v>
      </c>
      <c r="P2353" s="104" t="s">
        <v>87</v>
      </c>
      <c r="Q2353" s="104">
        <v>8.9999999999999993E-3</v>
      </c>
    </row>
    <row r="2354" spans="1:17" x14ac:dyDescent="0.25">
      <c r="A2354" s="104">
        <v>3115</v>
      </c>
      <c r="B2354" s="104" t="s">
        <v>24</v>
      </c>
      <c r="C2354" s="104">
        <v>2006</v>
      </c>
      <c r="D2354" s="104" t="s">
        <v>770</v>
      </c>
      <c r="G2354" s="105">
        <v>38771</v>
      </c>
      <c r="K2354" s="104">
        <v>58.09</v>
      </c>
      <c r="L2354" s="104">
        <v>11.11</v>
      </c>
      <c r="P2354" s="104" t="s">
        <v>87</v>
      </c>
      <c r="Q2354" s="104">
        <v>1.6999999999999999E-3</v>
      </c>
    </row>
    <row r="2355" spans="1:17" x14ac:dyDescent="0.25">
      <c r="A2355" s="104">
        <v>3116</v>
      </c>
      <c r="B2355" s="104" t="s">
        <v>24</v>
      </c>
      <c r="C2355" s="104">
        <v>2006</v>
      </c>
      <c r="D2355" s="104" t="s">
        <v>769</v>
      </c>
      <c r="G2355" s="105">
        <v>38791</v>
      </c>
      <c r="K2355" s="104">
        <v>58.168999999999997</v>
      </c>
      <c r="L2355" s="104">
        <v>11.051</v>
      </c>
      <c r="P2355" s="104" t="s">
        <v>87</v>
      </c>
      <c r="Q2355" s="104">
        <v>3.7699999999999997E-2</v>
      </c>
    </row>
    <row r="2356" spans="1:17" x14ac:dyDescent="0.25">
      <c r="A2356" s="104">
        <v>3117</v>
      </c>
      <c r="B2356" s="104" t="s">
        <v>24</v>
      </c>
      <c r="C2356" s="104">
        <v>2006</v>
      </c>
      <c r="D2356" s="104" t="s">
        <v>768</v>
      </c>
      <c r="G2356" s="105">
        <v>38855</v>
      </c>
      <c r="K2356" s="104">
        <v>57.45</v>
      </c>
      <c r="L2356" s="104">
        <v>11.5</v>
      </c>
      <c r="P2356" s="104" t="s">
        <v>87</v>
      </c>
      <c r="Q2356" s="104">
        <v>4.0000000000000002E-4</v>
      </c>
    </row>
    <row r="2357" spans="1:17" x14ac:dyDescent="0.25">
      <c r="A2357" s="104">
        <v>3118</v>
      </c>
      <c r="B2357" s="104" t="s">
        <v>24</v>
      </c>
      <c r="C2357" s="104">
        <v>2006</v>
      </c>
      <c r="D2357" s="104" t="s">
        <v>767</v>
      </c>
      <c r="G2357" s="105">
        <v>38952</v>
      </c>
      <c r="K2357" s="104">
        <v>58.304000000000002</v>
      </c>
      <c r="L2357" s="104">
        <v>11.161</v>
      </c>
      <c r="P2357" s="104" t="s">
        <v>87</v>
      </c>
      <c r="Q2357" s="104">
        <v>5.4999999999999997E-3</v>
      </c>
    </row>
    <row r="2358" spans="1:17" x14ac:dyDescent="0.25">
      <c r="A2358" s="104">
        <v>3119</v>
      </c>
      <c r="B2358" s="104" t="s">
        <v>24</v>
      </c>
      <c r="C2358" s="104">
        <v>2006</v>
      </c>
      <c r="D2358" s="104" t="s">
        <v>766</v>
      </c>
      <c r="G2358" s="105">
        <v>38986</v>
      </c>
      <c r="K2358" s="104">
        <v>57.537999999999997</v>
      </c>
      <c r="L2358" s="104">
        <v>11.289</v>
      </c>
      <c r="P2358" s="104" t="s">
        <v>87</v>
      </c>
      <c r="Q2358" s="104">
        <v>1.4E-3</v>
      </c>
    </row>
    <row r="2359" spans="1:17" x14ac:dyDescent="0.25">
      <c r="A2359" s="104">
        <v>3120</v>
      </c>
      <c r="B2359" s="104" t="s">
        <v>24</v>
      </c>
      <c r="C2359" s="104">
        <v>2006</v>
      </c>
      <c r="D2359" s="104" t="s">
        <v>765</v>
      </c>
      <c r="G2359" s="105">
        <v>39004</v>
      </c>
      <c r="K2359" s="104">
        <v>57.518000000000001</v>
      </c>
      <c r="L2359" s="104">
        <v>8.5239999999999991</v>
      </c>
      <c r="P2359" s="104" t="s">
        <v>87</v>
      </c>
      <c r="Q2359" s="104">
        <v>0.12659999999999999</v>
      </c>
    </row>
    <row r="2360" spans="1:17" x14ac:dyDescent="0.25">
      <c r="A2360" s="104">
        <v>3121</v>
      </c>
      <c r="B2360" s="104" t="s">
        <v>24</v>
      </c>
      <c r="C2360" s="104">
        <v>2006</v>
      </c>
      <c r="D2360" s="104" t="s">
        <v>764</v>
      </c>
      <c r="G2360" s="105">
        <v>39004</v>
      </c>
      <c r="K2360" s="104">
        <v>57.512999999999998</v>
      </c>
      <c r="L2360" s="104">
        <v>11.037000000000001</v>
      </c>
      <c r="P2360" s="104" t="s">
        <v>87</v>
      </c>
      <c r="Q2360" s="104">
        <v>4.7000000000000002E-3</v>
      </c>
    </row>
    <row r="2361" spans="1:17" x14ac:dyDescent="0.25">
      <c r="A2361" s="104">
        <v>3122</v>
      </c>
      <c r="B2361" s="104" t="s">
        <v>3</v>
      </c>
      <c r="C2361" s="104">
        <v>2006</v>
      </c>
      <c r="D2361" s="104" t="s">
        <v>762</v>
      </c>
      <c r="G2361" s="105">
        <v>38752</v>
      </c>
      <c r="K2361" s="104">
        <v>49.74694444</v>
      </c>
      <c r="L2361" s="104">
        <v>-3.2552780000000001</v>
      </c>
      <c r="P2361" s="104" t="s">
        <v>87</v>
      </c>
    </row>
    <row r="2362" spans="1:17" x14ac:dyDescent="0.25">
      <c r="A2362" s="104">
        <v>3123</v>
      </c>
      <c r="B2362" s="104" t="s">
        <v>3</v>
      </c>
      <c r="C2362" s="104">
        <v>2006</v>
      </c>
      <c r="D2362" s="104" t="s">
        <v>761</v>
      </c>
      <c r="G2362" s="105">
        <v>38755</v>
      </c>
      <c r="K2362" s="104">
        <v>57.919166670000003</v>
      </c>
      <c r="L2362" s="104">
        <v>1.900833333</v>
      </c>
      <c r="P2362" s="104" t="s">
        <v>87</v>
      </c>
      <c r="Q2362" s="104">
        <v>1.1779999999999999</v>
      </c>
    </row>
    <row r="2363" spans="1:17" x14ac:dyDescent="0.25">
      <c r="A2363" s="104">
        <v>3124</v>
      </c>
      <c r="B2363" s="104" t="s">
        <v>3</v>
      </c>
      <c r="C2363" s="104">
        <v>2006</v>
      </c>
      <c r="D2363" s="104" t="s">
        <v>760</v>
      </c>
      <c r="G2363" s="105">
        <v>38758</v>
      </c>
      <c r="K2363" s="104">
        <v>49.737777780000002</v>
      </c>
      <c r="L2363" s="104">
        <v>-3.4849999999999999</v>
      </c>
      <c r="P2363" s="104" t="s">
        <v>87</v>
      </c>
      <c r="Q2363" s="104">
        <v>6.3E-2</v>
      </c>
    </row>
    <row r="2364" spans="1:17" x14ac:dyDescent="0.25">
      <c r="A2364" s="104">
        <v>3125</v>
      </c>
      <c r="B2364" s="104" t="s">
        <v>3</v>
      </c>
      <c r="C2364" s="104">
        <v>2006</v>
      </c>
      <c r="D2364" s="104" t="s">
        <v>759</v>
      </c>
      <c r="G2364" s="105">
        <v>38767</v>
      </c>
      <c r="K2364" s="104">
        <v>61.282222220000001</v>
      </c>
      <c r="L2364" s="104">
        <v>0.92138888900000004</v>
      </c>
      <c r="P2364" s="104" t="s">
        <v>87</v>
      </c>
      <c r="Q2364" s="104">
        <v>0.2005632</v>
      </c>
    </row>
    <row r="2365" spans="1:17" x14ac:dyDescent="0.25">
      <c r="A2365" s="104">
        <v>3126</v>
      </c>
      <c r="B2365" s="104" t="s">
        <v>3</v>
      </c>
      <c r="C2365" s="104">
        <v>2006</v>
      </c>
      <c r="D2365" s="104" t="s">
        <v>758</v>
      </c>
      <c r="G2365" s="105">
        <v>38769</v>
      </c>
      <c r="K2365" s="104">
        <v>57.670833330000001</v>
      </c>
      <c r="L2365" s="104">
        <v>1.1538888890000001</v>
      </c>
      <c r="P2365" s="104" t="s">
        <v>87</v>
      </c>
      <c r="Q2365" s="104">
        <v>2.8249999999999998E-3</v>
      </c>
    </row>
    <row r="2366" spans="1:17" x14ac:dyDescent="0.25">
      <c r="A2366" s="104">
        <v>3127</v>
      </c>
      <c r="B2366" s="104" t="s">
        <v>3</v>
      </c>
      <c r="C2366" s="104">
        <v>2006</v>
      </c>
      <c r="D2366" s="104" t="s">
        <v>757</v>
      </c>
      <c r="G2366" s="105">
        <v>38793</v>
      </c>
      <c r="K2366" s="104">
        <v>57.758055560000003</v>
      </c>
      <c r="L2366" s="104">
        <v>0.93222222200000004</v>
      </c>
      <c r="P2366" s="104" t="s">
        <v>87</v>
      </c>
      <c r="Q2366" s="104">
        <v>9.5399999999999999E-3</v>
      </c>
    </row>
    <row r="2367" spans="1:17" x14ac:dyDescent="0.25">
      <c r="A2367" s="104">
        <v>3128</v>
      </c>
      <c r="B2367" s="104" t="s">
        <v>3</v>
      </c>
      <c r="C2367" s="104">
        <v>2006</v>
      </c>
      <c r="D2367" s="104" t="s">
        <v>756</v>
      </c>
      <c r="G2367" s="105">
        <v>38828</v>
      </c>
      <c r="K2367" s="104">
        <v>57.670833330000001</v>
      </c>
      <c r="L2367" s="104">
        <v>1.1538888890000001</v>
      </c>
      <c r="P2367" s="104" t="s">
        <v>87</v>
      </c>
      <c r="Q2367" s="104">
        <v>3.73848</v>
      </c>
    </row>
    <row r="2368" spans="1:17" x14ac:dyDescent="0.25">
      <c r="A2368" s="104">
        <v>3129</v>
      </c>
      <c r="B2368" s="104" t="s">
        <v>3</v>
      </c>
      <c r="C2368" s="104">
        <v>2006</v>
      </c>
      <c r="D2368" s="104" t="s">
        <v>755</v>
      </c>
      <c r="G2368" s="105">
        <v>38835</v>
      </c>
      <c r="K2368" s="104">
        <v>50.873055559999997</v>
      </c>
      <c r="L2368" s="104">
        <v>1.0774999999999999</v>
      </c>
      <c r="P2368" s="104" t="s">
        <v>87</v>
      </c>
    </row>
    <row r="2369" spans="1:17" x14ac:dyDescent="0.25">
      <c r="A2369" s="104">
        <v>3130</v>
      </c>
      <c r="B2369" s="104" t="s">
        <v>3</v>
      </c>
      <c r="C2369" s="104">
        <v>2006</v>
      </c>
      <c r="D2369" s="104" t="s">
        <v>754</v>
      </c>
      <c r="G2369" s="105">
        <v>38852</v>
      </c>
      <c r="K2369" s="104">
        <v>51.889444439999998</v>
      </c>
      <c r="L2369" s="104">
        <v>1.7916666670000001</v>
      </c>
      <c r="P2369" s="104" t="s">
        <v>87</v>
      </c>
      <c r="Q2369" s="104">
        <v>8.3999999999999995E-3</v>
      </c>
    </row>
    <row r="2370" spans="1:17" x14ac:dyDescent="0.25">
      <c r="A2370" s="104">
        <v>3131</v>
      </c>
      <c r="B2370" s="104" t="s">
        <v>3</v>
      </c>
      <c r="C2370" s="104">
        <v>2006</v>
      </c>
      <c r="D2370" s="104" t="s">
        <v>753</v>
      </c>
      <c r="G2370" s="105">
        <v>38870</v>
      </c>
      <c r="K2370" s="104">
        <v>58.3</v>
      </c>
      <c r="L2370" s="104">
        <v>0.43333333299999999</v>
      </c>
      <c r="P2370" s="104" t="s">
        <v>87</v>
      </c>
      <c r="Q2370" s="104">
        <v>0.38159999999999999</v>
      </c>
    </row>
    <row r="2371" spans="1:17" x14ac:dyDescent="0.25">
      <c r="A2371" s="104">
        <v>3132</v>
      </c>
      <c r="B2371" s="104" t="s">
        <v>3</v>
      </c>
      <c r="C2371" s="104">
        <v>2006</v>
      </c>
      <c r="D2371" s="104" t="s">
        <v>752</v>
      </c>
      <c r="G2371" s="105">
        <v>38875</v>
      </c>
      <c r="K2371" s="104">
        <v>57.95</v>
      </c>
      <c r="L2371" s="104">
        <v>0.2</v>
      </c>
      <c r="P2371" s="104" t="s">
        <v>87</v>
      </c>
    </row>
    <row r="2372" spans="1:17" x14ac:dyDescent="0.25">
      <c r="A2372" s="104">
        <v>3133</v>
      </c>
      <c r="B2372" s="104" t="s">
        <v>3</v>
      </c>
      <c r="C2372" s="104">
        <v>2006</v>
      </c>
      <c r="D2372" s="104" t="s">
        <v>751</v>
      </c>
      <c r="G2372" s="105">
        <v>38893</v>
      </c>
      <c r="K2372" s="104">
        <v>53.199444440000001</v>
      </c>
      <c r="L2372" s="104">
        <v>-4.2233330000000002</v>
      </c>
      <c r="P2372" s="104" t="s">
        <v>87</v>
      </c>
      <c r="Q2372" s="104">
        <v>0.11924999999999999</v>
      </c>
    </row>
    <row r="2373" spans="1:17" x14ac:dyDescent="0.25">
      <c r="A2373" s="104">
        <v>3134</v>
      </c>
      <c r="B2373" s="104" t="s">
        <v>3</v>
      </c>
      <c r="C2373" s="104">
        <v>2006</v>
      </c>
      <c r="D2373" s="104" t="s">
        <v>750</v>
      </c>
      <c r="G2373" s="105">
        <v>38894</v>
      </c>
      <c r="K2373" s="104">
        <v>58.45</v>
      </c>
      <c r="L2373" s="104">
        <v>0.25</v>
      </c>
      <c r="P2373" s="104" t="s">
        <v>87</v>
      </c>
      <c r="Q2373" s="104">
        <v>1.456E-2</v>
      </c>
    </row>
    <row r="2374" spans="1:17" x14ac:dyDescent="0.25">
      <c r="A2374" s="104">
        <v>3135</v>
      </c>
      <c r="B2374" s="104" t="s">
        <v>3</v>
      </c>
      <c r="C2374" s="104">
        <v>2006</v>
      </c>
      <c r="D2374" s="104" t="s">
        <v>749</v>
      </c>
      <c r="G2374" s="105">
        <v>38907</v>
      </c>
      <c r="K2374" s="104">
        <v>53.17</v>
      </c>
      <c r="L2374" s="104">
        <v>-4.26</v>
      </c>
      <c r="P2374" s="104" t="s">
        <v>87</v>
      </c>
      <c r="Q2374" s="104">
        <v>1.3570199999999999</v>
      </c>
    </row>
    <row r="2375" spans="1:17" x14ac:dyDescent="0.25">
      <c r="A2375" s="104">
        <v>3136</v>
      </c>
      <c r="B2375" s="104" t="s">
        <v>3</v>
      </c>
      <c r="C2375" s="104">
        <v>2006</v>
      </c>
      <c r="D2375" s="104" t="s">
        <v>748</v>
      </c>
      <c r="G2375" s="105">
        <v>38918</v>
      </c>
      <c r="K2375" s="104">
        <v>58.058611110000001</v>
      </c>
      <c r="L2375" s="104">
        <v>1.0349999999999999</v>
      </c>
      <c r="P2375" s="104" t="s">
        <v>87</v>
      </c>
      <c r="Q2375" s="104">
        <v>0.78400000000000003</v>
      </c>
    </row>
    <row r="2376" spans="1:17" x14ac:dyDescent="0.25">
      <c r="A2376" s="104">
        <v>3137</v>
      </c>
      <c r="B2376" s="104" t="s">
        <v>3</v>
      </c>
      <c r="C2376" s="104">
        <v>2006</v>
      </c>
      <c r="D2376" s="104" t="s">
        <v>747</v>
      </c>
      <c r="G2376" s="105">
        <v>38922</v>
      </c>
      <c r="K2376" s="104">
        <v>61.280277779999999</v>
      </c>
      <c r="L2376" s="104">
        <v>1.6072222220000001</v>
      </c>
      <c r="P2376" s="104" t="s">
        <v>87</v>
      </c>
    </row>
    <row r="2377" spans="1:17" x14ac:dyDescent="0.25">
      <c r="A2377" s="104">
        <v>3138</v>
      </c>
      <c r="B2377" s="104" t="s">
        <v>3</v>
      </c>
      <c r="C2377" s="104">
        <v>2006</v>
      </c>
      <c r="D2377" s="104" t="s">
        <v>746</v>
      </c>
      <c r="G2377" s="105">
        <v>38924</v>
      </c>
      <c r="K2377" s="104">
        <v>56.500555560000002</v>
      </c>
      <c r="L2377" s="104">
        <v>2.1577777779999998</v>
      </c>
      <c r="P2377" s="104" t="s">
        <v>87</v>
      </c>
      <c r="Q2377" s="104">
        <v>1.1299999999999999E-2</v>
      </c>
    </row>
    <row r="2378" spans="1:17" x14ac:dyDescent="0.25">
      <c r="A2378" s="104">
        <v>3139</v>
      </c>
      <c r="B2378" s="104" t="s">
        <v>3</v>
      </c>
      <c r="C2378" s="104">
        <v>2006</v>
      </c>
      <c r="D2378" s="104" t="s">
        <v>745</v>
      </c>
      <c r="G2378" s="105">
        <v>38925</v>
      </c>
      <c r="K2378" s="104">
        <v>61.371666670000003</v>
      </c>
      <c r="L2378" s="104">
        <v>1.5886111110000001</v>
      </c>
      <c r="P2378" s="104" t="s">
        <v>87</v>
      </c>
      <c r="Q2378" s="104">
        <v>5.8299999999999998E-2</v>
      </c>
    </row>
    <row r="2379" spans="1:17" x14ac:dyDescent="0.25">
      <c r="A2379" s="104">
        <v>3140</v>
      </c>
      <c r="B2379" s="104" t="s">
        <v>3</v>
      </c>
      <c r="C2379" s="104">
        <v>2006</v>
      </c>
      <c r="D2379" s="104" t="s">
        <v>744</v>
      </c>
      <c r="G2379" s="105">
        <v>38933</v>
      </c>
      <c r="K2379" s="104">
        <v>51.115833330000001</v>
      </c>
      <c r="L2379" s="104">
        <v>1.4583333329999999</v>
      </c>
      <c r="P2379" s="104" t="s">
        <v>87</v>
      </c>
      <c r="Q2379" s="104">
        <v>0.2268</v>
      </c>
    </row>
    <row r="2380" spans="1:17" x14ac:dyDescent="0.25">
      <c r="A2380" s="104">
        <v>3141</v>
      </c>
      <c r="B2380" s="104" t="s">
        <v>3</v>
      </c>
      <c r="C2380" s="104">
        <v>2006</v>
      </c>
      <c r="D2380" s="104" t="s">
        <v>743</v>
      </c>
      <c r="G2380" s="105">
        <v>38952</v>
      </c>
      <c r="K2380" s="104">
        <v>54.916666669999998</v>
      </c>
      <c r="L2380" s="104">
        <v>6.15</v>
      </c>
      <c r="P2380" s="104" t="s">
        <v>87</v>
      </c>
      <c r="Q2380" s="104">
        <v>1.44E-2</v>
      </c>
    </row>
    <row r="2381" spans="1:17" x14ac:dyDescent="0.25">
      <c r="A2381" s="104">
        <v>3142</v>
      </c>
      <c r="B2381" s="104" t="s">
        <v>3</v>
      </c>
      <c r="C2381" s="104">
        <v>2006</v>
      </c>
      <c r="D2381" s="104" t="s">
        <v>742</v>
      </c>
      <c r="G2381" s="105">
        <v>38953</v>
      </c>
      <c r="K2381" s="104">
        <v>54.467222219999996</v>
      </c>
      <c r="L2381" s="104">
        <v>6.284166667</v>
      </c>
      <c r="P2381" s="104" t="s">
        <v>87</v>
      </c>
      <c r="Q2381" s="104">
        <v>6.0000000000000001E-3</v>
      </c>
    </row>
    <row r="2382" spans="1:17" x14ac:dyDescent="0.25">
      <c r="A2382" s="104">
        <v>3143</v>
      </c>
      <c r="B2382" s="104" t="s">
        <v>3</v>
      </c>
      <c r="C2382" s="104">
        <v>2006</v>
      </c>
      <c r="D2382" s="104" t="s">
        <v>741</v>
      </c>
      <c r="G2382" s="105">
        <v>38979</v>
      </c>
      <c r="K2382" s="104">
        <v>61.282222220000001</v>
      </c>
      <c r="L2382" s="104">
        <v>0.92138888900000004</v>
      </c>
      <c r="P2382" s="104" t="s">
        <v>87</v>
      </c>
      <c r="Q2382" s="104">
        <v>3.4200000000000001E-2</v>
      </c>
    </row>
    <row r="2383" spans="1:17" x14ac:dyDescent="0.25">
      <c r="A2383" s="104">
        <v>3144</v>
      </c>
      <c r="B2383" s="104" t="s">
        <v>3</v>
      </c>
      <c r="C2383" s="104">
        <v>2006</v>
      </c>
      <c r="D2383" s="104" t="s">
        <v>740</v>
      </c>
      <c r="G2383" s="105">
        <v>39005</v>
      </c>
      <c r="K2383" s="104">
        <v>60.800833330000003</v>
      </c>
      <c r="L2383" s="104">
        <v>1.45</v>
      </c>
      <c r="P2383" s="104" t="s">
        <v>87</v>
      </c>
      <c r="Q2383" s="104">
        <v>4.444</v>
      </c>
    </row>
    <row r="2384" spans="1:17" x14ac:dyDescent="0.25">
      <c r="A2384" s="104">
        <v>3145</v>
      </c>
      <c r="B2384" s="104" t="s">
        <v>3</v>
      </c>
      <c r="C2384" s="104">
        <v>2006</v>
      </c>
      <c r="D2384" s="104" t="s">
        <v>739</v>
      </c>
      <c r="G2384" s="105">
        <v>39005</v>
      </c>
      <c r="K2384" s="104">
        <v>61.268055560000001</v>
      </c>
      <c r="L2384" s="104">
        <v>1.5858333330000001</v>
      </c>
      <c r="P2384" s="104" t="s">
        <v>87</v>
      </c>
      <c r="Q2384" s="104">
        <v>0.41567999999999999</v>
      </c>
    </row>
    <row r="2385" spans="1:17" x14ac:dyDescent="0.25">
      <c r="A2385" s="104">
        <v>3146</v>
      </c>
      <c r="B2385" s="104" t="s">
        <v>3</v>
      </c>
      <c r="C2385" s="104">
        <v>2006</v>
      </c>
      <c r="D2385" s="104" t="s">
        <v>738</v>
      </c>
      <c r="G2385" s="105">
        <v>39069</v>
      </c>
      <c r="K2385" s="104">
        <v>57.7</v>
      </c>
      <c r="L2385" s="104">
        <v>0.86666666699999995</v>
      </c>
      <c r="P2385" s="104" t="s">
        <v>87</v>
      </c>
      <c r="Q2385" s="104">
        <v>1.44E-2</v>
      </c>
    </row>
    <row r="2386" spans="1:17" x14ac:dyDescent="0.25">
      <c r="A2386" s="104">
        <v>3147</v>
      </c>
      <c r="B2386" s="104" t="s">
        <v>3</v>
      </c>
      <c r="C2386" s="104">
        <v>2006</v>
      </c>
      <c r="D2386" s="104" t="s">
        <v>737</v>
      </c>
      <c r="G2386" s="105">
        <v>39073</v>
      </c>
      <c r="K2386" s="104">
        <v>51.271999999999998</v>
      </c>
      <c r="L2386" s="104">
        <v>1.96</v>
      </c>
      <c r="P2386" s="104" t="s">
        <v>87</v>
      </c>
      <c r="Q2386" s="104">
        <v>9.7710000000000008</v>
      </c>
    </row>
    <row r="2387" spans="1:17" x14ac:dyDescent="0.25">
      <c r="A2387" s="104">
        <v>3148</v>
      </c>
      <c r="B2387" s="104" t="s">
        <v>18</v>
      </c>
      <c r="C2387" s="104">
        <v>2005</v>
      </c>
      <c r="D2387" s="104" t="s">
        <v>1433</v>
      </c>
      <c r="G2387" s="105">
        <v>38461</v>
      </c>
      <c r="H2387" s="105">
        <v>0.77083333333333304</v>
      </c>
      <c r="K2387" s="104">
        <v>51.44</v>
      </c>
      <c r="L2387" s="104">
        <v>2.41</v>
      </c>
      <c r="P2387" s="104" t="s">
        <v>87</v>
      </c>
      <c r="Q2387" s="104">
        <v>6.8000000000000005E-2</v>
      </c>
    </row>
    <row r="2388" spans="1:17" x14ac:dyDescent="0.25">
      <c r="A2388" s="104">
        <v>3149</v>
      </c>
      <c r="B2388" s="104" t="s">
        <v>18</v>
      </c>
      <c r="C2388" s="104">
        <v>2005</v>
      </c>
      <c r="D2388" s="104" t="s">
        <v>1432</v>
      </c>
      <c r="G2388" s="105">
        <v>38518</v>
      </c>
      <c r="H2388" s="105">
        <v>0.32291666666666702</v>
      </c>
      <c r="K2388" s="104">
        <v>51.19</v>
      </c>
      <c r="L2388" s="104">
        <v>2.5099999999999998</v>
      </c>
      <c r="P2388" s="104" t="s">
        <v>87</v>
      </c>
    </row>
    <row r="2389" spans="1:17" x14ac:dyDescent="0.25">
      <c r="A2389" s="104">
        <v>3150</v>
      </c>
      <c r="B2389" s="104" t="s">
        <v>18</v>
      </c>
      <c r="C2389" s="104">
        <v>2005</v>
      </c>
      <c r="D2389" s="104" t="s">
        <v>1431</v>
      </c>
      <c r="G2389" s="105">
        <v>38526</v>
      </c>
      <c r="H2389" s="105">
        <v>0.39652777777777798</v>
      </c>
      <c r="K2389" s="104">
        <v>51.52</v>
      </c>
      <c r="L2389" s="104">
        <v>2.41</v>
      </c>
      <c r="P2389" s="104" t="s">
        <v>87</v>
      </c>
      <c r="Q2389" s="104">
        <v>4.0000000000000001E-3</v>
      </c>
    </row>
    <row r="2390" spans="1:17" x14ac:dyDescent="0.25">
      <c r="A2390" s="104">
        <v>3151</v>
      </c>
      <c r="B2390" s="104" t="s">
        <v>19</v>
      </c>
      <c r="C2390" s="104">
        <v>2005</v>
      </c>
      <c r="D2390" s="104" t="s">
        <v>1382</v>
      </c>
      <c r="G2390" s="105">
        <v>38799</v>
      </c>
      <c r="H2390" s="105">
        <v>0.484722222222222</v>
      </c>
      <c r="K2390" s="104">
        <v>55.58</v>
      </c>
      <c r="L2390" s="104">
        <v>5.13</v>
      </c>
      <c r="P2390" s="104" t="s">
        <v>87</v>
      </c>
      <c r="Q2390" s="104">
        <v>4.8800000000000003E-2</v>
      </c>
    </row>
    <row r="2391" spans="1:17" x14ac:dyDescent="0.25">
      <c r="A2391" s="104">
        <v>3152</v>
      </c>
      <c r="B2391" s="104" t="s">
        <v>19</v>
      </c>
      <c r="C2391" s="104">
        <v>2005</v>
      </c>
      <c r="D2391" s="104" t="s">
        <v>1381</v>
      </c>
      <c r="G2391" s="105">
        <v>38805</v>
      </c>
      <c r="H2391" s="105">
        <v>0.38541666666666702</v>
      </c>
      <c r="K2391" s="104">
        <v>57.48</v>
      </c>
      <c r="L2391" s="104">
        <v>9.24</v>
      </c>
      <c r="P2391" s="104" t="s">
        <v>87</v>
      </c>
      <c r="Q2391" s="104">
        <v>0.47499999999999998</v>
      </c>
    </row>
    <row r="2392" spans="1:17" x14ac:dyDescent="0.25">
      <c r="A2392" s="104">
        <v>3153</v>
      </c>
      <c r="B2392" s="104" t="s">
        <v>19</v>
      </c>
      <c r="C2392" s="104">
        <v>2005</v>
      </c>
      <c r="D2392" s="104" t="s">
        <v>1380</v>
      </c>
      <c r="G2392" s="105">
        <v>38806</v>
      </c>
      <c r="H2392" s="105">
        <v>0.52222222222222203</v>
      </c>
      <c r="K2392" s="104">
        <v>58.01</v>
      </c>
      <c r="L2392" s="104">
        <v>9.7799999999999994</v>
      </c>
      <c r="P2392" s="104" t="s">
        <v>87</v>
      </c>
    </row>
    <row r="2393" spans="1:17" x14ac:dyDescent="0.25">
      <c r="A2393" s="104">
        <v>3154</v>
      </c>
      <c r="B2393" s="104" t="s">
        <v>19</v>
      </c>
      <c r="C2393" s="104">
        <v>2005</v>
      </c>
      <c r="D2393" s="104" t="s">
        <v>1379</v>
      </c>
      <c r="G2393" s="105">
        <v>38811</v>
      </c>
      <c r="H2393" s="105">
        <v>0.37013888888888902</v>
      </c>
      <c r="K2393" s="104">
        <v>55.3</v>
      </c>
      <c r="L2393" s="104">
        <v>8.0299999999999994</v>
      </c>
      <c r="P2393" s="104" t="s">
        <v>87</v>
      </c>
      <c r="Q2393" s="104">
        <v>2.1600000000000001E-2</v>
      </c>
    </row>
    <row r="2394" spans="1:17" x14ac:dyDescent="0.25">
      <c r="A2394" s="104">
        <v>3155</v>
      </c>
      <c r="B2394" s="104" t="s">
        <v>19</v>
      </c>
      <c r="C2394" s="104">
        <v>2005</v>
      </c>
      <c r="D2394" s="104" t="s">
        <v>1378</v>
      </c>
      <c r="G2394" s="105">
        <v>38811</v>
      </c>
      <c r="H2394" s="105">
        <v>0.44652777777777802</v>
      </c>
      <c r="K2394" s="104">
        <v>55.53</v>
      </c>
      <c r="L2394" s="104">
        <v>5.0199999999999996</v>
      </c>
      <c r="P2394" s="104" t="s">
        <v>87</v>
      </c>
      <c r="Q2394" s="104">
        <v>1.0619999999999999E-2</v>
      </c>
    </row>
    <row r="2395" spans="1:17" x14ac:dyDescent="0.25">
      <c r="A2395" s="104">
        <v>3156</v>
      </c>
      <c r="B2395" s="104" t="s">
        <v>19</v>
      </c>
      <c r="C2395" s="104">
        <v>2005</v>
      </c>
      <c r="D2395" s="104" t="s">
        <v>1376</v>
      </c>
      <c r="G2395" s="105">
        <v>38828</v>
      </c>
      <c r="H2395" s="105">
        <v>0.49305555555555602</v>
      </c>
      <c r="K2395" s="104">
        <v>55.72</v>
      </c>
      <c r="L2395" s="104">
        <v>4.78</v>
      </c>
      <c r="P2395" s="104" t="s">
        <v>87</v>
      </c>
      <c r="Q2395" s="104">
        <v>1.2658799999999999</v>
      </c>
    </row>
    <row r="2396" spans="1:17" x14ac:dyDescent="0.25">
      <c r="A2396" s="104">
        <v>3157</v>
      </c>
      <c r="B2396" s="104" t="s">
        <v>19</v>
      </c>
      <c r="C2396" s="104">
        <v>2005</v>
      </c>
      <c r="D2396" s="104" t="s">
        <v>1375</v>
      </c>
      <c r="G2396" s="105">
        <v>38828</v>
      </c>
      <c r="H2396" s="105">
        <v>0.49444444444444402</v>
      </c>
      <c r="K2396" s="104">
        <v>55.48</v>
      </c>
      <c r="L2396" s="104">
        <v>4.9800000000000004</v>
      </c>
      <c r="P2396" s="104" t="s">
        <v>87</v>
      </c>
      <c r="Q2396" s="104">
        <v>2.112E-2</v>
      </c>
    </row>
    <row r="2397" spans="1:17" x14ac:dyDescent="0.25">
      <c r="A2397" s="104">
        <v>3158</v>
      </c>
      <c r="B2397" s="104" t="s">
        <v>19</v>
      </c>
      <c r="C2397" s="104">
        <v>2005</v>
      </c>
      <c r="D2397" s="104" t="s">
        <v>1374</v>
      </c>
      <c r="G2397" s="105">
        <v>38828</v>
      </c>
      <c r="H2397" s="105">
        <v>0.49583333333333302</v>
      </c>
      <c r="K2397" s="104">
        <v>55.47</v>
      </c>
      <c r="L2397" s="104">
        <v>5.08</v>
      </c>
      <c r="P2397" s="104" t="s">
        <v>87</v>
      </c>
      <c r="Q2397" s="104">
        <v>2.3199999999999998E-2</v>
      </c>
    </row>
    <row r="2398" spans="1:17" x14ac:dyDescent="0.25">
      <c r="A2398" s="104">
        <v>3159</v>
      </c>
      <c r="B2398" s="104" t="s">
        <v>19</v>
      </c>
      <c r="C2398" s="104">
        <v>2005</v>
      </c>
      <c r="D2398" s="104" t="s">
        <v>1373</v>
      </c>
      <c r="G2398" s="105">
        <v>38862</v>
      </c>
      <c r="H2398" s="105">
        <v>0.83958333333333302</v>
      </c>
      <c r="K2398" s="104">
        <v>55.86</v>
      </c>
      <c r="L2398" s="104">
        <v>6.93</v>
      </c>
      <c r="P2398" s="104" t="s">
        <v>87</v>
      </c>
      <c r="Q2398" s="104">
        <v>2.0400000000000001E-2</v>
      </c>
    </row>
    <row r="2399" spans="1:17" x14ac:dyDescent="0.25">
      <c r="A2399" s="104">
        <v>3160</v>
      </c>
      <c r="B2399" s="104" t="s">
        <v>19</v>
      </c>
      <c r="C2399" s="104">
        <v>2005</v>
      </c>
      <c r="D2399" s="104" t="s">
        <v>1372</v>
      </c>
      <c r="G2399" s="105">
        <v>38864</v>
      </c>
      <c r="H2399" s="105">
        <v>0.66736111111111096</v>
      </c>
      <c r="K2399" s="104">
        <v>55.72</v>
      </c>
      <c r="L2399" s="104">
        <v>5.48</v>
      </c>
      <c r="P2399" s="104" t="s">
        <v>87</v>
      </c>
      <c r="Q2399" s="104">
        <v>15.805440000000001</v>
      </c>
    </row>
    <row r="2400" spans="1:17" x14ac:dyDescent="0.25">
      <c r="A2400" s="104">
        <v>3161</v>
      </c>
      <c r="B2400" s="104" t="s">
        <v>19</v>
      </c>
      <c r="C2400" s="104">
        <v>2005</v>
      </c>
      <c r="D2400" s="104" t="s">
        <v>1371</v>
      </c>
      <c r="G2400" s="105">
        <v>38864</v>
      </c>
      <c r="H2400" s="105">
        <v>0.69166666666666698</v>
      </c>
      <c r="K2400" s="104">
        <v>55.67</v>
      </c>
      <c r="L2400" s="104">
        <v>4.82</v>
      </c>
      <c r="P2400" s="104" t="s">
        <v>87</v>
      </c>
      <c r="Q2400" s="104">
        <v>0.72230399999999995</v>
      </c>
    </row>
    <row r="2401" spans="1:17" x14ac:dyDescent="0.25">
      <c r="A2401" s="104">
        <v>3162</v>
      </c>
      <c r="B2401" s="104" t="s">
        <v>19</v>
      </c>
      <c r="C2401" s="104">
        <v>2005</v>
      </c>
      <c r="D2401" s="104" t="s">
        <v>1370</v>
      </c>
      <c r="G2401" s="105">
        <v>38864</v>
      </c>
      <c r="H2401" s="105">
        <v>0.69444444444444497</v>
      </c>
      <c r="K2401" s="104">
        <v>55.53</v>
      </c>
      <c r="L2401" s="104">
        <v>4.9800000000000004</v>
      </c>
      <c r="P2401" s="104" t="s">
        <v>87</v>
      </c>
      <c r="Q2401" s="104">
        <v>6.2539999999999998E-2</v>
      </c>
    </row>
    <row r="2402" spans="1:17" x14ac:dyDescent="0.25">
      <c r="A2402" s="104">
        <v>3163</v>
      </c>
      <c r="B2402" s="104" t="s">
        <v>19</v>
      </c>
      <c r="C2402" s="104">
        <v>2005</v>
      </c>
      <c r="D2402" s="104" t="s">
        <v>1369</v>
      </c>
      <c r="G2402" s="105">
        <v>38864</v>
      </c>
      <c r="H2402" s="105">
        <v>0.69791666666666696</v>
      </c>
      <c r="K2402" s="104">
        <v>55.57</v>
      </c>
      <c r="L2402" s="104">
        <v>4.75</v>
      </c>
      <c r="P2402" s="104" t="s">
        <v>87</v>
      </c>
      <c r="Q2402" s="104">
        <v>0.27744000000000002</v>
      </c>
    </row>
    <row r="2403" spans="1:17" x14ac:dyDescent="0.25">
      <c r="A2403" s="104">
        <v>3164</v>
      </c>
      <c r="B2403" s="104" t="s">
        <v>19</v>
      </c>
      <c r="C2403" s="104">
        <v>2005</v>
      </c>
      <c r="D2403" s="104" t="s">
        <v>1368</v>
      </c>
      <c r="G2403" s="105">
        <v>38864</v>
      </c>
      <c r="H2403" s="105">
        <v>0.70138888888888895</v>
      </c>
      <c r="K2403" s="104">
        <v>55.5</v>
      </c>
      <c r="L2403" s="104">
        <v>4.13</v>
      </c>
      <c r="P2403" s="104" t="s">
        <v>87</v>
      </c>
      <c r="Q2403" s="104">
        <v>0.38159999999999999</v>
      </c>
    </row>
    <row r="2404" spans="1:17" x14ac:dyDescent="0.25">
      <c r="A2404" s="104">
        <v>3165</v>
      </c>
      <c r="B2404" s="104" t="s">
        <v>19</v>
      </c>
      <c r="C2404" s="104">
        <v>2005</v>
      </c>
      <c r="D2404" s="104" t="s">
        <v>1367</v>
      </c>
      <c r="G2404" s="105">
        <v>38867</v>
      </c>
      <c r="H2404" s="105">
        <v>0.45138888888888901</v>
      </c>
      <c r="K2404" s="104">
        <v>55.58</v>
      </c>
      <c r="L2404" s="104">
        <v>4.75</v>
      </c>
      <c r="P2404" s="104" t="s">
        <v>87</v>
      </c>
    </row>
    <row r="2405" spans="1:17" x14ac:dyDescent="0.25">
      <c r="A2405" s="104">
        <v>3166</v>
      </c>
      <c r="B2405" s="104" t="s">
        <v>19</v>
      </c>
      <c r="C2405" s="104">
        <v>2005</v>
      </c>
      <c r="D2405" s="104" t="s">
        <v>1366</v>
      </c>
      <c r="G2405" s="105">
        <v>38867</v>
      </c>
      <c r="H2405" s="105">
        <v>0.45138888888888901</v>
      </c>
      <c r="K2405" s="104">
        <v>55.58</v>
      </c>
      <c r="L2405" s="104">
        <v>5.13</v>
      </c>
      <c r="P2405" s="104" t="s">
        <v>87</v>
      </c>
    </row>
    <row r="2406" spans="1:17" x14ac:dyDescent="0.25">
      <c r="A2406" s="104">
        <v>3167</v>
      </c>
      <c r="B2406" s="104" t="s">
        <v>19</v>
      </c>
      <c r="C2406" s="104">
        <v>2005</v>
      </c>
      <c r="D2406" s="104" t="s">
        <v>1365</v>
      </c>
      <c r="G2406" s="105">
        <v>38867</v>
      </c>
      <c r="H2406" s="105">
        <v>0.45138888888888901</v>
      </c>
      <c r="K2406" s="104">
        <v>55.47</v>
      </c>
      <c r="L2406" s="104">
        <v>5.08</v>
      </c>
      <c r="P2406" s="104" t="s">
        <v>87</v>
      </c>
    </row>
    <row r="2407" spans="1:17" x14ac:dyDescent="0.25">
      <c r="A2407" s="104">
        <v>3168</v>
      </c>
      <c r="B2407" s="104" t="s">
        <v>19</v>
      </c>
      <c r="C2407" s="104">
        <v>2005</v>
      </c>
      <c r="D2407" s="104" t="s">
        <v>1364</v>
      </c>
      <c r="G2407" s="105">
        <v>38869</v>
      </c>
      <c r="H2407" s="105">
        <v>0.80902777777777801</v>
      </c>
      <c r="K2407" s="104">
        <v>56.48</v>
      </c>
      <c r="L2407" s="104">
        <v>4.9000000000000004</v>
      </c>
      <c r="P2407" s="104" t="s">
        <v>87</v>
      </c>
      <c r="Q2407" s="104">
        <v>1.0366850000000001</v>
      </c>
    </row>
    <row r="2408" spans="1:17" x14ac:dyDescent="0.25">
      <c r="A2408" s="104">
        <v>3169</v>
      </c>
      <c r="B2408" s="104" t="s">
        <v>19</v>
      </c>
      <c r="C2408" s="104">
        <v>2005</v>
      </c>
      <c r="D2408" s="104" t="s">
        <v>1363</v>
      </c>
      <c r="G2408" s="105">
        <v>38896</v>
      </c>
      <c r="H2408" s="105">
        <v>0.79027777777777797</v>
      </c>
      <c r="K2408" s="104">
        <v>55.52</v>
      </c>
      <c r="L2408" s="104">
        <v>5.01</v>
      </c>
      <c r="P2408" s="104" t="s">
        <v>87</v>
      </c>
      <c r="Q2408" s="104">
        <v>5.9624999999999999E-3</v>
      </c>
    </row>
    <row r="2409" spans="1:17" x14ac:dyDescent="0.25">
      <c r="A2409" s="104">
        <v>3170</v>
      </c>
      <c r="B2409" s="104" t="s">
        <v>19</v>
      </c>
      <c r="C2409" s="104">
        <v>2005</v>
      </c>
      <c r="D2409" s="104" t="s">
        <v>1362</v>
      </c>
      <c r="G2409" s="105">
        <v>38896</v>
      </c>
      <c r="H2409" s="105">
        <v>0.79166666666666696</v>
      </c>
      <c r="K2409" s="104">
        <v>55.52</v>
      </c>
      <c r="L2409" s="104">
        <v>5.0199999999999996</v>
      </c>
      <c r="P2409" s="104" t="s">
        <v>87</v>
      </c>
      <c r="Q2409" s="104">
        <v>4.4000000000000003E-3</v>
      </c>
    </row>
    <row r="2410" spans="1:17" x14ac:dyDescent="0.25">
      <c r="A2410" s="104">
        <v>3171</v>
      </c>
      <c r="B2410" s="104" t="s">
        <v>19</v>
      </c>
      <c r="C2410" s="104">
        <v>2005</v>
      </c>
      <c r="D2410" s="104" t="s">
        <v>1361</v>
      </c>
      <c r="G2410" s="105">
        <v>38896</v>
      </c>
      <c r="H2410" s="105">
        <v>0.79583333333333295</v>
      </c>
      <c r="K2410" s="104">
        <v>55.71</v>
      </c>
      <c r="L2410" s="104">
        <v>4.79</v>
      </c>
      <c r="P2410" s="104" t="s">
        <v>87</v>
      </c>
      <c r="Q2410" s="104">
        <v>3.3124999999999999E-3</v>
      </c>
    </row>
    <row r="2411" spans="1:17" x14ac:dyDescent="0.25">
      <c r="A2411" s="104">
        <v>3172</v>
      </c>
      <c r="B2411" s="104" t="s">
        <v>19</v>
      </c>
      <c r="C2411" s="104">
        <v>2005</v>
      </c>
      <c r="D2411" s="104" t="s">
        <v>1360</v>
      </c>
      <c r="G2411" s="105">
        <v>38897</v>
      </c>
      <c r="H2411" s="105">
        <v>0.60972222222222205</v>
      </c>
      <c r="K2411" s="104">
        <v>55.62</v>
      </c>
      <c r="L2411" s="104">
        <v>6.98</v>
      </c>
      <c r="P2411" s="104" t="s">
        <v>87</v>
      </c>
      <c r="Q2411" s="104">
        <v>1.1097600000000001</v>
      </c>
    </row>
    <row r="2412" spans="1:17" x14ac:dyDescent="0.25">
      <c r="A2412" s="104">
        <v>3173</v>
      </c>
      <c r="B2412" s="104" t="s">
        <v>19</v>
      </c>
      <c r="C2412" s="104">
        <v>2005</v>
      </c>
      <c r="D2412" s="104" t="s">
        <v>1359</v>
      </c>
      <c r="G2412" s="105">
        <v>38904</v>
      </c>
      <c r="H2412" s="105">
        <v>0.55069444444444404</v>
      </c>
      <c r="K2412" s="104">
        <v>57.83</v>
      </c>
      <c r="L2412" s="104">
        <v>9.6300000000000008</v>
      </c>
      <c r="P2412" s="104" t="s">
        <v>87</v>
      </c>
      <c r="Q2412" s="104">
        <v>4.9950000000000001</v>
      </c>
    </row>
    <row r="2413" spans="1:17" x14ac:dyDescent="0.25">
      <c r="A2413" s="104">
        <v>3174</v>
      </c>
      <c r="B2413" s="104" t="s">
        <v>19</v>
      </c>
      <c r="C2413" s="104">
        <v>2005</v>
      </c>
      <c r="D2413" s="104" t="s">
        <v>1358</v>
      </c>
      <c r="G2413" s="105">
        <v>38904</v>
      </c>
      <c r="H2413" s="105">
        <v>0.59236111111111101</v>
      </c>
      <c r="K2413" s="104">
        <v>56.55</v>
      </c>
      <c r="L2413" s="104">
        <v>7.95</v>
      </c>
      <c r="P2413" s="104" t="s">
        <v>87</v>
      </c>
      <c r="Q2413" s="104">
        <v>0.11712</v>
      </c>
    </row>
    <row r="2414" spans="1:17" x14ac:dyDescent="0.25">
      <c r="A2414" s="104">
        <v>3175</v>
      </c>
      <c r="B2414" s="104" t="s">
        <v>19</v>
      </c>
      <c r="C2414" s="104">
        <v>2005</v>
      </c>
      <c r="D2414" s="104" t="s">
        <v>1357</v>
      </c>
      <c r="G2414" s="105">
        <v>38905</v>
      </c>
      <c r="H2414" s="105">
        <v>0.50694444444444398</v>
      </c>
      <c r="K2414" s="104">
        <v>57.21</v>
      </c>
      <c r="L2414" s="104">
        <v>8.43</v>
      </c>
      <c r="P2414" s="104" t="s">
        <v>87</v>
      </c>
      <c r="Q2414" s="104">
        <v>0.23904</v>
      </c>
    </row>
    <row r="2415" spans="1:17" x14ac:dyDescent="0.25">
      <c r="A2415" s="104">
        <v>3176</v>
      </c>
      <c r="B2415" s="104" t="s">
        <v>19</v>
      </c>
      <c r="C2415" s="104">
        <v>2005</v>
      </c>
      <c r="D2415" s="104" t="s">
        <v>1356</v>
      </c>
      <c r="G2415" s="105">
        <v>38920</v>
      </c>
      <c r="H2415" s="105">
        <v>0.45555555555555599</v>
      </c>
      <c r="K2415" s="104">
        <v>56.36</v>
      </c>
      <c r="L2415" s="104">
        <v>7.23</v>
      </c>
      <c r="P2415" s="104" t="s">
        <v>87</v>
      </c>
      <c r="Q2415" s="104">
        <v>0.62719999999999998</v>
      </c>
    </row>
    <row r="2416" spans="1:17" x14ac:dyDescent="0.25">
      <c r="A2416" s="104">
        <v>3177</v>
      </c>
      <c r="B2416" s="104" t="s">
        <v>19</v>
      </c>
      <c r="C2416" s="104">
        <v>2005</v>
      </c>
      <c r="D2416" s="104" t="s">
        <v>1355</v>
      </c>
      <c r="G2416" s="105">
        <v>38920</v>
      </c>
      <c r="H2416" s="105">
        <v>0.50972222222222197</v>
      </c>
      <c r="K2416" s="104">
        <v>55.5</v>
      </c>
      <c r="L2416" s="104">
        <v>4.6399999999999997</v>
      </c>
      <c r="P2416" s="104" t="s">
        <v>87</v>
      </c>
      <c r="Q2416" s="104">
        <v>5.3280000000000001E-2</v>
      </c>
    </row>
    <row r="2417" spans="1:17" x14ac:dyDescent="0.25">
      <c r="A2417" s="104">
        <v>3178</v>
      </c>
      <c r="B2417" s="104" t="s">
        <v>19</v>
      </c>
      <c r="C2417" s="104">
        <v>2005</v>
      </c>
      <c r="D2417" s="104" t="s">
        <v>1354</v>
      </c>
      <c r="G2417" s="105">
        <v>38934</v>
      </c>
      <c r="H2417" s="105">
        <v>0.66666666666666696</v>
      </c>
      <c r="K2417" s="104">
        <v>57.34</v>
      </c>
      <c r="L2417" s="104">
        <v>8.2799999999999994</v>
      </c>
      <c r="P2417" s="104" t="s">
        <v>87</v>
      </c>
      <c r="Q2417" s="104">
        <v>0.25950000000000001</v>
      </c>
    </row>
    <row r="2418" spans="1:17" x14ac:dyDescent="0.25">
      <c r="A2418" s="104">
        <v>3179</v>
      </c>
      <c r="B2418" s="104" t="s">
        <v>19</v>
      </c>
      <c r="C2418" s="104">
        <v>2005</v>
      </c>
      <c r="D2418" s="104" t="s">
        <v>1353</v>
      </c>
      <c r="G2418" s="105">
        <v>38946</v>
      </c>
      <c r="H2418" s="105">
        <v>0.40833333333333299</v>
      </c>
      <c r="K2418" s="104">
        <v>56</v>
      </c>
      <c r="L2418" s="104">
        <v>7.84</v>
      </c>
      <c r="P2418" s="104" t="s">
        <v>87</v>
      </c>
      <c r="Q2418" s="104">
        <v>1.536E-2</v>
      </c>
    </row>
    <row r="2419" spans="1:17" x14ac:dyDescent="0.25">
      <c r="A2419" s="104">
        <v>3180</v>
      </c>
      <c r="B2419" s="104" t="s">
        <v>19</v>
      </c>
      <c r="C2419" s="104">
        <v>2005</v>
      </c>
      <c r="D2419" s="104" t="s">
        <v>1613</v>
      </c>
      <c r="G2419" s="105">
        <v>38946</v>
      </c>
      <c r="H2419" s="105">
        <v>0.40902777777777799</v>
      </c>
      <c r="K2419" s="104">
        <v>56.05</v>
      </c>
      <c r="L2419" s="104">
        <v>7.98</v>
      </c>
      <c r="P2419" s="104" t="s">
        <v>87</v>
      </c>
      <c r="Q2419" s="104">
        <v>9.5999999999999992E-3</v>
      </c>
    </row>
    <row r="2420" spans="1:17" x14ac:dyDescent="0.25">
      <c r="A2420" s="104">
        <v>3181</v>
      </c>
      <c r="B2420" s="104" t="s">
        <v>19</v>
      </c>
      <c r="C2420" s="104">
        <v>2005</v>
      </c>
      <c r="D2420" s="104" t="s">
        <v>1612</v>
      </c>
      <c r="G2420" s="105">
        <v>38946</v>
      </c>
      <c r="H2420" s="105">
        <v>0.483333333333333</v>
      </c>
      <c r="K2420" s="104">
        <v>55.58</v>
      </c>
      <c r="L2420" s="104">
        <v>4.76</v>
      </c>
      <c r="P2420" s="104" t="s">
        <v>87</v>
      </c>
    </row>
    <row r="2421" spans="1:17" x14ac:dyDescent="0.25">
      <c r="A2421" s="104">
        <v>3182</v>
      </c>
      <c r="B2421" s="104" t="s">
        <v>19</v>
      </c>
      <c r="C2421" s="104">
        <v>2005</v>
      </c>
      <c r="D2421" s="104" t="s">
        <v>1611</v>
      </c>
      <c r="G2421" s="105">
        <v>38946</v>
      </c>
      <c r="H2421" s="105">
        <v>0.484722222222222</v>
      </c>
      <c r="K2421" s="104">
        <v>55.72</v>
      </c>
      <c r="L2421" s="104">
        <v>4.8</v>
      </c>
      <c r="P2421" s="104" t="s">
        <v>87</v>
      </c>
    </row>
    <row r="2422" spans="1:17" x14ac:dyDescent="0.25">
      <c r="A2422" s="104">
        <v>3183</v>
      </c>
      <c r="B2422" s="104" t="s">
        <v>19</v>
      </c>
      <c r="C2422" s="104">
        <v>2005</v>
      </c>
      <c r="D2422" s="104" t="s">
        <v>1610</v>
      </c>
      <c r="G2422" s="105">
        <v>38947</v>
      </c>
      <c r="H2422" s="105">
        <v>0.57361111111111096</v>
      </c>
      <c r="K2422" s="104">
        <v>57.84</v>
      </c>
      <c r="L2422" s="104">
        <v>9.1300000000000008</v>
      </c>
      <c r="P2422" s="104" t="s">
        <v>87</v>
      </c>
      <c r="Q2422" s="104">
        <v>0.17899200000000001</v>
      </c>
    </row>
    <row r="2423" spans="1:17" x14ac:dyDescent="0.25">
      <c r="A2423" s="104">
        <v>3184</v>
      </c>
      <c r="B2423" s="104" t="s">
        <v>19</v>
      </c>
      <c r="C2423" s="104">
        <v>2005</v>
      </c>
      <c r="D2423" s="104" t="s">
        <v>1609</v>
      </c>
      <c r="G2423" s="105">
        <v>38951</v>
      </c>
      <c r="H2423" s="105">
        <v>0.43541666666666701</v>
      </c>
      <c r="K2423" s="104">
        <v>55.53</v>
      </c>
      <c r="L2423" s="104">
        <v>5.0199999999999996</v>
      </c>
      <c r="P2423" s="104" t="s">
        <v>87</v>
      </c>
      <c r="Q2423" s="104">
        <v>3.9199999999999999E-3</v>
      </c>
    </row>
    <row r="2424" spans="1:17" x14ac:dyDescent="0.25">
      <c r="A2424" s="104">
        <v>3185</v>
      </c>
      <c r="B2424" s="104" t="s">
        <v>19</v>
      </c>
      <c r="C2424" s="104">
        <v>2005</v>
      </c>
      <c r="D2424" s="104" t="s">
        <v>1608</v>
      </c>
      <c r="G2424" s="105">
        <v>38951</v>
      </c>
      <c r="H2424" s="105">
        <v>0.44444444444444398</v>
      </c>
      <c r="K2424" s="104">
        <v>55.55</v>
      </c>
      <c r="L2424" s="104">
        <v>5.03</v>
      </c>
      <c r="P2424" s="104" t="s">
        <v>87</v>
      </c>
      <c r="Q2424" s="104">
        <v>3.5767E-2</v>
      </c>
    </row>
    <row r="2425" spans="1:17" x14ac:dyDescent="0.25">
      <c r="A2425" s="104">
        <v>3186</v>
      </c>
      <c r="B2425" s="104" t="s">
        <v>19</v>
      </c>
      <c r="C2425" s="104">
        <v>2005</v>
      </c>
      <c r="D2425" s="104" t="s">
        <v>1607</v>
      </c>
      <c r="G2425" s="105">
        <v>38951</v>
      </c>
      <c r="H2425" s="105">
        <v>0.45555555555555599</v>
      </c>
      <c r="K2425" s="104">
        <v>55.72</v>
      </c>
      <c r="L2425" s="104">
        <v>4.8</v>
      </c>
      <c r="P2425" s="104" t="s">
        <v>87</v>
      </c>
      <c r="Q2425" s="104">
        <v>1.38E-2</v>
      </c>
    </row>
    <row r="2426" spans="1:17" x14ac:dyDescent="0.25">
      <c r="A2426" s="104">
        <v>3187</v>
      </c>
      <c r="B2426" s="104" t="s">
        <v>19</v>
      </c>
      <c r="C2426" s="104">
        <v>2005</v>
      </c>
      <c r="D2426" s="104" t="s">
        <v>1648</v>
      </c>
      <c r="G2426" s="105">
        <v>38951</v>
      </c>
      <c r="H2426" s="105">
        <v>0.48680555555555599</v>
      </c>
      <c r="K2426" s="104">
        <v>56.49</v>
      </c>
      <c r="L2426" s="104">
        <v>4.91</v>
      </c>
      <c r="P2426" s="104" t="s">
        <v>87</v>
      </c>
      <c r="Q2426" s="104">
        <v>1.4E-2</v>
      </c>
    </row>
    <row r="2427" spans="1:17" x14ac:dyDescent="0.25">
      <c r="A2427" s="104">
        <v>3188</v>
      </c>
      <c r="B2427" s="104" t="s">
        <v>19</v>
      </c>
      <c r="C2427" s="104">
        <v>2005</v>
      </c>
      <c r="D2427" s="104" t="s">
        <v>1647</v>
      </c>
      <c r="G2427" s="105">
        <v>38951</v>
      </c>
      <c r="H2427" s="105">
        <v>0.48749999999999999</v>
      </c>
      <c r="K2427" s="104">
        <v>56.49</v>
      </c>
      <c r="L2427" s="104">
        <v>5.13</v>
      </c>
      <c r="P2427" s="104" t="s">
        <v>87</v>
      </c>
      <c r="Q2427" s="104">
        <v>2.0988E-2</v>
      </c>
    </row>
    <row r="2428" spans="1:17" x14ac:dyDescent="0.25">
      <c r="A2428" s="104">
        <v>3189</v>
      </c>
      <c r="B2428" s="104" t="s">
        <v>19</v>
      </c>
      <c r="C2428" s="104">
        <v>2005</v>
      </c>
      <c r="D2428" s="104" t="s">
        <v>1646</v>
      </c>
      <c r="G2428" s="105">
        <v>38964</v>
      </c>
      <c r="H2428" s="105">
        <v>0.51388888888888895</v>
      </c>
      <c r="K2428" s="104">
        <v>57.8</v>
      </c>
      <c r="L2428" s="104">
        <v>9.75</v>
      </c>
      <c r="P2428" s="104" t="s">
        <v>87</v>
      </c>
      <c r="Q2428" s="104">
        <v>3.7440000000000001E-2</v>
      </c>
    </row>
    <row r="2429" spans="1:17" x14ac:dyDescent="0.25">
      <c r="A2429" s="104">
        <v>3190</v>
      </c>
      <c r="B2429" s="104" t="s">
        <v>19</v>
      </c>
      <c r="C2429" s="104">
        <v>2005</v>
      </c>
      <c r="D2429" s="104" t="s">
        <v>1606</v>
      </c>
      <c r="G2429" s="105">
        <v>38992</v>
      </c>
      <c r="H2429" s="105">
        <v>0.54930555555555605</v>
      </c>
      <c r="K2429" s="104">
        <v>56.36</v>
      </c>
      <c r="L2429" s="104">
        <v>7.53</v>
      </c>
      <c r="P2429" s="104" t="s">
        <v>87</v>
      </c>
      <c r="Q2429" s="104">
        <v>0.13003200000000001</v>
      </c>
    </row>
    <row r="2430" spans="1:17" x14ac:dyDescent="0.25">
      <c r="A2430" s="104">
        <v>3191</v>
      </c>
      <c r="B2430" s="104" t="s">
        <v>19</v>
      </c>
      <c r="C2430" s="104">
        <v>2005</v>
      </c>
      <c r="D2430" s="104" t="s">
        <v>1605</v>
      </c>
      <c r="G2430" s="105">
        <v>38992</v>
      </c>
      <c r="H2430" s="105">
        <v>0.59097222222222201</v>
      </c>
      <c r="K2430" s="104">
        <v>56.22</v>
      </c>
      <c r="L2430" s="104">
        <v>6.53</v>
      </c>
      <c r="P2430" s="104" t="s">
        <v>87</v>
      </c>
      <c r="Q2430" s="104">
        <v>8.3199999999999993E-3</v>
      </c>
    </row>
    <row r="2431" spans="1:17" x14ac:dyDescent="0.25">
      <c r="A2431" s="104">
        <v>3192</v>
      </c>
      <c r="B2431" s="104" t="s">
        <v>19</v>
      </c>
      <c r="C2431" s="104">
        <v>2005</v>
      </c>
      <c r="D2431" s="104" t="s">
        <v>1602</v>
      </c>
      <c r="G2431" s="105">
        <v>38996</v>
      </c>
      <c r="K2431" s="104">
        <v>55.39</v>
      </c>
      <c r="L2431" s="104">
        <v>5.72</v>
      </c>
      <c r="P2431" s="104" t="s">
        <v>87</v>
      </c>
      <c r="Q2431" s="104">
        <v>2.4299999999999999E-2</v>
      </c>
    </row>
    <row r="2432" spans="1:17" x14ac:dyDescent="0.25">
      <c r="A2432" s="104">
        <v>3193</v>
      </c>
      <c r="B2432" s="104" t="s">
        <v>19</v>
      </c>
      <c r="C2432" s="104">
        <v>2005</v>
      </c>
      <c r="D2432" s="104" t="s">
        <v>1644</v>
      </c>
      <c r="G2432" s="105">
        <v>38996</v>
      </c>
      <c r="K2432" s="104">
        <v>55.22</v>
      </c>
      <c r="L2432" s="104">
        <v>5.62</v>
      </c>
      <c r="P2432" s="104" t="s">
        <v>87</v>
      </c>
      <c r="Q2432" s="104">
        <v>1.908E-2</v>
      </c>
    </row>
    <row r="2433" spans="1:17" x14ac:dyDescent="0.25">
      <c r="A2433" s="104">
        <v>3194</v>
      </c>
      <c r="B2433" s="104" t="s">
        <v>19</v>
      </c>
      <c r="C2433" s="104">
        <v>2005</v>
      </c>
      <c r="D2433" s="104" t="s">
        <v>1599</v>
      </c>
      <c r="G2433" s="105">
        <v>39069</v>
      </c>
      <c r="H2433" s="105">
        <v>0.54930555555555605</v>
      </c>
      <c r="K2433" s="104">
        <v>55.27</v>
      </c>
      <c r="L2433" s="104">
        <v>7.39</v>
      </c>
      <c r="P2433" s="104" t="s">
        <v>87</v>
      </c>
      <c r="Q2433" s="104">
        <v>1.056E-2</v>
      </c>
    </row>
    <row r="2434" spans="1:17" x14ac:dyDescent="0.25">
      <c r="A2434" s="104">
        <v>3195</v>
      </c>
      <c r="B2434" s="104" t="s">
        <v>19</v>
      </c>
      <c r="C2434" s="104">
        <v>2005</v>
      </c>
      <c r="D2434" s="104" t="s">
        <v>1598</v>
      </c>
      <c r="G2434" s="105">
        <v>39069</v>
      </c>
      <c r="H2434" s="105">
        <v>0.54930555555555605</v>
      </c>
      <c r="K2434" s="104">
        <v>55.19</v>
      </c>
      <c r="L2434" s="104">
        <v>7.44</v>
      </c>
      <c r="P2434" s="104" t="s">
        <v>87</v>
      </c>
      <c r="Q2434" s="104">
        <v>1.6559999999999998E-2</v>
      </c>
    </row>
    <row r="2435" spans="1:17" x14ac:dyDescent="0.25">
      <c r="A2435" s="104">
        <v>3196</v>
      </c>
      <c r="B2435" s="104" t="s">
        <v>20</v>
      </c>
      <c r="C2435" s="104">
        <v>2005</v>
      </c>
      <c r="D2435" s="104" t="s">
        <v>1352</v>
      </c>
      <c r="G2435" s="105">
        <v>38365</v>
      </c>
      <c r="H2435" s="105">
        <v>0.75694444444444398</v>
      </c>
      <c r="K2435" s="104">
        <v>49.383333333333297</v>
      </c>
      <c r="L2435" s="104">
        <v>-4.1666666666666696</v>
      </c>
      <c r="P2435" s="104" t="s">
        <v>87</v>
      </c>
      <c r="Q2435" s="104">
        <v>0.3</v>
      </c>
    </row>
    <row r="2436" spans="1:17" x14ac:dyDescent="0.25">
      <c r="A2436" s="104">
        <v>3197</v>
      </c>
      <c r="B2436" s="104" t="s">
        <v>20</v>
      </c>
      <c r="C2436" s="104">
        <v>2005</v>
      </c>
      <c r="D2436" s="104" t="s">
        <v>1351</v>
      </c>
      <c r="G2436" s="105">
        <v>38365</v>
      </c>
      <c r="H2436" s="105">
        <v>0.61111111111111105</v>
      </c>
      <c r="K2436" s="104">
        <v>49.994999999999997</v>
      </c>
      <c r="L2436" s="104">
        <v>-5.1316600000000001</v>
      </c>
      <c r="P2436" s="104" t="s">
        <v>87</v>
      </c>
      <c r="Q2436" s="104">
        <v>0.4</v>
      </c>
    </row>
    <row r="2437" spans="1:17" x14ac:dyDescent="0.25">
      <c r="A2437" s="104">
        <v>3198</v>
      </c>
      <c r="B2437" s="104" t="s">
        <v>20</v>
      </c>
      <c r="C2437" s="104">
        <v>2005</v>
      </c>
      <c r="D2437" s="104" t="s">
        <v>1350</v>
      </c>
      <c r="G2437" s="105">
        <v>38374</v>
      </c>
      <c r="H2437" s="105">
        <v>0.40208333333333302</v>
      </c>
      <c r="K2437" s="104">
        <v>48.866666666666703</v>
      </c>
      <c r="L2437" s="104">
        <v>-5.7666666666666702</v>
      </c>
      <c r="P2437" s="104" t="s">
        <v>87</v>
      </c>
      <c r="Q2437" s="104">
        <v>0.3</v>
      </c>
    </row>
    <row r="2438" spans="1:17" x14ac:dyDescent="0.25">
      <c r="A2438" s="104">
        <v>3199</v>
      </c>
      <c r="B2438" s="104" t="s">
        <v>20</v>
      </c>
      <c r="C2438" s="104">
        <v>2005</v>
      </c>
      <c r="D2438" s="104" t="s">
        <v>1349</v>
      </c>
      <c r="G2438" s="105">
        <v>38388</v>
      </c>
      <c r="H2438" s="105">
        <v>0.57916666666666705</v>
      </c>
      <c r="K2438" s="104">
        <v>50.9666</v>
      </c>
      <c r="L2438" s="104">
        <v>1.8833</v>
      </c>
      <c r="P2438" s="104" t="s">
        <v>87</v>
      </c>
      <c r="Q2438" s="104">
        <v>0.9</v>
      </c>
    </row>
    <row r="2439" spans="1:17" x14ac:dyDescent="0.25">
      <c r="A2439" s="104">
        <v>3200</v>
      </c>
      <c r="B2439" s="104" t="s">
        <v>20</v>
      </c>
      <c r="C2439" s="104">
        <v>2005</v>
      </c>
      <c r="D2439" s="104" t="s">
        <v>1348</v>
      </c>
      <c r="G2439" s="105">
        <v>38420</v>
      </c>
      <c r="H2439" s="105">
        <v>0.48958333333333298</v>
      </c>
      <c r="K2439" s="104">
        <v>48.716666666666697</v>
      </c>
      <c r="L2439" s="104">
        <v>-5.93333333333333</v>
      </c>
      <c r="P2439" s="104" t="s">
        <v>87</v>
      </c>
      <c r="Q2439" s="104">
        <v>1.2</v>
      </c>
    </row>
    <row r="2440" spans="1:17" x14ac:dyDescent="0.25">
      <c r="A2440" s="104">
        <v>3201</v>
      </c>
      <c r="B2440" s="104" t="s">
        <v>20</v>
      </c>
      <c r="C2440" s="104">
        <v>2005</v>
      </c>
      <c r="D2440" s="104" t="s">
        <v>1347</v>
      </c>
      <c r="G2440" s="105">
        <v>38442</v>
      </c>
      <c r="H2440" s="105">
        <v>0.67361111111111105</v>
      </c>
      <c r="K2440" s="104">
        <v>50.310666666666698</v>
      </c>
      <c r="L2440" s="104">
        <v>-0.17166666666666699</v>
      </c>
      <c r="P2440" s="104" t="s">
        <v>87</v>
      </c>
      <c r="Q2440" s="104">
        <v>0.6</v>
      </c>
    </row>
    <row r="2441" spans="1:17" x14ac:dyDescent="0.25">
      <c r="A2441" s="104">
        <v>3202</v>
      </c>
      <c r="B2441" s="104" t="s">
        <v>20</v>
      </c>
      <c r="C2441" s="104">
        <v>2005</v>
      </c>
      <c r="D2441" s="104" t="s">
        <v>1346</v>
      </c>
      <c r="G2441" s="105">
        <v>38498</v>
      </c>
      <c r="H2441" s="105">
        <v>0.17361111111111099</v>
      </c>
      <c r="K2441" s="104">
        <v>49.928333333333299</v>
      </c>
      <c r="L2441" s="104">
        <v>-1.8533333333333299</v>
      </c>
      <c r="P2441" s="104" t="s">
        <v>87</v>
      </c>
      <c r="Q2441" s="104">
        <v>15.8</v>
      </c>
    </row>
    <row r="2442" spans="1:17" x14ac:dyDescent="0.25">
      <c r="A2442" s="104">
        <v>3203</v>
      </c>
      <c r="B2442" s="104" t="s">
        <v>20</v>
      </c>
      <c r="C2442" s="104">
        <v>2005</v>
      </c>
      <c r="D2442" s="104" t="s">
        <v>1345</v>
      </c>
      <c r="G2442" s="105">
        <v>38506</v>
      </c>
      <c r="H2442" s="105">
        <v>0.39305555555555599</v>
      </c>
      <c r="K2442" s="104">
        <v>50.791333333333299</v>
      </c>
      <c r="L2442" s="104">
        <v>1.54666666666667</v>
      </c>
      <c r="P2442" s="104" t="s">
        <v>87</v>
      </c>
      <c r="Q2442" s="104">
        <v>2.2000000000000002</v>
      </c>
    </row>
    <row r="2443" spans="1:17" x14ac:dyDescent="0.25">
      <c r="A2443" s="104">
        <v>3204</v>
      </c>
      <c r="B2443" s="104" t="s">
        <v>20</v>
      </c>
      <c r="C2443" s="104">
        <v>2005</v>
      </c>
      <c r="D2443" s="104" t="s">
        <v>1344</v>
      </c>
      <c r="G2443" s="105">
        <v>38517</v>
      </c>
      <c r="H2443" s="105">
        <v>0.38194444444444398</v>
      </c>
      <c r="K2443" s="104">
        <v>48.884999999999998</v>
      </c>
      <c r="L2443" s="104">
        <v>-5.33</v>
      </c>
      <c r="P2443" s="104" t="s">
        <v>87</v>
      </c>
      <c r="Q2443" s="104">
        <v>4.5</v>
      </c>
    </row>
    <row r="2444" spans="1:17" x14ac:dyDescent="0.25">
      <c r="A2444" s="104">
        <v>3205</v>
      </c>
      <c r="B2444" s="104" t="s">
        <v>20</v>
      </c>
      <c r="C2444" s="104">
        <v>2005</v>
      </c>
      <c r="D2444" s="104" t="s">
        <v>1343</v>
      </c>
      <c r="G2444" s="105">
        <v>38526</v>
      </c>
      <c r="H2444" s="105">
        <v>0.34027777777777801</v>
      </c>
      <c r="K2444" s="104">
        <v>48.016666666666701</v>
      </c>
      <c r="L2444" s="104">
        <v>-6.2333333333333298</v>
      </c>
      <c r="P2444" s="104" t="s">
        <v>87</v>
      </c>
      <c r="Q2444" s="104">
        <v>0.8</v>
      </c>
    </row>
    <row r="2445" spans="1:17" x14ac:dyDescent="0.25">
      <c r="A2445" s="104">
        <v>3206</v>
      </c>
      <c r="B2445" s="104" t="s">
        <v>20</v>
      </c>
      <c r="C2445" s="104">
        <v>2005</v>
      </c>
      <c r="D2445" s="104" t="s">
        <v>1342</v>
      </c>
      <c r="G2445" s="105">
        <v>38529</v>
      </c>
      <c r="H2445" s="105">
        <v>0.35763888888888901</v>
      </c>
      <c r="K2445" s="104">
        <v>50.134333333333302</v>
      </c>
      <c r="L2445" s="104">
        <v>-1.1016666666666699</v>
      </c>
      <c r="P2445" s="104" t="s">
        <v>87</v>
      </c>
      <c r="Q2445" s="104">
        <v>2.8</v>
      </c>
    </row>
    <row r="2446" spans="1:17" x14ac:dyDescent="0.25">
      <c r="A2446" s="104">
        <v>3207</v>
      </c>
      <c r="B2446" s="104" t="s">
        <v>20</v>
      </c>
      <c r="C2446" s="104">
        <v>2005</v>
      </c>
      <c r="D2446" s="104" t="s">
        <v>1341</v>
      </c>
      <c r="G2446" s="105">
        <v>38551</v>
      </c>
      <c r="H2446" s="105">
        <v>0.58333333333333304</v>
      </c>
      <c r="K2446" s="104">
        <v>48.823333333333302</v>
      </c>
      <c r="L2446" s="104">
        <v>-5.3550000000000004</v>
      </c>
      <c r="P2446" s="104" t="s">
        <v>87</v>
      </c>
      <c r="Q2446" s="104">
        <v>5.2</v>
      </c>
    </row>
    <row r="2447" spans="1:17" x14ac:dyDescent="0.25">
      <c r="A2447" s="104">
        <v>3208</v>
      </c>
      <c r="B2447" s="104" t="s">
        <v>20</v>
      </c>
      <c r="C2447" s="104">
        <v>2005</v>
      </c>
      <c r="D2447" s="104" t="s">
        <v>1340</v>
      </c>
      <c r="G2447" s="105">
        <v>38555</v>
      </c>
      <c r="H2447" s="105">
        <v>0.39583333333333298</v>
      </c>
      <c r="K2447" s="104">
        <v>48.6666666666667</v>
      </c>
      <c r="L2447" s="104">
        <v>-5.8666666666666698</v>
      </c>
      <c r="P2447" s="104" t="s">
        <v>87</v>
      </c>
      <c r="Q2447" s="104">
        <v>3.5</v>
      </c>
    </row>
    <row r="2448" spans="1:17" x14ac:dyDescent="0.25">
      <c r="A2448" s="104">
        <v>3209</v>
      </c>
      <c r="B2448" s="104" t="s">
        <v>20</v>
      </c>
      <c r="C2448" s="104">
        <v>2005</v>
      </c>
      <c r="D2448" s="104" t="s">
        <v>1339</v>
      </c>
      <c r="G2448" s="105">
        <v>38566</v>
      </c>
      <c r="H2448" s="105">
        <v>0.45833333333333298</v>
      </c>
      <c r="K2448" s="104">
        <v>49.38</v>
      </c>
      <c r="L2448" s="104">
        <v>-4.4800000000000004</v>
      </c>
      <c r="P2448" s="104" t="s">
        <v>87</v>
      </c>
      <c r="Q2448" s="104">
        <v>0.2</v>
      </c>
    </row>
    <row r="2449" spans="1:17" x14ac:dyDescent="0.25">
      <c r="A2449" s="104">
        <v>3210</v>
      </c>
      <c r="B2449" s="104" t="s">
        <v>20</v>
      </c>
      <c r="C2449" s="104">
        <v>2005</v>
      </c>
      <c r="D2449" s="104" t="s">
        <v>1338</v>
      </c>
      <c r="G2449" s="105">
        <v>38574</v>
      </c>
      <c r="H2449" s="105">
        <v>0.40625</v>
      </c>
      <c r="K2449" s="104">
        <v>49.5833333333333</v>
      </c>
      <c r="L2449" s="104">
        <v>-4.05</v>
      </c>
      <c r="P2449" s="104" t="s">
        <v>87</v>
      </c>
      <c r="Q2449" s="104">
        <v>1.8</v>
      </c>
    </row>
    <row r="2450" spans="1:17" x14ac:dyDescent="0.25">
      <c r="A2450" s="104">
        <v>3211</v>
      </c>
      <c r="B2450" s="104" t="s">
        <v>20</v>
      </c>
      <c r="C2450" s="104">
        <v>2005</v>
      </c>
      <c r="D2450" s="104" t="s">
        <v>1337</v>
      </c>
      <c r="G2450" s="105">
        <v>38575</v>
      </c>
      <c r="H2450" s="105">
        <v>0.59375</v>
      </c>
      <c r="K2450" s="104">
        <v>48.8</v>
      </c>
      <c r="L2450" s="104">
        <v>-5.7166666666666703</v>
      </c>
      <c r="P2450" s="104" t="s">
        <v>87</v>
      </c>
      <c r="Q2450" s="104">
        <v>0.5</v>
      </c>
    </row>
    <row r="2451" spans="1:17" x14ac:dyDescent="0.25">
      <c r="A2451" s="104">
        <v>3212</v>
      </c>
      <c r="B2451" s="104" t="s">
        <v>20</v>
      </c>
      <c r="C2451" s="104">
        <v>2005</v>
      </c>
      <c r="D2451" s="104" t="s">
        <v>1336</v>
      </c>
      <c r="G2451" s="105">
        <v>38589</v>
      </c>
      <c r="H2451" s="105">
        <v>0.71666666666666701</v>
      </c>
      <c r="K2451" s="104">
        <v>49.9866666666667</v>
      </c>
      <c r="L2451" s="104">
        <v>-2.8975</v>
      </c>
      <c r="P2451" s="104" t="s">
        <v>87</v>
      </c>
      <c r="Q2451" s="104">
        <v>0.6</v>
      </c>
    </row>
    <row r="2452" spans="1:17" x14ac:dyDescent="0.25">
      <c r="A2452" s="104">
        <v>3213</v>
      </c>
      <c r="B2452" s="104" t="s">
        <v>20</v>
      </c>
      <c r="C2452" s="104">
        <v>2005</v>
      </c>
      <c r="D2452" s="104" t="s">
        <v>1335</v>
      </c>
      <c r="G2452" s="105">
        <v>38594</v>
      </c>
      <c r="H2452" s="105">
        <v>0.38888888888888901</v>
      </c>
      <c r="K2452" s="104">
        <v>49.283333333333303</v>
      </c>
      <c r="L2452" s="104">
        <v>-4.31666666666667</v>
      </c>
      <c r="P2452" s="104" t="s">
        <v>87</v>
      </c>
      <c r="Q2452" s="104">
        <v>0.9</v>
      </c>
    </row>
    <row r="2453" spans="1:17" x14ac:dyDescent="0.25">
      <c r="A2453" s="104">
        <v>3214</v>
      </c>
      <c r="B2453" s="104" t="s">
        <v>20</v>
      </c>
      <c r="C2453" s="104">
        <v>2005</v>
      </c>
      <c r="D2453" s="104" t="s">
        <v>1334</v>
      </c>
      <c r="G2453" s="105">
        <v>38608</v>
      </c>
      <c r="H2453" s="105">
        <v>0.54791666666666705</v>
      </c>
      <c r="K2453" s="104">
        <v>48.933333333333302</v>
      </c>
      <c r="L2453" s="104">
        <v>-5.2166666666666703</v>
      </c>
      <c r="P2453" s="104" t="s">
        <v>87</v>
      </c>
      <c r="Q2453" s="104">
        <v>24</v>
      </c>
    </row>
    <row r="2454" spans="1:17" x14ac:dyDescent="0.25">
      <c r="A2454" s="104">
        <v>3215</v>
      </c>
      <c r="B2454" s="104" t="s">
        <v>20</v>
      </c>
      <c r="C2454" s="104">
        <v>2005</v>
      </c>
      <c r="D2454" s="104" t="s">
        <v>1333</v>
      </c>
      <c r="G2454" s="105">
        <v>38644</v>
      </c>
      <c r="H2454" s="105">
        <v>0.59375</v>
      </c>
      <c r="K2454" s="104">
        <v>48.438330000000001</v>
      </c>
      <c r="L2454" s="104">
        <v>-5.125</v>
      </c>
      <c r="P2454" s="104" t="s">
        <v>87</v>
      </c>
      <c r="Q2454" s="104">
        <v>0.5</v>
      </c>
    </row>
    <row r="2455" spans="1:17" x14ac:dyDescent="0.25">
      <c r="A2455" s="104">
        <v>3216</v>
      </c>
      <c r="B2455" s="104" t="s">
        <v>20</v>
      </c>
      <c r="C2455" s="104">
        <v>2005</v>
      </c>
      <c r="D2455" s="104" t="s">
        <v>1332</v>
      </c>
      <c r="G2455" s="105">
        <v>38672</v>
      </c>
      <c r="H2455" s="105">
        <v>0.3125</v>
      </c>
      <c r="K2455" s="104">
        <v>48.438333333333297</v>
      </c>
      <c r="L2455" s="104">
        <v>-5.125</v>
      </c>
      <c r="P2455" s="104" t="s">
        <v>87</v>
      </c>
      <c r="Q2455" s="104">
        <v>0.4</v>
      </c>
    </row>
    <row r="2456" spans="1:17" x14ac:dyDescent="0.25">
      <c r="A2456" s="104">
        <v>3217</v>
      </c>
      <c r="B2456" s="104" t="s">
        <v>20</v>
      </c>
      <c r="C2456" s="104">
        <v>2005</v>
      </c>
      <c r="D2456" s="104" t="s">
        <v>1331</v>
      </c>
      <c r="G2456" s="105">
        <v>38707</v>
      </c>
      <c r="H2456" s="105">
        <v>0.60416666666666696</v>
      </c>
      <c r="K2456" s="104">
        <v>49.717333333333301</v>
      </c>
      <c r="L2456" s="104">
        <v>-3.0633333333333299</v>
      </c>
      <c r="P2456" s="104" t="s">
        <v>87</v>
      </c>
      <c r="Q2456" s="104">
        <v>3.2</v>
      </c>
    </row>
    <row r="2457" spans="1:17" x14ac:dyDescent="0.25">
      <c r="A2457" s="104">
        <v>3218</v>
      </c>
      <c r="B2457" s="104" t="s">
        <v>21</v>
      </c>
      <c r="C2457" s="104">
        <v>2005</v>
      </c>
      <c r="D2457" s="104" t="s">
        <v>1534</v>
      </c>
      <c r="G2457" s="105">
        <v>38555</v>
      </c>
      <c r="H2457" s="105">
        <v>0.52083333333333304</v>
      </c>
      <c r="K2457" s="104">
        <v>55.8</v>
      </c>
      <c r="L2457" s="104">
        <v>4.63</v>
      </c>
      <c r="P2457" s="104" t="s">
        <v>87</v>
      </c>
    </row>
    <row r="2458" spans="1:17" x14ac:dyDescent="0.25">
      <c r="A2458" s="104">
        <v>3219</v>
      </c>
      <c r="B2458" s="104" t="s">
        <v>21</v>
      </c>
      <c r="C2458" s="104">
        <v>2005</v>
      </c>
      <c r="D2458" s="104" t="s">
        <v>1533</v>
      </c>
      <c r="G2458" s="105">
        <v>38577</v>
      </c>
      <c r="H2458" s="105">
        <v>0.50277777777777799</v>
      </c>
      <c r="K2458" s="104">
        <v>54.756700000000002</v>
      </c>
      <c r="L2458" s="104">
        <v>5.1050000000000004</v>
      </c>
      <c r="P2458" s="104" t="s">
        <v>87</v>
      </c>
    </row>
    <row r="2459" spans="1:17" x14ac:dyDescent="0.25">
      <c r="A2459" s="104">
        <v>3220</v>
      </c>
      <c r="B2459" s="104" t="s">
        <v>21</v>
      </c>
      <c r="C2459" s="104">
        <v>2005</v>
      </c>
      <c r="D2459" s="104" t="s">
        <v>1532</v>
      </c>
      <c r="G2459" s="105">
        <v>38464</v>
      </c>
      <c r="H2459" s="105">
        <v>0.53749999999999998</v>
      </c>
      <c r="K2459" s="104">
        <v>54.838299999999997</v>
      </c>
      <c r="L2459" s="104">
        <v>5.1817000000000002</v>
      </c>
      <c r="P2459" s="104" t="s">
        <v>87</v>
      </c>
      <c r="Q2459" s="104">
        <v>1.137</v>
      </c>
    </row>
    <row r="2460" spans="1:17" x14ac:dyDescent="0.25">
      <c r="A2460" s="104">
        <v>3221</v>
      </c>
      <c r="B2460" s="104" t="s">
        <v>21</v>
      </c>
      <c r="C2460" s="104">
        <v>2005</v>
      </c>
      <c r="D2460" s="104" t="s">
        <v>1531</v>
      </c>
      <c r="G2460" s="105">
        <v>38616</v>
      </c>
      <c r="H2460" s="105">
        <v>0.52083333333333304</v>
      </c>
      <c r="K2460" s="104">
        <v>55.26</v>
      </c>
      <c r="L2460" s="104">
        <v>5.19</v>
      </c>
      <c r="P2460" s="104" t="s">
        <v>87</v>
      </c>
      <c r="Q2460" s="104">
        <v>2.0659999999999998</v>
      </c>
    </row>
    <row r="2461" spans="1:17" x14ac:dyDescent="0.25">
      <c r="A2461" s="104">
        <v>3222</v>
      </c>
      <c r="B2461" s="104" t="s">
        <v>21</v>
      </c>
      <c r="C2461" s="104">
        <v>2005</v>
      </c>
      <c r="D2461" s="104" t="s">
        <v>1530</v>
      </c>
      <c r="G2461" s="105">
        <v>38464</v>
      </c>
      <c r="H2461" s="105">
        <v>0.1125</v>
      </c>
      <c r="K2461" s="104">
        <v>54.94</v>
      </c>
      <c r="L2461" s="104">
        <v>5.2217000000000002</v>
      </c>
      <c r="P2461" s="104" t="s">
        <v>87</v>
      </c>
    </row>
    <row r="2462" spans="1:17" x14ac:dyDescent="0.25">
      <c r="A2462" s="104">
        <v>3223</v>
      </c>
      <c r="B2462" s="104" t="s">
        <v>21</v>
      </c>
      <c r="C2462" s="104">
        <v>2005</v>
      </c>
      <c r="D2462" s="104" t="s">
        <v>1529</v>
      </c>
      <c r="G2462" s="105">
        <v>38597</v>
      </c>
      <c r="H2462" s="105">
        <v>0.51736111111111105</v>
      </c>
      <c r="K2462" s="104">
        <v>54.71</v>
      </c>
      <c r="L2462" s="104">
        <v>5.28</v>
      </c>
      <c r="P2462" s="104" t="s">
        <v>87</v>
      </c>
      <c r="Q2462" s="104">
        <v>0.28899999999999998</v>
      </c>
    </row>
    <row r="2463" spans="1:17" x14ac:dyDescent="0.25">
      <c r="A2463" s="104">
        <v>3224</v>
      </c>
      <c r="B2463" s="104" t="s">
        <v>21</v>
      </c>
      <c r="C2463" s="104">
        <v>2005</v>
      </c>
      <c r="D2463" s="104" t="s">
        <v>1528</v>
      </c>
      <c r="G2463" s="105">
        <v>38695</v>
      </c>
      <c r="H2463" s="105">
        <v>0.84930555555555598</v>
      </c>
      <c r="K2463" s="104">
        <v>54.545000000000002</v>
      </c>
      <c r="L2463" s="104">
        <v>5.3449999999999998</v>
      </c>
      <c r="P2463" s="104" t="s">
        <v>87</v>
      </c>
    </row>
    <row r="2464" spans="1:17" x14ac:dyDescent="0.25">
      <c r="A2464" s="104">
        <v>3225</v>
      </c>
      <c r="B2464" s="104" t="s">
        <v>21</v>
      </c>
      <c r="C2464" s="104">
        <v>2005</v>
      </c>
      <c r="D2464" s="104" t="s">
        <v>1527</v>
      </c>
      <c r="G2464" s="105">
        <v>38544</v>
      </c>
      <c r="H2464" s="105">
        <v>0.92500000000000004</v>
      </c>
      <c r="K2464" s="104">
        <v>54.744999999999997</v>
      </c>
      <c r="L2464" s="104">
        <v>5.48</v>
      </c>
      <c r="P2464" s="104" t="s">
        <v>87</v>
      </c>
    </row>
    <row r="2465" spans="1:17" x14ac:dyDescent="0.25">
      <c r="A2465" s="104">
        <v>3226</v>
      </c>
      <c r="B2465" s="104" t="s">
        <v>21</v>
      </c>
      <c r="C2465" s="104">
        <v>2005</v>
      </c>
      <c r="D2465" s="104" t="s">
        <v>1526</v>
      </c>
      <c r="G2465" s="105">
        <v>38546</v>
      </c>
      <c r="H2465" s="105">
        <v>0.54861111111111105</v>
      </c>
      <c r="K2465" s="104">
        <v>55.24</v>
      </c>
      <c r="L2465" s="104">
        <v>5.6150000000000002</v>
      </c>
      <c r="P2465" s="104" t="s">
        <v>87</v>
      </c>
    </row>
    <row r="2466" spans="1:17" x14ac:dyDescent="0.25">
      <c r="A2466" s="104">
        <v>3227</v>
      </c>
      <c r="B2466" s="104" t="s">
        <v>21</v>
      </c>
      <c r="C2466" s="104">
        <v>2005</v>
      </c>
      <c r="D2466" s="104" t="s">
        <v>1525</v>
      </c>
      <c r="G2466" s="105">
        <v>38524</v>
      </c>
      <c r="H2466" s="105">
        <v>0.59513888888888899</v>
      </c>
      <c r="K2466" s="104">
        <v>54.798299999999998</v>
      </c>
      <c r="L2466" s="104">
        <v>5.6982999999999997</v>
      </c>
      <c r="P2466" s="104" t="s">
        <v>87</v>
      </c>
      <c r="Q2466" s="104">
        <v>3.0000000000000001E-3</v>
      </c>
    </row>
    <row r="2467" spans="1:17" x14ac:dyDescent="0.25">
      <c r="A2467" s="104">
        <v>3228</v>
      </c>
      <c r="B2467" s="104" t="s">
        <v>21</v>
      </c>
      <c r="C2467" s="104">
        <v>2005</v>
      </c>
      <c r="D2467" s="104" t="s">
        <v>1524</v>
      </c>
      <c r="G2467" s="105">
        <v>38380</v>
      </c>
      <c r="H2467" s="105">
        <v>0.25833333333333303</v>
      </c>
      <c r="K2467" s="104">
        <v>54.186700000000002</v>
      </c>
      <c r="L2467" s="104">
        <v>5.8167</v>
      </c>
      <c r="P2467" s="104" t="s">
        <v>87</v>
      </c>
      <c r="Q2467" s="104">
        <v>18.832999999999998</v>
      </c>
    </row>
    <row r="2468" spans="1:17" x14ac:dyDescent="0.25">
      <c r="A2468" s="104">
        <v>3229</v>
      </c>
      <c r="B2468" s="104" t="s">
        <v>21</v>
      </c>
      <c r="C2468" s="104">
        <v>2005</v>
      </c>
      <c r="D2468" s="104" t="s">
        <v>1523</v>
      </c>
      <c r="G2468" s="105">
        <v>38512</v>
      </c>
      <c r="H2468" s="105">
        <v>0.78958333333333297</v>
      </c>
      <c r="K2468" s="104">
        <v>54.96</v>
      </c>
      <c r="L2468" s="104">
        <v>5.8167</v>
      </c>
      <c r="P2468" s="104" t="s">
        <v>87</v>
      </c>
      <c r="Q2468" s="104">
        <v>8.1129999999999995</v>
      </c>
    </row>
    <row r="2469" spans="1:17" x14ac:dyDescent="0.25">
      <c r="A2469" s="104">
        <v>3230</v>
      </c>
      <c r="B2469" s="104" t="s">
        <v>21</v>
      </c>
      <c r="C2469" s="104">
        <v>2005</v>
      </c>
      <c r="D2469" s="104" t="s">
        <v>1522</v>
      </c>
      <c r="G2469" s="105">
        <v>38692</v>
      </c>
      <c r="H2469" s="105">
        <v>0.563194444444444</v>
      </c>
      <c r="K2469" s="104">
        <v>55.118299999999998</v>
      </c>
      <c r="L2469" s="104">
        <v>5.8282999999999996</v>
      </c>
      <c r="P2469" s="104" t="s">
        <v>87</v>
      </c>
    </row>
    <row r="2470" spans="1:17" x14ac:dyDescent="0.25">
      <c r="A2470" s="104">
        <v>3231</v>
      </c>
      <c r="B2470" s="104" t="s">
        <v>21</v>
      </c>
      <c r="C2470" s="104">
        <v>2005</v>
      </c>
      <c r="D2470" s="104" t="s">
        <v>1521</v>
      </c>
      <c r="G2470" s="105">
        <v>38378</v>
      </c>
      <c r="H2470" s="105">
        <v>0.61805555555555602</v>
      </c>
      <c r="K2470" s="104">
        <v>54.281700000000001</v>
      </c>
      <c r="L2470" s="104">
        <v>5.8817000000000004</v>
      </c>
      <c r="P2470" s="104" t="s">
        <v>87</v>
      </c>
      <c r="Q2470" s="104">
        <v>245.92</v>
      </c>
    </row>
    <row r="2471" spans="1:17" x14ac:dyDescent="0.25">
      <c r="A2471" s="104">
        <v>3232</v>
      </c>
      <c r="B2471" s="104" t="s">
        <v>21</v>
      </c>
      <c r="C2471" s="104">
        <v>2005</v>
      </c>
      <c r="D2471" s="104" t="s">
        <v>1520</v>
      </c>
      <c r="G2471" s="105">
        <v>38512</v>
      </c>
      <c r="H2471" s="105">
        <v>0.77708333333333302</v>
      </c>
      <c r="K2471" s="104">
        <v>54.758299999999998</v>
      </c>
      <c r="L2471" s="104">
        <v>5.9450000000000003</v>
      </c>
      <c r="P2471" s="104" t="s">
        <v>87</v>
      </c>
      <c r="Q2471" s="104">
        <v>5.8999999999999997E-2</v>
      </c>
    </row>
    <row r="2472" spans="1:17" x14ac:dyDescent="0.25">
      <c r="A2472" s="104">
        <v>3233</v>
      </c>
      <c r="B2472" s="104" t="s">
        <v>21</v>
      </c>
      <c r="C2472" s="104">
        <v>2005</v>
      </c>
      <c r="D2472" s="104" t="s">
        <v>1519</v>
      </c>
      <c r="G2472" s="105">
        <v>38559</v>
      </c>
      <c r="H2472" s="105">
        <v>4.9305555555555602E-2</v>
      </c>
      <c r="K2472" s="104">
        <v>54.993299999999998</v>
      </c>
      <c r="L2472" s="104">
        <v>5.9916999999999998</v>
      </c>
      <c r="P2472" s="104" t="s">
        <v>87</v>
      </c>
    </row>
    <row r="2473" spans="1:17" x14ac:dyDescent="0.25">
      <c r="A2473" s="104">
        <v>3234</v>
      </c>
      <c r="B2473" s="104" t="s">
        <v>21</v>
      </c>
      <c r="C2473" s="104">
        <v>2005</v>
      </c>
      <c r="D2473" s="104" t="s">
        <v>1518</v>
      </c>
      <c r="G2473" s="105">
        <v>38635</v>
      </c>
      <c r="H2473" s="105">
        <v>0.49444444444444402</v>
      </c>
      <c r="K2473" s="104">
        <v>55.055</v>
      </c>
      <c r="L2473" s="104">
        <v>6.0332999999999997</v>
      </c>
      <c r="P2473" s="104" t="s">
        <v>87</v>
      </c>
    </row>
    <row r="2474" spans="1:17" x14ac:dyDescent="0.25">
      <c r="A2474" s="104">
        <v>3235</v>
      </c>
      <c r="B2474" s="104" t="s">
        <v>21</v>
      </c>
      <c r="C2474" s="104">
        <v>2005</v>
      </c>
      <c r="D2474" s="104" t="s">
        <v>1517</v>
      </c>
      <c r="G2474" s="105">
        <v>38378</v>
      </c>
      <c r="H2474" s="105">
        <v>0.57986111111111105</v>
      </c>
      <c r="K2474" s="104">
        <v>54.488300000000002</v>
      </c>
      <c r="L2474" s="104">
        <v>6.0667</v>
      </c>
      <c r="P2474" s="104" t="s">
        <v>87</v>
      </c>
      <c r="Q2474" s="104">
        <v>76.031999999999996</v>
      </c>
    </row>
    <row r="2475" spans="1:17" x14ac:dyDescent="0.25">
      <c r="A2475" s="104">
        <v>3236</v>
      </c>
      <c r="B2475" s="104" t="s">
        <v>21</v>
      </c>
      <c r="C2475" s="104">
        <v>2005</v>
      </c>
      <c r="D2475" s="104" t="s">
        <v>1516</v>
      </c>
      <c r="G2475" s="105">
        <v>38698</v>
      </c>
      <c r="H2475" s="105">
        <v>1.1111111111111099E-2</v>
      </c>
      <c r="K2475" s="104">
        <v>54.1083</v>
      </c>
      <c r="L2475" s="104">
        <v>6.0782999999999996</v>
      </c>
      <c r="P2475" s="104" t="s">
        <v>87</v>
      </c>
    </row>
    <row r="2476" spans="1:17" x14ac:dyDescent="0.25">
      <c r="A2476" s="104">
        <v>3237</v>
      </c>
      <c r="B2476" s="104" t="s">
        <v>21</v>
      </c>
      <c r="C2476" s="104">
        <v>2005</v>
      </c>
      <c r="D2476" s="104" t="s">
        <v>1515</v>
      </c>
      <c r="G2476" s="105">
        <v>38635</v>
      </c>
      <c r="H2476" s="105">
        <v>0.49375000000000002</v>
      </c>
      <c r="K2476" s="104">
        <v>55.041699999999999</v>
      </c>
      <c r="L2476" s="104">
        <v>6.0933000000000002</v>
      </c>
      <c r="P2476" s="104" t="s">
        <v>87</v>
      </c>
    </row>
    <row r="2477" spans="1:17" x14ac:dyDescent="0.25">
      <c r="A2477" s="104">
        <v>3238</v>
      </c>
      <c r="B2477" s="104" t="s">
        <v>21</v>
      </c>
      <c r="C2477" s="104">
        <v>2005</v>
      </c>
      <c r="D2477" s="104" t="s">
        <v>1514</v>
      </c>
      <c r="G2477" s="105">
        <v>38698</v>
      </c>
      <c r="H2477" s="105">
        <v>1.0416666666666701E-2</v>
      </c>
      <c r="K2477" s="104">
        <v>54.113300000000002</v>
      </c>
      <c r="L2477" s="104">
        <v>6.1433</v>
      </c>
      <c r="P2477" s="104" t="s">
        <v>87</v>
      </c>
    </row>
    <row r="2478" spans="1:17" x14ac:dyDescent="0.25">
      <c r="A2478" s="104">
        <v>3239</v>
      </c>
      <c r="B2478" s="104" t="s">
        <v>21</v>
      </c>
      <c r="C2478" s="104">
        <v>2005</v>
      </c>
      <c r="D2478" s="104" t="s">
        <v>1513</v>
      </c>
      <c r="G2478" s="105">
        <v>38541</v>
      </c>
      <c r="H2478" s="105">
        <v>2.8472222222222201E-2</v>
      </c>
      <c r="K2478" s="104">
        <v>55.3733</v>
      </c>
      <c r="L2478" s="104">
        <v>6.165</v>
      </c>
      <c r="P2478" s="104" t="s">
        <v>87</v>
      </c>
    </row>
    <row r="2479" spans="1:17" x14ac:dyDescent="0.25">
      <c r="A2479" s="104">
        <v>3240</v>
      </c>
      <c r="B2479" s="104" t="s">
        <v>21</v>
      </c>
      <c r="C2479" s="104">
        <v>2005</v>
      </c>
      <c r="D2479" s="104" t="s">
        <v>1512</v>
      </c>
      <c r="G2479" s="105">
        <v>38623</v>
      </c>
      <c r="H2479" s="105">
        <v>0.97569444444444497</v>
      </c>
      <c r="K2479" s="104">
        <v>55.236699999999999</v>
      </c>
      <c r="L2479" s="104">
        <v>6.2450000000000001</v>
      </c>
      <c r="P2479" s="104" t="s">
        <v>87</v>
      </c>
    </row>
    <row r="2480" spans="1:17" x14ac:dyDescent="0.25">
      <c r="A2480" s="104">
        <v>3241</v>
      </c>
      <c r="B2480" s="104" t="s">
        <v>21</v>
      </c>
      <c r="C2480" s="104">
        <v>2005</v>
      </c>
      <c r="D2480" s="104" t="s">
        <v>1511</v>
      </c>
      <c r="G2480" s="105">
        <v>38635</v>
      </c>
      <c r="H2480" s="105">
        <v>0.49375000000000002</v>
      </c>
      <c r="K2480" s="104">
        <v>55.191699999999997</v>
      </c>
      <c r="L2480" s="104">
        <v>6.335</v>
      </c>
      <c r="P2480" s="104" t="s">
        <v>87</v>
      </c>
    </row>
    <row r="2481" spans="1:17" x14ac:dyDescent="0.25">
      <c r="A2481" s="104">
        <v>3242</v>
      </c>
      <c r="B2481" s="104" t="s">
        <v>21</v>
      </c>
      <c r="C2481" s="104">
        <v>2005</v>
      </c>
      <c r="D2481" s="104" t="s">
        <v>1510</v>
      </c>
      <c r="G2481" s="105">
        <v>38457</v>
      </c>
      <c r="H2481" s="105">
        <v>0.44444444444444398</v>
      </c>
      <c r="K2481" s="104">
        <v>53.743299999999998</v>
      </c>
      <c r="L2481" s="104">
        <v>6.4032999999999998</v>
      </c>
      <c r="P2481" s="104" t="s">
        <v>87</v>
      </c>
      <c r="Q2481" s="104">
        <v>0.54300000000000004</v>
      </c>
    </row>
    <row r="2482" spans="1:17" x14ac:dyDescent="0.25">
      <c r="A2482" s="104">
        <v>3243</v>
      </c>
      <c r="B2482" s="104" t="s">
        <v>21</v>
      </c>
      <c r="C2482" s="104">
        <v>2005</v>
      </c>
      <c r="D2482" s="104" t="s">
        <v>1509</v>
      </c>
      <c r="G2482" s="105">
        <v>38635</v>
      </c>
      <c r="H2482" s="105">
        <v>0.49097222222222198</v>
      </c>
      <c r="K2482" s="104">
        <v>55.026699999999998</v>
      </c>
      <c r="L2482" s="104">
        <v>6.5217000000000001</v>
      </c>
      <c r="P2482" s="104" t="s">
        <v>87</v>
      </c>
    </row>
    <row r="2483" spans="1:17" x14ac:dyDescent="0.25">
      <c r="A2483" s="104">
        <v>3244</v>
      </c>
      <c r="B2483" s="104" t="s">
        <v>21</v>
      </c>
      <c r="C2483" s="104">
        <v>2005</v>
      </c>
      <c r="D2483" s="104" t="s">
        <v>1508</v>
      </c>
      <c r="G2483" s="105">
        <v>38539</v>
      </c>
      <c r="H2483" s="105">
        <v>0.54791666666666705</v>
      </c>
      <c r="K2483" s="104">
        <v>54.17</v>
      </c>
      <c r="L2483" s="104">
        <v>6.5433000000000003</v>
      </c>
      <c r="P2483" s="104" t="s">
        <v>87</v>
      </c>
      <c r="Q2483" s="104">
        <v>4.2000000000000003E-2</v>
      </c>
    </row>
    <row r="2484" spans="1:17" x14ac:dyDescent="0.25">
      <c r="A2484" s="104">
        <v>3245</v>
      </c>
      <c r="B2484" s="104" t="s">
        <v>21</v>
      </c>
      <c r="C2484" s="104">
        <v>2005</v>
      </c>
      <c r="D2484" s="104" t="s">
        <v>1507</v>
      </c>
      <c r="G2484" s="105">
        <v>38400</v>
      </c>
      <c r="H2484" s="105">
        <v>0.68194444444444402</v>
      </c>
      <c r="K2484" s="104">
        <v>54.231699999999996</v>
      </c>
      <c r="L2484" s="104">
        <v>6.5483000000000002</v>
      </c>
      <c r="P2484" s="104" t="s">
        <v>87</v>
      </c>
      <c r="Q2484" s="104">
        <v>0.72699999999999998</v>
      </c>
    </row>
    <row r="2485" spans="1:17" x14ac:dyDescent="0.25">
      <c r="A2485" s="104">
        <v>3246</v>
      </c>
      <c r="B2485" s="104" t="s">
        <v>21</v>
      </c>
      <c r="C2485" s="104">
        <v>2005</v>
      </c>
      <c r="D2485" s="104" t="s">
        <v>1506</v>
      </c>
      <c r="G2485" s="105">
        <v>38656</v>
      </c>
      <c r="H2485" s="105">
        <v>0.44722222222222202</v>
      </c>
      <c r="K2485" s="104">
        <v>53.888300000000001</v>
      </c>
      <c r="L2485" s="104">
        <v>6.64</v>
      </c>
      <c r="P2485" s="104" t="s">
        <v>87</v>
      </c>
    </row>
    <row r="2486" spans="1:17" x14ac:dyDescent="0.25">
      <c r="A2486" s="104">
        <v>3247</v>
      </c>
      <c r="B2486" s="104" t="s">
        <v>21</v>
      </c>
      <c r="C2486" s="104">
        <v>2005</v>
      </c>
      <c r="D2486" s="104" t="s">
        <v>1505</v>
      </c>
      <c r="G2486" s="105">
        <v>38417</v>
      </c>
      <c r="H2486" s="105">
        <v>0.436805555555556</v>
      </c>
      <c r="K2486" s="104">
        <v>53.776699999999998</v>
      </c>
      <c r="L2486" s="104">
        <v>6.6449999999999996</v>
      </c>
      <c r="P2486" s="104" t="s">
        <v>87</v>
      </c>
    </row>
    <row r="2487" spans="1:17" x14ac:dyDescent="0.25">
      <c r="A2487" s="104">
        <v>3248</v>
      </c>
      <c r="B2487" s="104" t="s">
        <v>21</v>
      </c>
      <c r="C2487" s="104">
        <v>2005</v>
      </c>
      <c r="D2487" s="104" t="s">
        <v>1504</v>
      </c>
      <c r="G2487" s="105">
        <v>38424</v>
      </c>
      <c r="H2487" s="105">
        <v>0.86597222222222203</v>
      </c>
      <c r="K2487" s="104">
        <v>53.906700000000001</v>
      </c>
      <c r="L2487" s="104">
        <v>6.6817000000000002</v>
      </c>
      <c r="P2487" s="104" t="s">
        <v>87</v>
      </c>
    </row>
    <row r="2488" spans="1:17" x14ac:dyDescent="0.25">
      <c r="A2488" s="104">
        <v>3249</v>
      </c>
      <c r="B2488" s="104" t="s">
        <v>21</v>
      </c>
      <c r="C2488" s="104">
        <v>2005</v>
      </c>
      <c r="D2488" s="104" t="s">
        <v>1503</v>
      </c>
      <c r="G2488" s="105">
        <v>38424</v>
      </c>
      <c r="H2488" s="105">
        <v>0.86666666666666703</v>
      </c>
      <c r="K2488" s="104">
        <v>53.895000000000003</v>
      </c>
      <c r="L2488" s="104">
        <v>6.7617000000000003</v>
      </c>
      <c r="P2488" s="104" t="s">
        <v>87</v>
      </c>
    </row>
    <row r="2489" spans="1:17" x14ac:dyDescent="0.25">
      <c r="A2489" s="104">
        <v>3250</v>
      </c>
      <c r="B2489" s="104" t="s">
        <v>21</v>
      </c>
      <c r="C2489" s="104">
        <v>2005</v>
      </c>
      <c r="D2489" s="104" t="s">
        <v>1502</v>
      </c>
      <c r="G2489" s="105">
        <v>38425</v>
      </c>
      <c r="H2489" s="105">
        <v>0.32361111111111102</v>
      </c>
      <c r="K2489" s="104">
        <v>53.953299999999999</v>
      </c>
      <c r="L2489" s="104">
        <v>6.8216999999999999</v>
      </c>
      <c r="P2489" s="104" t="s">
        <v>87</v>
      </c>
      <c r="Q2489" s="104">
        <v>7.0000000000000001E-3</v>
      </c>
    </row>
    <row r="2490" spans="1:17" x14ac:dyDescent="0.25">
      <c r="A2490" s="104">
        <v>3251</v>
      </c>
      <c r="B2490" s="104" t="s">
        <v>21</v>
      </c>
      <c r="C2490" s="104">
        <v>2005</v>
      </c>
      <c r="D2490" s="104" t="s">
        <v>1501</v>
      </c>
      <c r="G2490" s="105">
        <v>38386</v>
      </c>
      <c r="H2490" s="105">
        <v>0.59722222222222199</v>
      </c>
      <c r="K2490" s="104">
        <v>53.791699999999999</v>
      </c>
      <c r="L2490" s="104">
        <v>7.0016999999999996</v>
      </c>
      <c r="P2490" s="104" t="s">
        <v>87</v>
      </c>
      <c r="Q2490" s="104">
        <v>1.0999999999999999E-2</v>
      </c>
    </row>
    <row r="2491" spans="1:17" x14ac:dyDescent="0.25">
      <c r="A2491" s="104">
        <v>3252</v>
      </c>
      <c r="B2491" s="104" t="s">
        <v>21</v>
      </c>
      <c r="C2491" s="104">
        <v>2005</v>
      </c>
      <c r="D2491" s="104" t="s">
        <v>1500</v>
      </c>
      <c r="G2491" s="105">
        <v>38378</v>
      </c>
      <c r="H2491" s="105">
        <v>0.94374999999999998</v>
      </c>
      <c r="K2491" s="104">
        <v>53.948300000000003</v>
      </c>
      <c r="L2491" s="104">
        <v>7.1467000000000001</v>
      </c>
      <c r="P2491" s="104" t="s">
        <v>87</v>
      </c>
    </row>
    <row r="2492" spans="1:17" x14ac:dyDescent="0.25">
      <c r="A2492" s="104">
        <v>3253</v>
      </c>
      <c r="B2492" s="104" t="s">
        <v>21</v>
      </c>
      <c r="C2492" s="104">
        <v>2005</v>
      </c>
      <c r="D2492" s="104" t="s">
        <v>1499</v>
      </c>
      <c r="G2492" s="105">
        <v>38541</v>
      </c>
      <c r="H2492" s="105">
        <v>0.40277777777777801</v>
      </c>
      <c r="K2492" s="104">
        <v>54.75</v>
      </c>
      <c r="L2492" s="104">
        <v>7.1666999999999996</v>
      </c>
      <c r="P2492" s="104" t="s">
        <v>87</v>
      </c>
    </row>
    <row r="2493" spans="1:17" x14ac:dyDescent="0.25">
      <c r="A2493" s="104">
        <v>3254</v>
      </c>
      <c r="B2493" s="104" t="s">
        <v>21</v>
      </c>
      <c r="C2493" s="104">
        <v>2005</v>
      </c>
      <c r="D2493" s="104" t="s">
        <v>1498</v>
      </c>
      <c r="G2493" s="105">
        <v>38576</v>
      </c>
      <c r="H2493" s="105">
        <v>0.57083333333333297</v>
      </c>
      <c r="K2493" s="104">
        <v>53.948300000000003</v>
      </c>
      <c r="L2493" s="104">
        <v>7.18</v>
      </c>
      <c r="P2493" s="104" t="s">
        <v>87</v>
      </c>
    </row>
    <row r="2494" spans="1:17" x14ac:dyDescent="0.25">
      <c r="A2494" s="104">
        <v>3255</v>
      </c>
      <c r="B2494" s="104" t="s">
        <v>21</v>
      </c>
      <c r="C2494" s="104">
        <v>2005</v>
      </c>
      <c r="D2494" s="104" t="s">
        <v>1497</v>
      </c>
      <c r="G2494" s="105">
        <v>38679</v>
      </c>
      <c r="H2494" s="105">
        <v>0.37847222222222199</v>
      </c>
      <c r="K2494" s="104">
        <v>54.311700000000002</v>
      </c>
      <c r="L2494" s="104">
        <v>7.21</v>
      </c>
      <c r="P2494" s="104" t="s">
        <v>87</v>
      </c>
      <c r="Q2494" s="104">
        <v>6.3520000000000003</v>
      </c>
    </row>
    <row r="2495" spans="1:17" x14ac:dyDescent="0.25">
      <c r="A2495" s="104">
        <v>3256</v>
      </c>
      <c r="B2495" s="104" t="s">
        <v>21</v>
      </c>
      <c r="C2495" s="104">
        <v>2005</v>
      </c>
      <c r="D2495" s="104" t="s">
        <v>1496</v>
      </c>
      <c r="G2495" s="105">
        <v>38379</v>
      </c>
      <c r="H2495" s="105">
        <v>0.48263888888888901</v>
      </c>
      <c r="K2495" s="104">
        <v>53.976700000000001</v>
      </c>
      <c r="L2495" s="104">
        <v>7.29</v>
      </c>
      <c r="P2495" s="104" t="s">
        <v>87</v>
      </c>
      <c r="Q2495" s="104">
        <v>1E-3</v>
      </c>
    </row>
    <row r="2496" spans="1:17" x14ac:dyDescent="0.25">
      <c r="A2496" s="104">
        <v>3257</v>
      </c>
      <c r="B2496" s="104" t="s">
        <v>21</v>
      </c>
      <c r="C2496" s="104">
        <v>2005</v>
      </c>
      <c r="D2496" s="104" t="s">
        <v>1495</v>
      </c>
      <c r="G2496" s="105">
        <v>38495</v>
      </c>
      <c r="H2496" s="105">
        <v>0.86041666666666705</v>
      </c>
      <c r="K2496" s="104">
        <v>54.398299999999999</v>
      </c>
      <c r="L2496" s="104">
        <v>7.3849999999999998</v>
      </c>
      <c r="P2496" s="104" t="s">
        <v>87</v>
      </c>
      <c r="Q2496" s="104">
        <v>0.17899999999999999</v>
      </c>
    </row>
    <row r="2497" spans="1:17" x14ac:dyDescent="0.25">
      <c r="A2497" s="104">
        <v>3258</v>
      </c>
      <c r="B2497" s="104" t="s">
        <v>21</v>
      </c>
      <c r="C2497" s="104">
        <v>2005</v>
      </c>
      <c r="D2497" s="104" t="s">
        <v>1494</v>
      </c>
      <c r="G2497" s="105">
        <v>38651</v>
      </c>
      <c r="H2497" s="105">
        <v>0.9375</v>
      </c>
      <c r="K2497" s="104">
        <v>53.9983</v>
      </c>
      <c r="L2497" s="104">
        <v>7.4583000000000004</v>
      </c>
      <c r="P2497" s="104" t="s">
        <v>87</v>
      </c>
    </row>
    <row r="2498" spans="1:17" x14ac:dyDescent="0.25">
      <c r="A2498" s="104">
        <v>3259</v>
      </c>
      <c r="B2498" s="104" t="s">
        <v>21</v>
      </c>
      <c r="C2498" s="104">
        <v>2005</v>
      </c>
      <c r="D2498" s="104" t="s">
        <v>1493</v>
      </c>
      <c r="G2498" s="105">
        <v>38672</v>
      </c>
      <c r="H2498" s="105">
        <v>0.72777777777777797</v>
      </c>
      <c r="K2498" s="104">
        <v>54.005000000000003</v>
      </c>
      <c r="L2498" s="104">
        <v>7.61</v>
      </c>
      <c r="P2498" s="104" t="s">
        <v>87</v>
      </c>
    </row>
    <row r="2499" spans="1:17" x14ac:dyDescent="0.25">
      <c r="A2499" s="104">
        <v>3260</v>
      </c>
      <c r="B2499" s="104" t="s">
        <v>21</v>
      </c>
      <c r="C2499" s="104">
        <v>2005</v>
      </c>
      <c r="D2499" s="104" t="s">
        <v>1492</v>
      </c>
      <c r="G2499" s="105">
        <v>38506</v>
      </c>
      <c r="H2499" s="105">
        <v>0.389583333333333</v>
      </c>
      <c r="K2499" s="104">
        <v>54.0167</v>
      </c>
      <c r="L2499" s="104">
        <v>7.9082999999999997</v>
      </c>
      <c r="P2499" s="104" t="s">
        <v>87</v>
      </c>
      <c r="Q2499" s="104">
        <v>1.9890000000000001</v>
      </c>
    </row>
    <row r="2500" spans="1:17" x14ac:dyDescent="0.25">
      <c r="A2500" s="104">
        <v>3261</v>
      </c>
      <c r="B2500" s="104" t="s">
        <v>21</v>
      </c>
      <c r="C2500" s="104">
        <v>2005</v>
      </c>
      <c r="D2500" s="104" t="s">
        <v>1491</v>
      </c>
      <c r="G2500" s="105">
        <v>38490</v>
      </c>
      <c r="H2500" s="105">
        <v>0.61805555555555602</v>
      </c>
      <c r="K2500" s="104">
        <v>53.994999999999997</v>
      </c>
      <c r="L2500" s="104">
        <v>8.4466999999999999</v>
      </c>
      <c r="P2500" s="104" t="s">
        <v>87</v>
      </c>
      <c r="Q2500" s="104">
        <v>4.0000000000000001E-3</v>
      </c>
    </row>
    <row r="2501" spans="1:17" x14ac:dyDescent="0.25">
      <c r="A2501" s="104">
        <v>3262</v>
      </c>
      <c r="B2501" s="104" t="s">
        <v>21</v>
      </c>
      <c r="C2501" s="104">
        <v>2005</v>
      </c>
      <c r="D2501" s="104" t="s">
        <v>1490</v>
      </c>
      <c r="G2501" s="105">
        <v>38471</v>
      </c>
      <c r="H2501" s="105">
        <v>0.47430555555555598</v>
      </c>
      <c r="K2501" s="104">
        <v>54.191699999999997</v>
      </c>
      <c r="L2501" s="104">
        <v>8.4867000000000008</v>
      </c>
      <c r="P2501" s="104" t="s">
        <v>87</v>
      </c>
      <c r="Q2501" s="104">
        <v>0.61899999999999999</v>
      </c>
    </row>
    <row r="2502" spans="1:17" x14ac:dyDescent="0.25">
      <c r="A2502" s="104">
        <v>3263</v>
      </c>
      <c r="B2502" s="104" t="s">
        <v>21</v>
      </c>
      <c r="C2502" s="104">
        <v>2005</v>
      </c>
      <c r="D2502" s="104" t="s">
        <v>1489</v>
      </c>
      <c r="G2502" s="105">
        <v>38699</v>
      </c>
      <c r="H2502" s="105">
        <v>0.38194444444444398</v>
      </c>
      <c r="K2502" s="104">
        <v>53.866700000000002</v>
      </c>
      <c r="L2502" s="104">
        <v>8.7149999999999999</v>
      </c>
      <c r="P2502" s="104" t="s">
        <v>87</v>
      </c>
      <c r="Q2502" s="104">
        <v>0.14699999999999999</v>
      </c>
    </row>
    <row r="2503" spans="1:17" x14ac:dyDescent="0.25">
      <c r="A2503" s="104">
        <v>3264</v>
      </c>
      <c r="B2503" s="104" t="s">
        <v>21</v>
      </c>
      <c r="C2503" s="104">
        <v>2005</v>
      </c>
      <c r="D2503" s="104" t="s">
        <v>1488</v>
      </c>
      <c r="G2503" s="105">
        <v>38687</v>
      </c>
      <c r="H2503" s="105">
        <v>0.46666666666666701</v>
      </c>
      <c r="K2503" s="104">
        <v>53.881700000000002</v>
      </c>
      <c r="L2503" s="104">
        <v>8.8000000000000007</v>
      </c>
      <c r="P2503" s="104" t="s">
        <v>87</v>
      </c>
      <c r="Q2503" s="104">
        <v>0.10100000000000001</v>
      </c>
    </row>
    <row r="2504" spans="1:17" x14ac:dyDescent="0.25">
      <c r="A2504" s="104">
        <v>3265</v>
      </c>
      <c r="B2504" s="104" t="s">
        <v>22</v>
      </c>
      <c r="C2504" s="104">
        <v>2005</v>
      </c>
      <c r="D2504" s="104" t="s">
        <v>1940</v>
      </c>
      <c r="G2504" s="105">
        <v>38387</v>
      </c>
      <c r="H2504" s="105">
        <v>0.52638888888888902</v>
      </c>
      <c r="K2504" s="104">
        <v>51.751899999999999</v>
      </c>
      <c r="L2504" s="104">
        <v>3.4613999999999998</v>
      </c>
      <c r="P2504" s="104" t="s">
        <v>87</v>
      </c>
      <c r="Q2504" s="104">
        <v>0.63</v>
      </c>
    </row>
    <row r="2505" spans="1:17" x14ac:dyDescent="0.25">
      <c r="A2505" s="104">
        <v>3266</v>
      </c>
      <c r="B2505" s="104" t="s">
        <v>22</v>
      </c>
      <c r="C2505" s="104">
        <v>2005</v>
      </c>
      <c r="D2505" s="104" t="s">
        <v>1939</v>
      </c>
      <c r="G2505" s="105">
        <v>38387</v>
      </c>
      <c r="H2505" s="105">
        <v>0.55902777777777801</v>
      </c>
      <c r="K2505" s="104">
        <v>53.269199999999998</v>
      </c>
      <c r="L2505" s="104">
        <v>3.6227999999999998</v>
      </c>
      <c r="P2505" s="104" t="s">
        <v>87</v>
      </c>
      <c r="Q2505" s="104">
        <v>7.3200000000000001E-2</v>
      </c>
    </row>
    <row r="2506" spans="1:17" x14ac:dyDescent="0.25">
      <c r="A2506" s="104">
        <v>3267</v>
      </c>
      <c r="B2506" s="104" t="s">
        <v>22</v>
      </c>
      <c r="C2506" s="104">
        <v>2005</v>
      </c>
      <c r="D2506" s="104" t="s">
        <v>1938</v>
      </c>
      <c r="G2506" s="105">
        <v>38400</v>
      </c>
      <c r="H2506" s="105">
        <v>0.61666666666666703</v>
      </c>
      <c r="K2506" s="104">
        <v>52.6</v>
      </c>
      <c r="L2506" s="104">
        <v>4.4000000000000004</v>
      </c>
      <c r="P2506" s="104" t="s">
        <v>87</v>
      </c>
      <c r="Q2506" s="104">
        <v>0.1</v>
      </c>
    </row>
    <row r="2507" spans="1:17" x14ac:dyDescent="0.25">
      <c r="A2507" s="104">
        <v>3268</v>
      </c>
      <c r="B2507" s="104" t="s">
        <v>22</v>
      </c>
      <c r="C2507" s="104">
        <v>2005</v>
      </c>
      <c r="D2507" s="104" t="s">
        <v>1937</v>
      </c>
      <c r="G2507" s="105">
        <v>38418</v>
      </c>
      <c r="H2507" s="105">
        <v>0.422916666666667</v>
      </c>
      <c r="K2507" s="104">
        <v>53.267499999999998</v>
      </c>
      <c r="L2507" s="104">
        <v>4.2864000000000004</v>
      </c>
      <c r="P2507" s="104" t="s">
        <v>87</v>
      </c>
      <c r="Q2507" s="104">
        <v>0.24959999999999999</v>
      </c>
    </row>
    <row r="2508" spans="1:17" x14ac:dyDescent="0.25">
      <c r="A2508" s="104">
        <v>3269</v>
      </c>
      <c r="B2508" s="104" t="s">
        <v>22</v>
      </c>
      <c r="C2508" s="104">
        <v>2005</v>
      </c>
      <c r="D2508" s="104" t="s">
        <v>1936</v>
      </c>
      <c r="G2508" s="105">
        <v>38426</v>
      </c>
      <c r="H2508" s="105">
        <v>0.77430555555555503</v>
      </c>
      <c r="K2508" s="104">
        <v>53.403100000000002</v>
      </c>
      <c r="L2508" s="104">
        <v>4.7127999999999997</v>
      </c>
      <c r="P2508" s="104" t="s">
        <v>87</v>
      </c>
    </row>
    <row r="2509" spans="1:17" x14ac:dyDescent="0.25">
      <c r="A2509" s="104">
        <v>3270</v>
      </c>
      <c r="B2509" s="104" t="s">
        <v>22</v>
      </c>
      <c r="C2509" s="104">
        <v>2005</v>
      </c>
      <c r="D2509" s="104" t="s">
        <v>1935</v>
      </c>
      <c r="G2509" s="105">
        <v>38436</v>
      </c>
      <c r="H2509" s="105">
        <v>0.60833333333333295</v>
      </c>
      <c r="K2509" s="104">
        <v>52.0047</v>
      </c>
      <c r="L2509" s="104">
        <v>2.7566999999999999</v>
      </c>
      <c r="P2509" s="104" t="s">
        <v>87</v>
      </c>
      <c r="Q2509" s="104">
        <v>0.73080000000000001</v>
      </c>
    </row>
    <row r="2510" spans="1:17" x14ac:dyDescent="0.25">
      <c r="A2510" s="104">
        <v>3271</v>
      </c>
      <c r="B2510" s="104" t="s">
        <v>22</v>
      </c>
      <c r="C2510" s="104">
        <v>2005</v>
      </c>
      <c r="D2510" s="104" t="s">
        <v>1934</v>
      </c>
      <c r="G2510" s="105">
        <v>38446</v>
      </c>
      <c r="H2510" s="105">
        <v>0.67152777777777795</v>
      </c>
      <c r="K2510" s="104">
        <v>51.631100000000004</v>
      </c>
      <c r="L2510" s="104">
        <v>3.2768999999999999</v>
      </c>
      <c r="P2510" s="104" t="s">
        <v>87</v>
      </c>
      <c r="Q2510" s="104">
        <v>5.5000000000000003E-4</v>
      </c>
    </row>
    <row r="2511" spans="1:17" x14ac:dyDescent="0.25">
      <c r="A2511" s="104">
        <v>3272</v>
      </c>
      <c r="B2511" s="104" t="s">
        <v>22</v>
      </c>
      <c r="C2511" s="104">
        <v>2005</v>
      </c>
      <c r="D2511" s="104" t="s">
        <v>1933</v>
      </c>
      <c r="G2511" s="105">
        <v>38446</v>
      </c>
      <c r="H2511" s="105">
        <v>0.67361111111111105</v>
      </c>
      <c r="K2511" s="104">
        <v>51.556399999999996</v>
      </c>
      <c r="L2511" s="104">
        <v>3.2294</v>
      </c>
      <c r="P2511" s="104" t="s">
        <v>87</v>
      </c>
      <c r="Q2511" s="104">
        <v>6.4000000000000005E-4</v>
      </c>
    </row>
    <row r="2512" spans="1:17" x14ac:dyDescent="0.25">
      <c r="A2512" s="104">
        <v>3273</v>
      </c>
      <c r="B2512" s="104" t="s">
        <v>22</v>
      </c>
      <c r="C2512" s="104">
        <v>2005</v>
      </c>
      <c r="D2512" s="104" t="s">
        <v>1932</v>
      </c>
      <c r="G2512" s="105">
        <v>38453</v>
      </c>
      <c r="H2512" s="105">
        <v>0.30972222222222201</v>
      </c>
      <c r="K2512" s="104">
        <v>52.991900000000001</v>
      </c>
      <c r="L2512" s="104">
        <v>3.4403000000000001</v>
      </c>
      <c r="P2512" s="104" t="s">
        <v>87</v>
      </c>
      <c r="Q2512" s="104">
        <v>0.09</v>
      </c>
    </row>
    <row r="2513" spans="1:17" x14ac:dyDescent="0.25">
      <c r="A2513" s="104">
        <v>3274</v>
      </c>
      <c r="B2513" s="104" t="s">
        <v>22</v>
      </c>
      <c r="C2513" s="104">
        <v>2005</v>
      </c>
      <c r="D2513" s="104" t="s">
        <v>1931</v>
      </c>
      <c r="G2513" s="105">
        <v>38455</v>
      </c>
      <c r="H2513" s="105">
        <v>0.74652777777777801</v>
      </c>
      <c r="K2513" s="104">
        <v>51.962800000000001</v>
      </c>
      <c r="L2513" s="104">
        <v>2.6410999999999998</v>
      </c>
      <c r="P2513" s="104" t="s">
        <v>87</v>
      </c>
      <c r="Q2513" s="104">
        <v>7.1399999999999996E-3</v>
      </c>
    </row>
    <row r="2514" spans="1:17" x14ac:dyDescent="0.25">
      <c r="A2514" s="104">
        <v>3275</v>
      </c>
      <c r="B2514" s="104" t="s">
        <v>22</v>
      </c>
      <c r="C2514" s="104">
        <v>2005</v>
      </c>
      <c r="D2514" s="104" t="s">
        <v>1930</v>
      </c>
      <c r="G2514" s="105">
        <v>38457</v>
      </c>
      <c r="H2514" s="105">
        <v>0.38194444444444398</v>
      </c>
      <c r="K2514" s="104">
        <v>52.383299999999998</v>
      </c>
      <c r="L2514" s="104">
        <v>3.2374999999999998</v>
      </c>
      <c r="P2514" s="104" t="s">
        <v>87</v>
      </c>
      <c r="Q2514" s="104">
        <v>6.1920000000000003E-2</v>
      </c>
    </row>
    <row r="2515" spans="1:17" x14ac:dyDescent="0.25">
      <c r="A2515" s="104">
        <v>3276</v>
      </c>
      <c r="B2515" s="104" t="s">
        <v>22</v>
      </c>
      <c r="C2515" s="104">
        <v>2005</v>
      </c>
      <c r="D2515" s="104" t="s">
        <v>1929</v>
      </c>
      <c r="G2515" s="105">
        <v>38457</v>
      </c>
      <c r="H2515" s="105">
        <v>0.39305555555555599</v>
      </c>
      <c r="K2515" s="104">
        <v>52.1494</v>
      </c>
      <c r="L2515" s="104">
        <v>3.0146999999999999</v>
      </c>
      <c r="P2515" s="104" t="s">
        <v>87</v>
      </c>
      <c r="Q2515" s="104">
        <v>1.6000000000000001E-3</v>
      </c>
    </row>
    <row r="2516" spans="1:17" x14ac:dyDescent="0.25">
      <c r="A2516" s="104">
        <v>3277</v>
      </c>
      <c r="B2516" s="104" t="s">
        <v>22</v>
      </c>
      <c r="C2516" s="104">
        <v>2005</v>
      </c>
      <c r="D2516" s="104" t="s">
        <v>1928</v>
      </c>
      <c r="G2516" s="105">
        <v>38459</v>
      </c>
      <c r="H2516" s="105">
        <v>0.375</v>
      </c>
      <c r="K2516" s="104">
        <v>53.735599999999998</v>
      </c>
      <c r="L2516" s="104">
        <v>3.7258</v>
      </c>
      <c r="P2516" s="104" t="s">
        <v>87</v>
      </c>
      <c r="Q2516" s="104">
        <v>7.0199999999999999E-2</v>
      </c>
    </row>
    <row r="2517" spans="1:17" x14ac:dyDescent="0.25">
      <c r="A2517" s="104">
        <v>3278</v>
      </c>
      <c r="B2517" s="104" t="s">
        <v>22</v>
      </c>
      <c r="C2517" s="104">
        <v>2005</v>
      </c>
      <c r="D2517" s="104" t="s">
        <v>1927</v>
      </c>
      <c r="G2517" s="105">
        <v>38464</v>
      </c>
      <c r="H2517" s="105">
        <v>0.54027777777777797</v>
      </c>
      <c r="K2517" s="104">
        <v>53.397500000000001</v>
      </c>
      <c r="L2517" s="104">
        <v>3.5775000000000001</v>
      </c>
      <c r="P2517" s="104" t="s">
        <v>87</v>
      </c>
      <c r="Q2517" s="104">
        <v>0.02</v>
      </c>
    </row>
    <row r="2518" spans="1:17" x14ac:dyDescent="0.25">
      <c r="A2518" s="104">
        <v>3279</v>
      </c>
      <c r="B2518" s="104" t="s">
        <v>22</v>
      </c>
      <c r="C2518" s="104">
        <v>2005</v>
      </c>
      <c r="D2518" s="104" t="s">
        <v>1926</v>
      </c>
      <c r="G2518" s="105">
        <v>38468</v>
      </c>
      <c r="H2518" s="105">
        <v>0.77361111111111103</v>
      </c>
      <c r="K2518" s="104">
        <v>54.12</v>
      </c>
      <c r="L2518" s="104">
        <v>4.0816999999999997</v>
      </c>
      <c r="P2518" s="104" t="s">
        <v>87</v>
      </c>
      <c r="Q2518" s="104">
        <v>0.20608000000000001</v>
      </c>
    </row>
    <row r="2519" spans="1:17" x14ac:dyDescent="0.25">
      <c r="A2519" s="104">
        <v>3280</v>
      </c>
      <c r="B2519" s="104" t="s">
        <v>22</v>
      </c>
      <c r="C2519" s="104">
        <v>2005</v>
      </c>
      <c r="D2519" s="104" t="s">
        <v>1925</v>
      </c>
      <c r="G2519" s="105">
        <v>38468</v>
      </c>
      <c r="H2519" s="105">
        <v>0.80138888888888904</v>
      </c>
      <c r="K2519" s="104">
        <v>52.598300000000002</v>
      </c>
      <c r="L2519" s="104">
        <v>3.7982999999999998</v>
      </c>
      <c r="P2519" s="104" t="s">
        <v>87</v>
      </c>
      <c r="Q2519" s="104">
        <v>2.0000000000000001E-4</v>
      </c>
    </row>
    <row r="2520" spans="1:17" x14ac:dyDescent="0.25">
      <c r="A2520" s="104">
        <v>3281</v>
      </c>
      <c r="B2520" s="104" t="s">
        <v>22</v>
      </c>
      <c r="C2520" s="104">
        <v>2005</v>
      </c>
      <c r="D2520" s="104" t="s">
        <v>1924</v>
      </c>
      <c r="G2520" s="105">
        <v>38484</v>
      </c>
      <c r="H2520" s="105">
        <v>0.43611111111111101</v>
      </c>
      <c r="K2520" s="104">
        <v>54.333300000000001</v>
      </c>
      <c r="L2520" s="104">
        <v>5.5167000000000002</v>
      </c>
      <c r="P2520" s="104" t="s">
        <v>87</v>
      </c>
      <c r="Q2520" s="104">
        <v>8.5999999999999998E-4</v>
      </c>
    </row>
    <row r="2521" spans="1:17" x14ac:dyDescent="0.25">
      <c r="A2521" s="104">
        <v>3282</v>
      </c>
      <c r="B2521" s="104" t="s">
        <v>22</v>
      </c>
      <c r="C2521" s="104">
        <v>2005</v>
      </c>
      <c r="D2521" s="104" t="s">
        <v>1923</v>
      </c>
      <c r="G2521" s="105">
        <v>38492</v>
      </c>
      <c r="H2521" s="105">
        <v>0.38263888888888897</v>
      </c>
      <c r="K2521" s="104">
        <v>53.573300000000003</v>
      </c>
      <c r="L2521" s="104">
        <v>5.3250000000000002</v>
      </c>
      <c r="P2521" s="104" t="s">
        <v>87</v>
      </c>
      <c r="Q2521" s="104">
        <v>4.2999999999999999E-4</v>
      </c>
    </row>
    <row r="2522" spans="1:17" x14ac:dyDescent="0.25">
      <c r="A2522" s="104">
        <v>3283</v>
      </c>
      <c r="B2522" s="104" t="s">
        <v>22</v>
      </c>
      <c r="C2522" s="104">
        <v>2005</v>
      </c>
      <c r="D2522" s="104" t="s">
        <v>1922</v>
      </c>
      <c r="G2522" s="105">
        <v>38511</v>
      </c>
      <c r="H2522" s="105">
        <v>0.42361111111111099</v>
      </c>
      <c r="K2522" s="104">
        <v>54.302500000000002</v>
      </c>
      <c r="L2522" s="104">
        <v>4.8525</v>
      </c>
      <c r="P2522" s="104" t="s">
        <v>87</v>
      </c>
      <c r="Q2522" s="104">
        <v>2.3385600000000002</v>
      </c>
    </row>
    <row r="2523" spans="1:17" x14ac:dyDescent="0.25">
      <c r="A2523" s="104">
        <v>3284</v>
      </c>
      <c r="B2523" s="104" t="s">
        <v>22</v>
      </c>
      <c r="C2523" s="104">
        <v>2005</v>
      </c>
      <c r="D2523" s="104" t="s">
        <v>1921</v>
      </c>
      <c r="G2523" s="105">
        <v>38511</v>
      </c>
      <c r="H2523" s="105">
        <v>0.64583333333333304</v>
      </c>
      <c r="K2523" s="104">
        <v>53.7256</v>
      </c>
      <c r="L2523" s="104">
        <v>4.3743999999999996</v>
      </c>
      <c r="P2523" s="104" t="s">
        <v>87</v>
      </c>
      <c r="Q2523" s="104">
        <v>2.4289999999999999E-2</v>
      </c>
    </row>
    <row r="2524" spans="1:17" x14ac:dyDescent="0.25">
      <c r="A2524" s="104">
        <v>3285</v>
      </c>
      <c r="B2524" s="104" t="s">
        <v>22</v>
      </c>
      <c r="C2524" s="104">
        <v>2005</v>
      </c>
      <c r="D2524" s="104" t="s">
        <v>1920</v>
      </c>
      <c r="G2524" s="105">
        <v>38521</v>
      </c>
      <c r="H2524" s="105">
        <v>0.31597222222222199</v>
      </c>
      <c r="K2524" s="104">
        <v>53.375599999999999</v>
      </c>
      <c r="L2524" s="104">
        <v>4.4924999999999997</v>
      </c>
      <c r="P2524" s="104" t="s">
        <v>87</v>
      </c>
      <c r="Q2524" s="104">
        <v>18.026399999999999</v>
      </c>
    </row>
    <row r="2525" spans="1:17" x14ac:dyDescent="0.25">
      <c r="A2525" s="104">
        <v>3286</v>
      </c>
      <c r="B2525" s="104" t="s">
        <v>22</v>
      </c>
      <c r="C2525" s="104">
        <v>2005</v>
      </c>
      <c r="D2525" s="104" t="s">
        <v>1919</v>
      </c>
      <c r="G2525" s="105">
        <v>38523</v>
      </c>
      <c r="H2525" s="105">
        <v>0.250694444444444</v>
      </c>
      <c r="K2525" s="104">
        <v>54.528100000000002</v>
      </c>
      <c r="L2525" s="104">
        <v>4.8733000000000004</v>
      </c>
      <c r="P2525" s="104" t="s">
        <v>87</v>
      </c>
      <c r="Q2525" s="104">
        <v>4.4159999999999998E-2</v>
      </c>
    </row>
    <row r="2526" spans="1:17" x14ac:dyDescent="0.25">
      <c r="A2526" s="104">
        <v>3287</v>
      </c>
      <c r="B2526" s="104" t="s">
        <v>22</v>
      </c>
      <c r="C2526" s="104">
        <v>2005</v>
      </c>
      <c r="D2526" s="104" t="s">
        <v>1918</v>
      </c>
      <c r="G2526" s="105">
        <v>38523</v>
      </c>
      <c r="H2526" s="105">
        <v>0.54513888888888895</v>
      </c>
      <c r="K2526" s="104">
        <v>54.296700000000001</v>
      </c>
      <c r="L2526" s="104">
        <v>2.99</v>
      </c>
      <c r="P2526" s="104" t="s">
        <v>87</v>
      </c>
      <c r="Q2526" s="104">
        <v>3.2480000000000002</v>
      </c>
    </row>
    <row r="2527" spans="1:17" x14ac:dyDescent="0.25">
      <c r="A2527" s="104">
        <v>3288</v>
      </c>
      <c r="B2527" s="104" t="s">
        <v>22</v>
      </c>
      <c r="C2527" s="104">
        <v>2005</v>
      </c>
      <c r="D2527" s="104" t="s">
        <v>1917</v>
      </c>
      <c r="G2527" s="105">
        <v>38530</v>
      </c>
      <c r="H2527" s="105">
        <v>0.24791666666666701</v>
      </c>
      <c r="K2527" s="104">
        <v>54.456699999999998</v>
      </c>
      <c r="L2527" s="104">
        <v>4.8433000000000002</v>
      </c>
      <c r="P2527" s="104" t="s">
        <v>87</v>
      </c>
      <c r="Q2527" s="104">
        <v>5.1900000000000002E-3</v>
      </c>
    </row>
    <row r="2528" spans="1:17" x14ac:dyDescent="0.25">
      <c r="A2528" s="104">
        <v>3289</v>
      </c>
      <c r="B2528" s="104" t="s">
        <v>22</v>
      </c>
      <c r="C2528" s="104">
        <v>2005</v>
      </c>
      <c r="D2528" s="104" t="s">
        <v>1916</v>
      </c>
      <c r="G2528" s="105">
        <v>38542</v>
      </c>
      <c r="H2528" s="105">
        <v>0.46180555555555602</v>
      </c>
      <c r="K2528" s="104">
        <v>52.416699999999999</v>
      </c>
      <c r="L2528" s="104">
        <v>3.23</v>
      </c>
      <c r="P2528" s="104" t="s">
        <v>87</v>
      </c>
      <c r="Q2528" s="104">
        <v>8.5930000000000006E-2</v>
      </c>
    </row>
    <row r="2529" spans="1:17" x14ac:dyDescent="0.25">
      <c r="A2529" s="104">
        <v>3290</v>
      </c>
      <c r="B2529" s="104" t="s">
        <v>22</v>
      </c>
      <c r="C2529" s="104">
        <v>2005</v>
      </c>
      <c r="D2529" s="104" t="s">
        <v>1915</v>
      </c>
      <c r="G2529" s="105">
        <v>38549</v>
      </c>
      <c r="H2529" s="105">
        <v>0.61180555555555605</v>
      </c>
      <c r="K2529" s="104">
        <v>52.14</v>
      </c>
      <c r="L2529" s="104">
        <v>3.3016999999999999</v>
      </c>
      <c r="P2529" s="104" t="s">
        <v>87</v>
      </c>
      <c r="Q2529" s="104">
        <v>1.6308</v>
      </c>
    </row>
    <row r="2530" spans="1:17" x14ac:dyDescent="0.25">
      <c r="A2530" s="104">
        <v>3291</v>
      </c>
      <c r="B2530" s="104" t="s">
        <v>22</v>
      </c>
      <c r="C2530" s="104">
        <v>2005</v>
      </c>
      <c r="D2530" s="104" t="s">
        <v>1914</v>
      </c>
      <c r="G2530" s="105">
        <v>38553</v>
      </c>
      <c r="H2530" s="105">
        <v>0.75208333333333299</v>
      </c>
      <c r="K2530" s="104">
        <v>52.061100000000003</v>
      </c>
      <c r="L2530" s="104">
        <v>3.3306</v>
      </c>
      <c r="P2530" s="104" t="s">
        <v>87</v>
      </c>
      <c r="Q2530" s="104">
        <v>3.5999999999999997E-2</v>
      </c>
    </row>
    <row r="2531" spans="1:17" x14ac:dyDescent="0.25">
      <c r="A2531" s="104">
        <v>3292</v>
      </c>
      <c r="B2531" s="104" t="s">
        <v>22</v>
      </c>
      <c r="C2531" s="104">
        <v>2005</v>
      </c>
      <c r="D2531" s="104" t="s">
        <v>1913</v>
      </c>
      <c r="G2531" s="105">
        <v>38560</v>
      </c>
      <c r="H2531" s="105">
        <v>0.25902777777777802</v>
      </c>
      <c r="K2531" s="104">
        <v>53.041899999999998</v>
      </c>
      <c r="L2531" s="104">
        <v>4.1050000000000004</v>
      </c>
      <c r="P2531" s="104" t="s">
        <v>87</v>
      </c>
      <c r="Q2531" s="104">
        <v>1.8720000000000001</v>
      </c>
    </row>
    <row r="2532" spans="1:17" x14ac:dyDescent="0.25">
      <c r="A2532" s="104">
        <v>3293</v>
      </c>
      <c r="B2532" s="104" t="s">
        <v>22</v>
      </c>
      <c r="C2532" s="104">
        <v>2005</v>
      </c>
      <c r="D2532" s="104" t="s">
        <v>1912</v>
      </c>
      <c r="G2532" s="105">
        <v>38560</v>
      </c>
      <c r="H2532" s="105">
        <v>0.31666666666666698</v>
      </c>
      <c r="K2532" s="104">
        <v>53.147199999999998</v>
      </c>
      <c r="L2532" s="104">
        <v>3.33</v>
      </c>
      <c r="P2532" s="104" t="s">
        <v>87</v>
      </c>
      <c r="Q2532" s="104">
        <v>1.4619999999999999E-2</v>
      </c>
    </row>
    <row r="2533" spans="1:17" x14ac:dyDescent="0.25">
      <c r="A2533" s="104">
        <v>3294</v>
      </c>
      <c r="B2533" s="104" t="s">
        <v>22</v>
      </c>
      <c r="C2533" s="104">
        <v>2005</v>
      </c>
      <c r="D2533" s="104" t="s">
        <v>1911</v>
      </c>
      <c r="G2533" s="105">
        <v>38560</v>
      </c>
      <c r="H2533" s="105">
        <v>0.453472222222222</v>
      </c>
      <c r="K2533" s="104">
        <v>53.647500000000001</v>
      </c>
      <c r="L2533" s="104">
        <v>5.97</v>
      </c>
      <c r="P2533" s="104" t="s">
        <v>87</v>
      </c>
      <c r="Q2533" s="104">
        <v>6.7949999999999997E-2</v>
      </c>
    </row>
    <row r="2534" spans="1:17" x14ac:dyDescent="0.25">
      <c r="A2534" s="104">
        <v>3295</v>
      </c>
      <c r="B2534" s="104" t="s">
        <v>22</v>
      </c>
      <c r="C2534" s="104">
        <v>2005</v>
      </c>
      <c r="D2534" s="104" t="s">
        <v>1910</v>
      </c>
      <c r="G2534" s="105">
        <v>38566</v>
      </c>
      <c r="H2534" s="105">
        <v>0.23888888888888901</v>
      </c>
      <c r="K2534" s="104">
        <v>52.991700000000002</v>
      </c>
      <c r="L2534" s="104">
        <v>4.04</v>
      </c>
      <c r="P2534" s="104" t="s">
        <v>87</v>
      </c>
      <c r="Q2534" s="104">
        <v>0.34320000000000001</v>
      </c>
    </row>
    <row r="2535" spans="1:17" x14ac:dyDescent="0.25">
      <c r="A2535" s="104">
        <v>3296</v>
      </c>
      <c r="B2535" s="104" t="s">
        <v>22</v>
      </c>
      <c r="C2535" s="104">
        <v>2005</v>
      </c>
      <c r="D2535" s="104" t="s">
        <v>1909</v>
      </c>
      <c r="G2535" s="105">
        <v>38566</v>
      </c>
      <c r="H2535" s="105">
        <v>0.30486111111111103</v>
      </c>
      <c r="K2535" s="104">
        <v>52.04</v>
      </c>
      <c r="L2535" s="104">
        <v>2.8733</v>
      </c>
      <c r="P2535" s="104" t="s">
        <v>87</v>
      </c>
    </row>
    <row r="2536" spans="1:17" x14ac:dyDescent="0.25">
      <c r="A2536" s="104">
        <v>3297</v>
      </c>
      <c r="B2536" s="104" t="s">
        <v>22</v>
      </c>
      <c r="C2536" s="104">
        <v>2005</v>
      </c>
      <c r="D2536" s="104" t="s">
        <v>1908</v>
      </c>
      <c r="G2536" s="105">
        <v>38566</v>
      </c>
      <c r="H2536" s="105">
        <v>0.33263888888888898</v>
      </c>
      <c r="K2536" s="104">
        <v>52.203299999999999</v>
      </c>
      <c r="L2536" s="104">
        <v>3.16</v>
      </c>
      <c r="P2536" s="104" t="s">
        <v>87</v>
      </c>
      <c r="Q2536" s="104">
        <v>0.11781</v>
      </c>
    </row>
    <row r="2537" spans="1:17" x14ac:dyDescent="0.25">
      <c r="A2537" s="104">
        <v>3298</v>
      </c>
      <c r="B2537" s="104" t="s">
        <v>22</v>
      </c>
      <c r="C2537" s="104">
        <v>2005</v>
      </c>
      <c r="D2537" s="104" t="s">
        <v>1907</v>
      </c>
      <c r="G2537" s="105">
        <v>38576</v>
      </c>
      <c r="H2537" s="105">
        <v>0.45624999999999999</v>
      </c>
      <c r="K2537" s="104">
        <v>53.174999999999997</v>
      </c>
      <c r="L2537" s="104">
        <v>3.4333</v>
      </c>
      <c r="P2537" s="104" t="s">
        <v>87</v>
      </c>
      <c r="Q2537" s="104">
        <v>6.3039999999999999E-2</v>
      </c>
    </row>
    <row r="2538" spans="1:17" x14ac:dyDescent="0.25">
      <c r="A2538" s="104">
        <v>3299</v>
      </c>
      <c r="B2538" s="104" t="s">
        <v>22</v>
      </c>
      <c r="C2538" s="104">
        <v>2005</v>
      </c>
      <c r="D2538" s="104" t="s">
        <v>1906</v>
      </c>
      <c r="G2538" s="105">
        <v>38581</v>
      </c>
      <c r="H2538" s="105">
        <v>0.74652777777777801</v>
      </c>
      <c r="K2538" s="104">
        <v>54.172199999999997</v>
      </c>
      <c r="L2538" s="104">
        <v>5.8444000000000003</v>
      </c>
      <c r="P2538" s="104" t="s">
        <v>87</v>
      </c>
      <c r="Q2538" s="104">
        <v>0.14976</v>
      </c>
    </row>
    <row r="2539" spans="1:17" x14ac:dyDescent="0.25">
      <c r="A2539" s="104">
        <v>3300</v>
      </c>
      <c r="B2539" s="104" t="s">
        <v>22</v>
      </c>
      <c r="C2539" s="104">
        <v>2005</v>
      </c>
      <c r="D2539" s="104" t="s">
        <v>1905</v>
      </c>
      <c r="G2539" s="105">
        <v>38601</v>
      </c>
      <c r="H2539" s="105">
        <v>0.33333333333333298</v>
      </c>
      <c r="K2539" s="104">
        <v>53.673900000000003</v>
      </c>
      <c r="L2539" s="104">
        <v>3.6568999999999998</v>
      </c>
      <c r="P2539" s="104" t="s">
        <v>87</v>
      </c>
      <c r="Q2539" s="104">
        <v>0.74519999999999997</v>
      </c>
    </row>
    <row r="2540" spans="1:17" x14ac:dyDescent="0.25">
      <c r="A2540" s="104">
        <v>3301</v>
      </c>
      <c r="B2540" s="104" t="s">
        <v>22</v>
      </c>
      <c r="C2540" s="104">
        <v>2005</v>
      </c>
      <c r="D2540" s="104" t="s">
        <v>1904</v>
      </c>
      <c r="G2540" s="105">
        <v>38608</v>
      </c>
      <c r="H2540" s="105">
        <v>0.53958333333333297</v>
      </c>
      <c r="K2540" s="104">
        <v>53.136899999999997</v>
      </c>
      <c r="L2540" s="104">
        <v>4.2164000000000001</v>
      </c>
      <c r="P2540" s="104" t="s">
        <v>87</v>
      </c>
      <c r="Q2540" s="104">
        <v>0.192</v>
      </c>
    </row>
    <row r="2541" spans="1:17" x14ac:dyDescent="0.25">
      <c r="A2541" s="104">
        <v>3302</v>
      </c>
      <c r="B2541" s="104" t="s">
        <v>22</v>
      </c>
      <c r="C2541" s="104">
        <v>2005</v>
      </c>
      <c r="D2541" s="104" t="s">
        <v>1903</v>
      </c>
      <c r="G2541" s="105">
        <v>38608</v>
      </c>
      <c r="H2541" s="105">
        <v>0.55208333333333304</v>
      </c>
      <c r="K2541" s="104">
        <v>52.595300000000002</v>
      </c>
      <c r="L2541" s="104">
        <v>3.8050000000000002</v>
      </c>
      <c r="P2541" s="104" t="s">
        <v>87</v>
      </c>
      <c r="Q2541" s="104">
        <v>1.2E-2</v>
      </c>
    </row>
    <row r="2542" spans="1:17" x14ac:dyDescent="0.25">
      <c r="A2542" s="104">
        <v>3303</v>
      </c>
      <c r="B2542" s="104" t="s">
        <v>22</v>
      </c>
      <c r="C2542" s="104">
        <v>2005</v>
      </c>
      <c r="D2542" s="104" t="s">
        <v>1902</v>
      </c>
      <c r="G2542" s="105">
        <v>38608</v>
      </c>
      <c r="H2542" s="105">
        <v>0.55416666666666703</v>
      </c>
      <c r="K2542" s="104">
        <v>52.503599999999999</v>
      </c>
      <c r="L2542" s="104">
        <v>3.74</v>
      </c>
      <c r="P2542" s="104" t="s">
        <v>87</v>
      </c>
      <c r="Q2542" s="104">
        <v>4.8000000000000001E-2</v>
      </c>
    </row>
    <row r="2543" spans="1:17" x14ac:dyDescent="0.25">
      <c r="A2543" s="104">
        <v>3304</v>
      </c>
      <c r="B2543" s="104" t="s">
        <v>22</v>
      </c>
      <c r="C2543" s="104">
        <v>2005</v>
      </c>
      <c r="D2543" s="104" t="s">
        <v>1901</v>
      </c>
      <c r="G2543" s="105">
        <v>38619</v>
      </c>
      <c r="H2543" s="105">
        <v>0.65069444444444402</v>
      </c>
      <c r="K2543" s="104">
        <v>53.619399999999999</v>
      </c>
      <c r="L2543" s="104">
        <v>3.6833</v>
      </c>
      <c r="P2543" s="104" t="s">
        <v>87</v>
      </c>
      <c r="Q2543" s="104">
        <v>0.34943999999999997</v>
      </c>
    </row>
    <row r="2544" spans="1:17" x14ac:dyDescent="0.25">
      <c r="A2544" s="104">
        <v>3305</v>
      </c>
      <c r="B2544" s="104" t="s">
        <v>22</v>
      </c>
      <c r="C2544" s="104">
        <v>2005</v>
      </c>
      <c r="D2544" s="104" t="s">
        <v>1900</v>
      </c>
      <c r="G2544" s="105">
        <v>38621</v>
      </c>
      <c r="H2544" s="105">
        <v>0.25347222222222199</v>
      </c>
      <c r="K2544" s="104">
        <v>53.620800000000003</v>
      </c>
      <c r="L2544" s="104">
        <v>3.6892</v>
      </c>
      <c r="P2544" s="104" t="s">
        <v>87</v>
      </c>
      <c r="Q2544" s="104">
        <v>4.4939999999999998</v>
      </c>
    </row>
    <row r="2545" spans="1:17" x14ac:dyDescent="0.25">
      <c r="A2545" s="104">
        <v>3306</v>
      </c>
      <c r="B2545" s="104" t="s">
        <v>22</v>
      </c>
      <c r="C2545" s="104">
        <v>2005</v>
      </c>
      <c r="D2545" s="104" t="s">
        <v>1899</v>
      </c>
      <c r="G2545" s="105">
        <v>38626</v>
      </c>
      <c r="H2545" s="105">
        <v>0.63888888888888895</v>
      </c>
      <c r="K2545" s="104">
        <v>53.6233</v>
      </c>
      <c r="L2545" s="104">
        <v>3.6749999999999998</v>
      </c>
      <c r="P2545" s="104" t="s">
        <v>87</v>
      </c>
    </row>
    <row r="2546" spans="1:17" x14ac:dyDescent="0.25">
      <c r="A2546" s="104">
        <v>3307</v>
      </c>
      <c r="B2546" s="104" t="s">
        <v>22</v>
      </c>
      <c r="C2546" s="104">
        <v>2005</v>
      </c>
      <c r="D2546" s="104" t="s">
        <v>1898</v>
      </c>
      <c r="G2546" s="105">
        <v>38628</v>
      </c>
      <c r="H2546" s="105">
        <v>0.60763888888888895</v>
      </c>
      <c r="K2546" s="104">
        <v>53.62</v>
      </c>
      <c r="L2546" s="104">
        <v>3.6867000000000001</v>
      </c>
      <c r="P2546" s="104" t="s">
        <v>87</v>
      </c>
      <c r="Q2546" s="104">
        <v>0.13250000000000001</v>
      </c>
    </row>
    <row r="2547" spans="1:17" x14ac:dyDescent="0.25">
      <c r="A2547" s="104">
        <v>3308</v>
      </c>
      <c r="B2547" s="104" t="s">
        <v>22</v>
      </c>
      <c r="C2547" s="104">
        <v>2005</v>
      </c>
      <c r="D2547" s="104" t="s">
        <v>1897</v>
      </c>
      <c r="G2547" s="105">
        <v>38628</v>
      </c>
      <c r="H2547" s="105">
        <v>0.6875</v>
      </c>
      <c r="K2547" s="104">
        <v>52.4833</v>
      </c>
      <c r="L2547" s="104">
        <v>3.9333</v>
      </c>
      <c r="P2547" s="104" t="s">
        <v>87</v>
      </c>
      <c r="Q2547" s="104">
        <v>0.34055999999999997</v>
      </c>
    </row>
    <row r="2548" spans="1:17" x14ac:dyDescent="0.25">
      <c r="A2548" s="104">
        <v>3309</v>
      </c>
      <c r="B2548" s="104" t="s">
        <v>22</v>
      </c>
      <c r="C2548" s="104">
        <v>2005</v>
      </c>
      <c r="D2548" s="104" t="s">
        <v>1896</v>
      </c>
      <c r="G2548" s="105">
        <v>38629</v>
      </c>
      <c r="H2548" s="105">
        <v>0.25624999999999998</v>
      </c>
      <c r="K2548" s="104">
        <v>53.6</v>
      </c>
      <c r="L2548" s="104">
        <v>3.6333000000000002</v>
      </c>
      <c r="P2548" s="104" t="s">
        <v>87</v>
      </c>
      <c r="Q2548" s="104">
        <v>1.8694599999999999</v>
      </c>
    </row>
    <row r="2549" spans="1:17" x14ac:dyDescent="0.25">
      <c r="A2549" s="104">
        <v>3310</v>
      </c>
      <c r="B2549" s="104" t="s">
        <v>22</v>
      </c>
      <c r="C2549" s="104">
        <v>2005</v>
      </c>
      <c r="D2549" s="104" t="s">
        <v>1895</v>
      </c>
      <c r="G2549" s="105">
        <v>38629</v>
      </c>
      <c r="H2549" s="105">
        <v>0.593055555555556</v>
      </c>
      <c r="K2549" s="104">
        <v>53.081699999999998</v>
      </c>
      <c r="L2549" s="104">
        <v>3.2949999999999999</v>
      </c>
      <c r="P2549" s="104" t="s">
        <v>87</v>
      </c>
      <c r="Q2549" s="104">
        <v>0.1075</v>
      </c>
    </row>
    <row r="2550" spans="1:17" x14ac:dyDescent="0.25">
      <c r="A2550" s="104">
        <v>3311</v>
      </c>
      <c r="B2550" s="104" t="s">
        <v>22</v>
      </c>
      <c r="C2550" s="104">
        <v>2005</v>
      </c>
      <c r="D2550" s="104" t="s">
        <v>1894</v>
      </c>
      <c r="G2550" s="105">
        <v>38634</v>
      </c>
      <c r="H2550" s="105">
        <v>0.42013888888888901</v>
      </c>
      <c r="K2550" s="104">
        <v>53.208300000000001</v>
      </c>
      <c r="L2550" s="104">
        <v>4.4116999999999997</v>
      </c>
      <c r="P2550" s="104" t="s">
        <v>87</v>
      </c>
      <c r="Q2550" s="104">
        <v>7.1080000000000004E-2</v>
      </c>
    </row>
    <row r="2551" spans="1:17" x14ac:dyDescent="0.25">
      <c r="A2551" s="104">
        <v>3312</v>
      </c>
      <c r="B2551" s="104" t="s">
        <v>22</v>
      </c>
      <c r="C2551" s="104">
        <v>2005</v>
      </c>
      <c r="D2551" s="104" t="s">
        <v>1893</v>
      </c>
      <c r="G2551" s="105">
        <v>38634</v>
      </c>
      <c r="H2551" s="105">
        <v>0.63888888888888895</v>
      </c>
      <c r="K2551" s="104">
        <v>54.041699999999999</v>
      </c>
      <c r="L2551" s="104">
        <v>4.7533000000000003</v>
      </c>
      <c r="P2551" s="104" t="s">
        <v>87</v>
      </c>
      <c r="Q2551" s="104">
        <v>2.5000000000000001E-4</v>
      </c>
    </row>
    <row r="2552" spans="1:17" x14ac:dyDescent="0.25">
      <c r="A2552" s="104">
        <v>3313</v>
      </c>
      <c r="B2552" s="104" t="s">
        <v>22</v>
      </c>
      <c r="C2552" s="104">
        <v>2005</v>
      </c>
      <c r="D2552" s="104" t="s">
        <v>1892</v>
      </c>
      <c r="G2552" s="105">
        <v>38634</v>
      </c>
      <c r="H2552" s="105">
        <v>0.63194444444444398</v>
      </c>
      <c r="K2552" s="104">
        <v>53.62</v>
      </c>
      <c r="L2552" s="104">
        <v>3.6867000000000001</v>
      </c>
      <c r="P2552" s="104" t="s">
        <v>87</v>
      </c>
      <c r="Q2552" s="104">
        <v>2.5200000000000001E-3</v>
      </c>
    </row>
    <row r="2553" spans="1:17" x14ac:dyDescent="0.25">
      <c r="A2553" s="104">
        <v>3314</v>
      </c>
      <c r="B2553" s="104" t="s">
        <v>22</v>
      </c>
      <c r="C2553" s="104">
        <v>2005</v>
      </c>
      <c r="D2553" s="104" t="s">
        <v>1891</v>
      </c>
      <c r="G2553" s="105">
        <v>38649</v>
      </c>
      <c r="H2553" s="105">
        <v>0.54861111111111105</v>
      </c>
      <c r="K2553" s="104">
        <v>53.621699999999997</v>
      </c>
      <c r="L2553" s="104">
        <v>3.6850000000000001</v>
      </c>
      <c r="P2553" s="104" t="s">
        <v>87</v>
      </c>
      <c r="Q2553" s="104">
        <v>3.7499999999999999E-2</v>
      </c>
    </row>
    <row r="2554" spans="1:17" x14ac:dyDescent="0.25">
      <c r="A2554" s="104">
        <v>3315</v>
      </c>
      <c r="B2554" s="104" t="s">
        <v>22</v>
      </c>
      <c r="C2554" s="104">
        <v>2005</v>
      </c>
      <c r="D2554" s="104" t="s">
        <v>1890</v>
      </c>
      <c r="G2554" s="105">
        <v>38654</v>
      </c>
      <c r="H2554" s="105">
        <v>0.61041666666666705</v>
      </c>
      <c r="K2554" s="104">
        <v>52.183300000000003</v>
      </c>
      <c r="L2554" s="104">
        <v>2.9977999999999998</v>
      </c>
      <c r="P2554" s="104" t="s">
        <v>87</v>
      </c>
      <c r="Q2554" s="104">
        <v>0.33124999999999999</v>
      </c>
    </row>
    <row r="2555" spans="1:17" x14ac:dyDescent="0.25">
      <c r="A2555" s="104">
        <v>3316</v>
      </c>
      <c r="B2555" s="104" t="s">
        <v>22</v>
      </c>
      <c r="C2555" s="104">
        <v>2005</v>
      </c>
      <c r="D2555" s="104" t="s">
        <v>1889</v>
      </c>
      <c r="G2555" s="105">
        <v>38691</v>
      </c>
      <c r="H2555" s="105">
        <v>0.250694444444444</v>
      </c>
      <c r="K2555" s="104">
        <v>53.883299999999998</v>
      </c>
      <c r="L2555" s="104">
        <v>3.6667000000000001</v>
      </c>
      <c r="P2555" s="104" t="s">
        <v>87</v>
      </c>
    </row>
    <row r="2556" spans="1:17" x14ac:dyDescent="0.25">
      <c r="A2556" s="104">
        <v>3317</v>
      </c>
      <c r="B2556" s="104" t="s">
        <v>22</v>
      </c>
      <c r="C2556" s="104">
        <v>2005</v>
      </c>
      <c r="D2556" s="104" t="s">
        <v>1888</v>
      </c>
      <c r="G2556" s="105">
        <v>38692</v>
      </c>
      <c r="H2556" s="105">
        <v>0.33402777777777798</v>
      </c>
      <c r="K2556" s="104">
        <v>53.881700000000002</v>
      </c>
      <c r="L2556" s="104">
        <v>6.1032999999999999</v>
      </c>
      <c r="P2556" s="104" t="s">
        <v>87</v>
      </c>
      <c r="Q2556" s="104">
        <v>2.2079999999999999E-2</v>
      </c>
    </row>
    <row r="2557" spans="1:17" x14ac:dyDescent="0.25">
      <c r="A2557" s="104">
        <v>3318</v>
      </c>
      <c r="B2557" s="104" t="s">
        <v>22</v>
      </c>
      <c r="C2557" s="104">
        <v>2005</v>
      </c>
      <c r="D2557" s="104" t="s">
        <v>1887</v>
      </c>
      <c r="G2557" s="105">
        <v>38708</v>
      </c>
      <c r="H2557" s="105">
        <v>0.56388888888888899</v>
      </c>
      <c r="K2557" s="104">
        <v>53.826700000000002</v>
      </c>
      <c r="L2557" s="104">
        <v>4.4532999999999996</v>
      </c>
      <c r="P2557" s="104" t="s">
        <v>87</v>
      </c>
      <c r="Q2557" s="104">
        <v>0.12328</v>
      </c>
    </row>
    <row r="2558" spans="1:17" x14ac:dyDescent="0.25">
      <c r="A2558" s="104">
        <v>3319</v>
      </c>
      <c r="B2558" s="104" t="s">
        <v>22</v>
      </c>
      <c r="C2558" s="104">
        <v>2005</v>
      </c>
      <c r="D2558" s="104" t="s">
        <v>1886</v>
      </c>
      <c r="G2558" s="105">
        <v>38710</v>
      </c>
      <c r="H2558" s="105">
        <v>0.39374999999999999</v>
      </c>
      <c r="K2558" s="104">
        <v>52.15</v>
      </c>
      <c r="L2558" s="104">
        <v>3.8616999999999999</v>
      </c>
      <c r="P2558" s="104" t="s">
        <v>87</v>
      </c>
      <c r="Q2558" s="104">
        <v>5.2999999999999999E-2</v>
      </c>
    </row>
    <row r="2559" spans="1:17" x14ac:dyDescent="0.25">
      <c r="A2559" s="104">
        <v>3320</v>
      </c>
      <c r="B2559" s="104" t="s">
        <v>22</v>
      </c>
      <c r="C2559" s="104">
        <v>2005</v>
      </c>
      <c r="D2559" s="104" t="s">
        <v>1875</v>
      </c>
      <c r="G2559" s="105">
        <v>38537</v>
      </c>
      <c r="H2559" s="105">
        <v>0.69166666666666698</v>
      </c>
      <c r="K2559" s="104">
        <v>57.901699999999998</v>
      </c>
      <c r="L2559" s="104">
        <v>3.5000000000000003E-2</v>
      </c>
      <c r="P2559" s="104" t="s">
        <v>87</v>
      </c>
      <c r="Q2559" s="104">
        <v>4.53E-2</v>
      </c>
    </row>
    <row r="2560" spans="1:17" x14ac:dyDescent="0.25">
      <c r="A2560" s="104">
        <v>3321</v>
      </c>
      <c r="B2560" s="104" t="s">
        <v>22</v>
      </c>
      <c r="C2560" s="104">
        <v>2005</v>
      </c>
      <c r="D2560" s="104" t="s">
        <v>1874</v>
      </c>
      <c r="G2560" s="105">
        <v>38538</v>
      </c>
      <c r="H2560" s="105">
        <v>0.41319444444444398</v>
      </c>
      <c r="K2560" s="104">
        <v>58.441899999999997</v>
      </c>
      <c r="L2560" s="104">
        <v>0.25080000000000002</v>
      </c>
      <c r="P2560" s="104" t="s">
        <v>87</v>
      </c>
      <c r="Q2560" s="104">
        <v>0.17052</v>
      </c>
    </row>
    <row r="2561" spans="1:17" x14ac:dyDescent="0.25">
      <c r="A2561" s="104">
        <v>3322</v>
      </c>
      <c r="B2561" s="104" t="s">
        <v>22</v>
      </c>
      <c r="C2561" s="104">
        <v>2005</v>
      </c>
      <c r="D2561" s="104" t="s">
        <v>1873</v>
      </c>
      <c r="G2561" s="105">
        <v>38538</v>
      </c>
      <c r="H2561" s="105">
        <v>0.62291666666666701</v>
      </c>
      <c r="K2561" s="104">
        <v>61.393300000000004</v>
      </c>
      <c r="L2561" s="104">
        <v>1.7366999999999999</v>
      </c>
      <c r="P2561" s="104" t="s">
        <v>87</v>
      </c>
      <c r="Q2561" s="104">
        <v>1.2776400000000001</v>
      </c>
    </row>
    <row r="2562" spans="1:17" x14ac:dyDescent="0.25">
      <c r="A2562" s="104">
        <v>3323</v>
      </c>
      <c r="B2562" s="104" t="s">
        <v>22</v>
      </c>
      <c r="C2562" s="104">
        <v>2005</v>
      </c>
      <c r="D2562" s="104" t="s">
        <v>1872</v>
      </c>
      <c r="G2562" s="105">
        <v>38538</v>
      </c>
      <c r="H2562" s="105">
        <v>0.65416666666666701</v>
      </c>
      <c r="K2562" s="104">
        <v>60.546700000000001</v>
      </c>
      <c r="L2562" s="104">
        <v>3.0350000000000001</v>
      </c>
      <c r="P2562" s="104" t="s">
        <v>87</v>
      </c>
      <c r="Q2562" s="104">
        <v>9.6189999999999998E-2</v>
      </c>
    </row>
    <row r="2563" spans="1:17" x14ac:dyDescent="0.25">
      <c r="A2563" s="104">
        <v>3324</v>
      </c>
      <c r="B2563" s="104" t="s">
        <v>22</v>
      </c>
      <c r="C2563" s="104">
        <v>2005</v>
      </c>
      <c r="D2563" s="104" t="s">
        <v>1871</v>
      </c>
      <c r="G2563" s="105">
        <v>38539</v>
      </c>
      <c r="H2563" s="105">
        <v>0.44722222222222202</v>
      </c>
      <c r="K2563" s="104">
        <v>56.55</v>
      </c>
      <c r="L2563" s="104">
        <v>3.2208000000000001</v>
      </c>
      <c r="P2563" s="104" t="s">
        <v>87</v>
      </c>
      <c r="Q2563" s="104">
        <v>9.06E-2</v>
      </c>
    </row>
    <row r="2564" spans="1:17" x14ac:dyDescent="0.25">
      <c r="A2564" s="104">
        <v>3325</v>
      </c>
      <c r="B2564" s="104" t="s">
        <v>23</v>
      </c>
      <c r="C2564" s="104">
        <v>2005</v>
      </c>
      <c r="D2564" s="104" t="s">
        <v>1209</v>
      </c>
      <c r="G2564" s="105">
        <v>38379</v>
      </c>
      <c r="H2564" s="105">
        <v>0.51249999999999996</v>
      </c>
      <c r="K2564" s="104">
        <v>58.915999999999997</v>
      </c>
      <c r="L2564" s="104">
        <v>4.9160000000000004</v>
      </c>
      <c r="P2564" s="104" t="s">
        <v>87</v>
      </c>
      <c r="Q2564" s="104">
        <v>0.05</v>
      </c>
    </row>
    <row r="2565" spans="1:17" x14ac:dyDescent="0.25">
      <c r="A2565" s="104">
        <v>3326</v>
      </c>
      <c r="B2565" s="104" t="s">
        <v>23</v>
      </c>
      <c r="C2565" s="104">
        <v>2005</v>
      </c>
      <c r="D2565" s="104" t="s">
        <v>1208</v>
      </c>
      <c r="G2565" s="105">
        <v>38496</v>
      </c>
      <c r="H2565" s="105">
        <v>0.64583333333333304</v>
      </c>
      <c r="K2565" s="104">
        <v>60.51</v>
      </c>
      <c r="L2565" s="104">
        <v>2.8980000000000001</v>
      </c>
      <c r="P2565" s="104" t="s">
        <v>87</v>
      </c>
      <c r="Q2565" s="104">
        <v>0.108</v>
      </c>
    </row>
    <row r="2566" spans="1:17" x14ac:dyDescent="0.25">
      <c r="A2566" s="104">
        <v>3327</v>
      </c>
      <c r="B2566" s="104" t="s">
        <v>23</v>
      </c>
      <c r="C2566" s="104">
        <v>2005</v>
      </c>
      <c r="D2566" s="104" t="s">
        <v>1207</v>
      </c>
      <c r="G2566" s="105">
        <v>38499</v>
      </c>
      <c r="H2566" s="105">
        <v>0.55208333333333304</v>
      </c>
      <c r="K2566" s="104">
        <v>56.878</v>
      </c>
      <c r="L2566" s="104">
        <v>3.5</v>
      </c>
      <c r="P2566" s="104" t="s">
        <v>87</v>
      </c>
      <c r="Q2566" s="104">
        <v>3.58</v>
      </c>
    </row>
    <row r="2567" spans="1:17" x14ac:dyDescent="0.25">
      <c r="A2567" s="104">
        <v>3328</v>
      </c>
      <c r="B2567" s="104" t="s">
        <v>23</v>
      </c>
      <c r="C2567" s="104">
        <v>2005</v>
      </c>
      <c r="D2567" s="104" t="s">
        <v>1206</v>
      </c>
      <c r="G2567" s="105">
        <v>38510</v>
      </c>
      <c r="H2567" s="105">
        <v>0.43055555555555602</v>
      </c>
      <c r="K2567" s="104">
        <v>60</v>
      </c>
      <c r="L2567" s="104">
        <v>2.4</v>
      </c>
      <c r="P2567" s="104" t="s">
        <v>87</v>
      </c>
      <c r="Q2567" s="104">
        <v>0.106</v>
      </c>
    </row>
    <row r="2568" spans="1:17" x14ac:dyDescent="0.25">
      <c r="A2568" s="104">
        <v>3329</v>
      </c>
      <c r="B2568" s="104" t="s">
        <v>23</v>
      </c>
      <c r="C2568" s="104">
        <v>2005</v>
      </c>
      <c r="D2568" s="104" t="s">
        <v>1205</v>
      </c>
      <c r="G2568" s="105">
        <v>38511</v>
      </c>
      <c r="H2568" s="105">
        <v>0.16666666666666699</v>
      </c>
      <c r="K2568" s="104">
        <v>60.09</v>
      </c>
      <c r="L2568" s="104">
        <v>2.0649999999999999</v>
      </c>
      <c r="P2568" s="104" t="s">
        <v>87</v>
      </c>
      <c r="Q2568" s="104">
        <v>0.84</v>
      </c>
    </row>
    <row r="2569" spans="1:17" x14ac:dyDescent="0.25">
      <c r="A2569" s="104">
        <v>3330</v>
      </c>
      <c r="B2569" s="104" t="s">
        <v>23</v>
      </c>
      <c r="C2569" s="104">
        <v>2005</v>
      </c>
      <c r="D2569" s="104" t="s">
        <v>1204</v>
      </c>
      <c r="G2569" s="105">
        <v>38517</v>
      </c>
      <c r="H2569" s="105">
        <v>0.5</v>
      </c>
      <c r="K2569" s="104">
        <v>60.51</v>
      </c>
      <c r="L2569" s="104">
        <v>2.8980000000000001</v>
      </c>
      <c r="P2569" s="104" t="s">
        <v>87</v>
      </c>
      <c r="Q2569" s="104">
        <v>4</v>
      </c>
    </row>
    <row r="2570" spans="1:17" x14ac:dyDescent="0.25">
      <c r="A2570" s="104">
        <v>3331</v>
      </c>
      <c r="B2570" s="104" t="s">
        <v>23</v>
      </c>
      <c r="C2570" s="104">
        <v>2005</v>
      </c>
      <c r="D2570" s="104" t="s">
        <v>1203</v>
      </c>
      <c r="G2570" s="105">
        <v>38518</v>
      </c>
      <c r="H2570" s="105">
        <v>0.54166666666666696</v>
      </c>
      <c r="K2570" s="104">
        <v>60.51</v>
      </c>
      <c r="L2570" s="104">
        <v>2.8980000000000001</v>
      </c>
      <c r="P2570" s="104" t="s">
        <v>87</v>
      </c>
      <c r="Q2570" s="104">
        <v>0.53</v>
      </c>
    </row>
    <row r="2571" spans="1:17" x14ac:dyDescent="0.25">
      <c r="A2571" s="104">
        <v>3332</v>
      </c>
      <c r="B2571" s="104" t="s">
        <v>23</v>
      </c>
      <c r="C2571" s="104">
        <v>2005</v>
      </c>
      <c r="D2571" s="104" t="s">
        <v>1202</v>
      </c>
      <c r="G2571" s="105">
        <v>38523</v>
      </c>
      <c r="H2571" s="105">
        <v>0.34375</v>
      </c>
      <c r="K2571" s="104">
        <v>60.796999999999997</v>
      </c>
      <c r="L2571" s="104">
        <v>4.7969999999999997</v>
      </c>
      <c r="P2571" s="104" t="s">
        <v>87</v>
      </c>
      <c r="Q2571" s="104">
        <v>5.3999999999999999E-2</v>
      </c>
    </row>
    <row r="2572" spans="1:17" x14ac:dyDescent="0.25">
      <c r="A2572" s="104">
        <v>3333</v>
      </c>
      <c r="B2572" s="104" t="s">
        <v>23</v>
      </c>
      <c r="C2572" s="104">
        <v>2005</v>
      </c>
      <c r="D2572" s="104" t="s">
        <v>1441</v>
      </c>
      <c r="G2572" s="105">
        <v>38565</v>
      </c>
      <c r="H2572" s="105">
        <v>0.46736111111111101</v>
      </c>
      <c r="K2572" s="104">
        <v>57.75</v>
      </c>
      <c r="L2572" s="104">
        <v>7.976</v>
      </c>
      <c r="P2572" s="104" t="s">
        <v>87</v>
      </c>
      <c r="Q2572" s="104">
        <v>0.2</v>
      </c>
    </row>
    <row r="2573" spans="1:17" x14ac:dyDescent="0.25">
      <c r="A2573" s="104">
        <v>3334</v>
      </c>
      <c r="B2573" s="104" t="s">
        <v>23</v>
      </c>
      <c r="C2573" s="104">
        <v>2005</v>
      </c>
      <c r="D2573" s="104" t="s">
        <v>1201</v>
      </c>
      <c r="G2573" s="105">
        <v>38626</v>
      </c>
      <c r="H2573" s="105">
        <v>0.51319444444444395</v>
      </c>
      <c r="K2573" s="104">
        <v>58.661999999999999</v>
      </c>
      <c r="L2573" s="104">
        <v>5.367</v>
      </c>
      <c r="P2573" s="104" t="s">
        <v>87</v>
      </c>
    </row>
    <row r="2574" spans="1:17" x14ac:dyDescent="0.25">
      <c r="A2574" s="104">
        <v>3335</v>
      </c>
      <c r="B2574" s="104" t="s">
        <v>23</v>
      </c>
      <c r="C2574" s="104">
        <v>2005</v>
      </c>
      <c r="D2574" s="104" t="s">
        <v>1200</v>
      </c>
      <c r="G2574" s="105">
        <v>38631</v>
      </c>
      <c r="H2574" s="105">
        <v>0.66666666666666696</v>
      </c>
      <c r="K2574" s="104">
        <v>59.097999999999999</v>
      </c>
      <c r="L2574" s="104">
        <v>5.8</v>
      </c>
      <c r="P2574" s="104" t="s">
        <v>87</v>
      </c>
      <c r="Q2574" s="104">
        <v>0.1</v>
      </c>
    </row>
    <row r="2575" spans="1:17" x14ac:dyDescent="0.25">
      <c r="A2575" s="104">
        <v>3336</v>
      </c>
      <c r="B2575" s="104" t="s">
        <v>23</v>
      </c>
      <c r="C2575" s="104">
        <v>2005</v>
      </c>
      <c r="D2575" s="104" t="s">
        <v>1199</v>
      </c>
      <c r="G2575" s="105">
        <v>38677</v>
      </c>
      <c r="H2575" s="105">
        <v>0.42013888888888901</v>
      </c>
      <c r="K2575" s="104">
        <v>59.654000000000003</v>
      </c>
      <c r="L2575" s="104">
        <v>4.6340000000000003</v>
      </c>
      <c r="P2575" s="104" t="s">
        <v>87</v>
      </c>
      <c r="Q2575" s="104">
        <v>0.8</v>
      </c>
    </row>
    <row r="2576" spans="1:17" x14ac:dyDescent="0.25">
      <c r="A2576" s="104">
        <v>3337</v>
      </c>
      <c r="B2576" s="104" t="s">
        <v>23</v>
      </c>
      <c r="C2576" s="104">
        <v>2005</v>
      </c>
      <c r="D2576" s="104" t="s">
        <v>1198</v>
      </c>
      <c r="G2576" s="105">
        <v>38694</v>
      </c>
      <c r="H2576" s="105">
        <v>0.51388888888888895</v>
      </c>
      <c r="K2576" s="104">
        <v>60.915999999999997</v>
      </c>
      <c r="L2576" s="104">
        <v>3.7210000000000001</v>
      </c>
      <c r="P2576" s="104" t="s">
        <v>87</v>
      </c>
      <c r="Q2576" s="104">
        <v>0.9</v>
      </c>
    </row>
    <row r="2577" spans="1:17" x14ac:dyDescent="0.25">
      <c r="A2577" s="104">
        <v>3338</v>
      </c>
      <c r="B2577" s="104" t="s">
        <v>24</v>
      </c>
      <c r="C2577" s="104">
        <v>2005</v>
      </c>
      <c r="D2577" s="104" t="s">
        <v>1952</v>
      </c>
      <c r="G2577" s="105">
        <v>38375</v>
      </c>
      <c r="H2577" s="105">
        <v>0.32361111111111102</v>
      </c>
      <c r="K2577" s="104">
        <v>58.1</v>
      </c>
      <c r="L2577" s="104">
        <v>11.11</v>
      </c>
      <c r="P2577" s="104" t="s">
        <v>87</v>
      </c>
      <c r="Q2577" s="104">
        <v>3.0000000000000001E-3</v>
      </c>
    </row>
    <row r="2578" spans="1:17" x14ac:dyDescent="0.25">
      <c r="A2578" s="104">
        <v>3339</v>
      </c>
      <c r="B2578" s="104" t="s">
        <v>24</v>
      </c>
      <c r="C2578" s="104">
        <v>2005</v>
      </c>
      <c r="D2578" s="104" t="s">
        <v>1951</v>
      </c>
      <c r="G2578" s="105">
        <v>38380</v>
      </c>
      <c r="H2578" s="105">
        <v>0.58958333333333302</v>
      </c>
      <c r="K2578" s="104">
        <v>58.093000000000004</v>
      </c>
      <c r="L2578" s="104">
        <v>11.1143</v>
      </c>
      <c r="P2578" s="104" t="s">
        <v>87</v>
      </c>
      <c r="Q2578" s="104">
        <v>2.1000000000000001E-2</v>
      </c>
    </row>
    <row r="2579" spans="1:17" x14ac:dyDescent="0.25">
      <c r="A2579" s="104">
        <v>3340</v>
      </c>
      <c r="B2579" s="104" t="s">
        <v>24</v>
      </c>
      <c r="C2579" s="104">
        <v>2005</v>
      </c>
      <c r="D2579" s="104" t="s">
        <v>1950</v>
      </c>
      <c r="G2579" s="105">
        <v>38381</v>
      </c>
      <c r="H2579" s="105">
        <v>0.39305555555555599</v>
      </c>
      <c r="K2579" s="104">
        <v>58.093000000000004</v>
      </c>
      <c r="L2579" s="104">
        <v>11.115</v>
      </c>
      <c r="P2579" s="104" t="s">
        <v>87</v>
      </c>
      <c r="Q2579" s="104">
        <v>4.2999999999999997E-2</v>
      </c>
    </row>
    <row r="2580" spans="1:17" x14ac:dyDescent="0.25">
      <c r="A2580" s="104">
        <v>3341</v>
      </c>
      <c r="B2580" s="104" t="s">
        <v>24</v>
      </c>
      <c r="C2580" s="104">
        <v>2005</v>
      </c>
      <c r="D2580" s="104" t="s">
        <v>1949</v>
      </c>
      <c r="G2580" s="105">
        <v>38402</v>
      </c>
      <c r="H2580" s="105">
        <v>0.64791666666666703</v>
      </c>
      <c r="K2580" s="104">
        <v>58.128999999999998</v>
      </c>
      <c r="L2580" s="104">
        <v>11.5</v>
      </c>
      <c r="P2580" s="104" t="s">
        <v>87</v>
      </c>
      <c r="Q2580" s="104">
        <v>3.0000000000000001E-3</v>
      </c>
    </row>
    <row r="2581" spans="1:17" x14ac:dyDescent="0.25">
      <c r="A2581" s="104">
        <v>3342</v>
      </c>
      <c r="B2581" s="104" t="s">
        <v>24</v>
      </c>
      <c r="C2581" s="104">
        <v>2005</v>
      </c>
      <c r="D2581" s="104" t="s">
        <v>1948</v>
      </c>
      <c r="G2581" s="105">
        <v>38473</v>
      </c>
      <c r="H2581" s="105">
        <v>0.27569444444444402</v>
      </c>
      <c r="K2581" s="104">
        <v>58.212499999999999</v>
      </c>
      <c r="L2581" s="104">
        <v>11.2607</v>
      </c>
      <c r="P2581" s="104" t="s">
        <v>87</v>
      </c>
      <c r="Q2581" s="104">
        <v>0.16</v>
      </c>
    </row>
    <row r="2582" spans="1:17" x14ac:dyDescent="0.25">
      <c r="A2582" s="104">
        <v>3343</v>
      </c>
      <c r="B2582" s="104" t="s">
        <v>24</v>
      </c>
      <c r="C2582" s="104">
        <v>2005</v>
      </c>
      <c r="D2582" s="104" t="s">
        <v>1947</v>
      </c>
      <c r="G2582" s="105">
        <v>38474</v>
      </c>
      <c r="H2582" s="105">
        <v>0.5</v>
      </c>
      <c r="K2582" s="104">
        <v>57.575000000000003</v>
      </c>
      <c r="L2582" s="104">
        <v>11.32</v>
      </c>
      <c r="P2582" s="104" t="s">
        <v>87</v>
      </c>
      <c r="Q2582" s="104">
        <v>2E-3</v>
      </c>
    </row>
    <row r="2583" spans="1:17" x14ac:dyDescent="0.25">
      <c r="A2583" s="104">
        <v>3344</v>
      </c>
      <c r="B2583" s="104" t="s">
        <v>24</v>
      </c>
      <c r="C2583" s="104">
        <v>2005</v>
      </c>
      <c r="D2583" s="104" t="s">
        <v>1946</v>
      </c>
      <c r="G2583" s="105">
        <v>38505</v>
      </c>
      <c r="H2583" s="105">
        <v>0.15902777777777799</v>
      </c>
      <c r="K2583" s="104">
        <v>57.594999999999999</v>
      </c>
      <c r="L2583" s="104">
        <v>11.32</v>
      </c>
      <c r="P2583" s="104" t="s">
        <v>87</v>
      </c>
      <c r="Q2583" s="104">
        <v>2E-3</v>
      </c>
    </row>
    <row r="2584" spans="1:17" x14ac:dyDescent="0.25">
      <c r="A2584" s="104">
        <v>3345</v>
      </c>
      <c r="B2584" s="104" t="s">
        <v>24</v>
      </c>
      <c r="C2584" s="104">
        <v>2005</v>
      </c>
      <c r="D2584" s="104" t="s">
        <v>1945</v>
      </c>
      <c r="G2584" s="105">
        <v>38596</v>
      </c>
      <c r="H2584" s="105">
        <v>0.76875000000000004</v>
      </c>
      <c r="K2584" s="104">
        <v>58.03</v>
      </c>
      <c r="L2584" s="104">
        <v>11.247</v>
      </c>
      <c r="P2584" s="104" t="s">
        <v>87</v>
      </c>
      <c r="Q2584" s="104">
        <v>7.0999999999999994E-2</v>
      </c>
    </row>
    <row r="2585" spans="1:17" x14ac:dyDescent="0.25">
      <c r="A2585" s="104">
        <v>3346</v>
      </c>
      <c r="B2585" s="104" t="s">
        <v>24</v>
      </c>
      <c r="C2585" s="104">
        <v>2005</v>
      </c>
      <c r="D2585" s="104" t="s">
        <v>1944</v>
      </c>
      <c r="G2585" s="105">
        <v>38606</v>
      </c>
      <c r="H2585" s="105">
        <v>0.58125000000000004</v>
      </c>
      <c r="K2585" s="104">
        <v>57.4</v>
      </c>
      <c r="L2585" s="104">
        <v>11.37</v>
      </c>
      <c r="P2585" s="104" t="s">
        <v>87</v>
      </c>
    </row>
    <row r="2586" spans="1:17" x14ac:dyDescent="0.25">
      <c r="A2586" s="104">
        <v>3347</v>
      </c>
      <c r="B2586" s="104" t="s">
        <v>24</v>
      </c>
      <c r="C2586" s="104">
        <v>2005</v>
      </c>
      <c r="D2586" s="104" t="s">
        <v>1943</v>
      </c>
      <c r="G2586" s="105">
        <v>38604</v>
      </c>
      <c r="H2586" s="105">
        <v>0.35208333333333303</v>
      </c>
      <c r="K2586" s="104">
        <v>57.387999999999998</v>
      </c>
      <c r="L2586" s="104">
        <v>11.512</v>
      </c>
      <c r="P2586" s="104" t="s">
        <v>87</v>
      </c>
      <c r="Q2586" s="104">
        <v>1E-3</v>
      </c>
    </row>
    <row r="2587" spans="1:17" x14ac:dyDescent="0.25">
      <c r="A2587" s="104">
        <v>3348</v>
      </c>
      <c r="B2587" s="104" t="s">
        <v>24</v>
      </c>
      <c r="C2587" s="104">
        <v>2005</v>
      </c>
      <c r="D2587" s="104" t="s">
        <v>1942</v>
      </c>
      <c r="G2587" s="105">
        <v>38606</v>
      </c>
      <c r="H2587" s="105">
        <v>0.57847222222222205</v>
      </c>
      <c r="K2587" s="104">
        <v>57.39</v>
      </c>
      <c r="L2587" s="104">
        <v>11.36</v>
      </c>
      <c r="P2587" s="104" t="s">
        <v>87</v>
      </c>
    </row>
    <row r="2588" spans="1:17" x14ac:dyDescent="0.25">
      <c r="A2588" s="104">
        <v>3349</v>
      </c>
      <c r="B2588" s="104" t="s">
        <v>24</v>
      </c>
      <c r="C2588" s="104">
        <v>2005</v>
      </c>
      <c r="D2588" s="104" t="s">
        <v>1941</v>
      </c>
      <c r="G2588" s="105">
        <v>38685</v>
      </c>
      <c r="H2588" s="105">
        <v>0.44444444444444398</v>
      </c>
      <c r="K2588" s="104">
        <v>57.45</v>
      </c>
      <c r="L2588" s="104">
        <v>11.368</v>
      </c>
      <c r="P2588" s="104" t="s">
        <v>87</v>
      </c>
      <c r="Q2588" s="104">
        <v>1E-3</v>
      </c>
    </row>
    <row r="2589" spans="1:17" x14ac:dyDescent="0.25">
      <c r="A2589" s="104">
        <v>3350</v>
      </c>
      <c r="B2589" s="104" t="s">
        <v>3</v>
      </c>
      <c r="C2589" s="104">
        <v>2005</v>
      </c>
      <c r="D2589" s="104" t="s">
        <v>762</v>
      </c>
      <c r="G2589" s="105">
        <v>38448</v>
      </c>
      <c r="H2589" s="105">
        <v>0.45833333333333298</v>
      </c>
      <c r="K2589" s="104">
        <v>58.45</v>
      </c>
      <c r="L2589" s="104">
        <v>-0.26</v>
      </c>
      <c r="P2589" s="104" t="s">
        <v>87</v>
      </c>
      <c r="Q2589" s="104">
        <v>5.28E-2</v>
      </c>
    </row>
    <row r="2590" spans="1:17" x14ac:dyDescent="0.25">
      <c r="A2590" s="104">
        <v>3351</v>
      </c>
      <c r="B2590" s="104" t="s">
        <v>3</v>
      </c>
      <c r="C2590" s="104">
        <v>2005</v>
      </c>
      <c r="D2590" s="104" t="s">
        <v>761</v>
      </c>
      <c r="G2590" s="105">
        <v>38473</v>
      </c>
      <c r="H2590" s="105">
        <v>0.33194444444444399</v>
      </c>
      <c r="K2590" s="104">
        <v>50.54</v>
      </c>
      <c r="L2590" s="104">
        <v>0.12</v>
      </c>
      <c r="P2590" s="104" t="s">
        <v>87</v>
      </c>
      <c r="Q2590" s="104">
        <v>2.2679999999999999E-2</v>
      </c>
    </row>
    <row r="2591" spans="1:17" x14ac:dyDescent="0.25">
      <c r="A2591" s="104">
        <v>3352</v>
      </c>
      <c r="B2591" s="104" t="s">
        <v>3</v>
      </c>
      <c r="C2591" s="104">
        <v>2005</v>
      </c>
      <c r="D2591" s="104" t="s">
        <v>760</v>
      </c>
      <c r="G2591" s="105">
        <v>38481</v>
      </c>
      <c r="H2591" s="105">
        <v>0.72986111111111096</v>
      </c>
      <c r="K2591" s="104">
        <v>50.5</v>
      </c>
      <c r="L2591" s="104">
        <v>0.25</v>
      </c>
      <c r="P2591" s="104" t="s">
        <v>87</v>
      </c>
      <c r="Q2591" s="104">
        <v>2.52E-2</v>
      </c>
    </row>
    <row r="2592" spans="1:17" x14ac:dyDescent="0.25">
      <c r="A2592" s="104">
        <v>3353</v>
      </c>
      <c r="B2592" s="104" t="s">
        <v>3</v>
      </c>
      <c r="C2592" s="104">
        <v>2005</v>
      </c>
      <c r="D2592" s="104" t="s">
        <v>759</v>
      </c>
      <c r="G2592" s="105">
        <v>38486</v>
      </c>
      <c r="H2592" s="105">
        <v>0.40763888888888899</v>
      </c>
      <c r="K2592" s="104">
        <v>60.8</v>
      </c>
      <c r="L2592" s="104">
        <v>1.45</v>
      </c>
      <c r="P2592" s="104" t="s">
        <v>87</v>
      </c>
      <c r="Q2592" s="104">
        <v>1.51074</v>
      </c>
    </row>
    <row r="2593" spans="1:17" x14ac:dyDescent="0.25">
      <c r="A2593" s="104">
        <v>3354</v>
      </c>
      <c r="B2593" s="104" t="s">
        <v>3</v>
      </c>
      <c r="C2593" s="104">
        <v>2005</v>
      </c>
      <c r="D2593" s="104" t="s">
        <v>758</v>
      </c>
      <c r="G2593" s="105">
        <v>38486</v>
      </c>
      <c r="H2593" s="105">
        <v>0.42847222222222198</v>
      </c>
      <c r="K2593" s="104">
        <v>61.27</v>
      </c>
      <c r="L2593" s="104">
        <v>1.6</v>
      </c>
      <c r="P2593" s="104" t="s">
        <v>87</v>
      </c>
      <c r="Q2593" s="104">
        <v>4.5150000000000003E-2</v>
      </c>
    </row>
    <row r="2594" spans="1:17" x14ac:dyDescent="0.25">
      <c r="A2594" s="104">
        <v>3355</v>
      </c>
      <c r="B2594" s="104" t="s">
        <v>3</v>
      </c>
      <c r="C2594" s="104">
        <v>2005</v>
      </c>
      <c r="D2594" s="104" t="s">
        <v>757</v>
      </c>
      <c r="G2594" s="105">
        <v>38486</v>
      </c>
      <c r="H2594" s="105">
        <v>0.45694444444444399</v>
      </c>
      <c r="K2594" s="104">
        <v>61.27</v>
      </c>
      <c r="L2594" s="104">
        <v>0.92</v>
      </c>
      <c r="P2594" s="104" t="s">
        <v>87</v>
      </c>
      <c r="Q2594" s="104">
        <v>6.4000000000000003E-3</v>
      </c>
    </row>
    <row r="2595" spans="1:17" x14ac:dyDescent="0.25">
      <c r="A2595" s="104">
        <v>3356</v>
      </c>
      <c r="B2595" s="104" t="s">
        <v>3</v>
      </c>
      <c r="C2595" s="104">
        <v>2005</v>
      </c>
      <c r="D2595" s="104" t="s">
        <v>756</v>
      </c>
      <c r="G2595" s="105">
        <v>38505</v>
      </c>
      <c r="H2595" s="105">
        <v>0.38541666666666702</v>
      </c>
      <c r="K2595" s="104">
        <v>51.74</v>
      </c>
      <c r="L2595" s="104">
        <v>1.53</v>
      </c>
      <c r="P2595" s="104" t="s">
        <v>87</v>
      </c>
      <c r="Q2595" s="104">
        <v>1.8000000000000001E-4</v>
      </c>
    </row>
    <row r="2596" spans="1:17" x14ac:dyDescent="0.25">
      <c r="A2596" s="104">
        <v>3357</v>
      </c>
      <c r="B2596" s="104" t="s">
        <v>3</v>
      </c>
      <c r="C2596" s="104">
        <v>2005</v>
      </c>
      <c r="D2596" s="104" t="s">
        <v>755</v>
      </c>
      <c r="G2596" s="105">
        <v>38516</v>
      </c>
      <c r="H2596" s="105">
        <v>0.42847222222222198</v>
      </c>
      <c r="K2596" s="104">
        <v>61.28</v>
      </c>
      <c r="L2596" s="104">
        <v>1.6</v>
      </c>
      <c r="P2596" s="104" t="s">
        <v>87</v>
      </c>
      <c r="Q2596" s="104">
        <v>2.8665E-2</v>
      </c>
    </row>
    <row r="2597" spans="1:17" x14ac:dyDescent="0.25">
      <c r="A2597" s="104">
        <v>3358</v>
      </c>
      <c r="B2597" s="104" t="s">
        <v>3</v>
      </c>
      <c r="C2597" s="104">
        <v>2005</v>
      </c>
      <c r="D2597" s="104" t="s">
        <v>754</v>
      </c>
      <c r="G2597" s="105">
        <v>38522</v>
      </c>
      <c r="H2597" s="105">
        <v>0.50972222222222197</v>
      </c>
      <c r="K2597" s="104">
        <v>58.12</v>
      </c>
      <c r="L2597" s="104">
        <v>3.08</v>
      </c>
      <c r="P2597" s="104" t="s">
        <v>87</v>
      </c>
      <c r="Q2597" s="104">
        <v>9.0159999999999997E-3</v>
      </c>
    </row>
    <row r="2598" spans="1:17" x14ac:dyDescent="0.25">
      <c r="A2598" s="104">
        <v>3359</v>
      </c>
      <c r="B2598" s="104" t="s">
        <v>3</v>
      </c>
      <c r="C2598" s="104">
        <v>2005</v>
      </c>
      <c r="D2598" s="104" t="s">
        <v>753</v>
      </c>
      <c r="G2598" s="105">
        <v>38533</v>
      </c>
      <c r="H2598" s="105">
        <v>0.54652777777777795</v>
      </c>
      <c r="K2598" s="104">
        <v>57.38</v>
      </c>
      <c r="L2598" s="104">
        <v>1.38</v>
      </c>
      <c r="P2598" s="104" t="s">
        <v>87</v>
      </c>
      <c r="Q2598" s="104">
        <v>1.99603E-2</v>
      </c>
    </row>
    <row r="2599" spans="1:17" x14ac:dyDescent="0.25">
      <c r="A2599" s="104">
        <v>3360</v>
      </c>
      <c r="B2599" s="104" t="s">
        <v>3</v>
      </c>
      <c r="C2599" s="104">
        <v>2005</v>
      </c>
      <c r="D2599" s="104" t="s">
        <v>752</v>
      </c>
      <c r="G2599" s="105">
        <v>38546</v>
      </c>
      <c r="H2599" s="105">
        <v>0.49861111111111101</v>
      </c>
      <c r="K2599" s="104">
        <v>56.42</v>
      </c>
      <c r="L2599" s="104">
        <v>2.33</v>
      </c>
      <c r="P2599" s="104" t="s">
        <v>87</v>
      </c>
      <c r="Q2599" s="104">
        <v>6.2E-2</v>
      </c>
    </row>
    <row r="2600" spans="1:17" x14ac:dyDescent="0.25">
      <c r="A2600" s="104">
        <v>3361</v>
      </c>
      <c r="B2600" s="104" t="s">
        <v>3</v>
      </c>
      <c r="C2600" s="104">
        <v>2005</v>
      </c>
      <c r="D2600" s="104" t="s">
        <v>751</v>
      </c>
      <c r="G2600" s="105">
        <v>38556</v>
      </c>
      <c r="H2600" s="105">
        <v>0.62847222222222199</v>
      </c>
      <c r="K2600" s="104">
        <v>58.42</v>
      </c>
      <c r="L2600" s="104">
        <v>0.45</v>
      </c>
      <c r="P2600" s="104" t="s">
        <v>87</v>
      </c>
      <c r="Q2600" s="104">
        <v>0.15443999999999999</v>
      </c>
    </row>
    <row r="2601" spans="1:17" x14ac:dyDescent="0.25">
      <c r="A2601" s="104">
        <v>3362</v>
      </c>
      <c r="B2601" s="104" t="s">
        <v>3</v>
      </c>
      <c r="C2601" s="104">
        <v>2005</v>
      </c>
      <c r="D2601" s="104" t="s">
        <v>750</v>
      </c>
      <c r="G2601" s="105">
        <v>38561</v>
      </c>
      <c r="H2601" s="105">
        <v>0.41527777777777802</v>
      </c>
      <c r="K2601" s="104">
        <v>59.5</v>
      </c>
      <c r="L2601" s="104">
        <v>1.48</v>
      </c>
      <c r="P2601" s="104" t="s">
        <v>87</v>
      </c>
      <c r="Q2601" s="104">
        <v>2.7E-2</v>
      </c>
    </row>
    <row r="2602" spans="1:17" x14ac:dyDescent="0.25">
      <c r="A2602" s="104">
        <v>3363</v>
      </c>
      <c r="B2602" s="104" t="s">
        <v>3</v>
      </c>
      <c r="C2602" s="104">
        <v>2005</v>
      </c>
      <c r="D2602" s="104" t="s">
        <v>749</v>
      </c>
      <c r="G2602" s="105">
        <v>38561</v>
      </c>
      <c r="H2602" s="105">
        <v>0.4375</v>
      </c>
      <c r="K2602" s="104">
        <v>58.69</v>
      </c>
      <c r="L2602" s="104">
        <v>1.28</v>
      </c>
      <c r="P2602" s="104" t="s">
        <v>87</v>
      </c>
      <c r="Q2602" s="104">
        <v>5.6000000000000001E-2</v>
      </c>
    </row>
    <row r="2603" spans="1:17" x14ac:dyDescent="0.25">
      <c r="A2603" s="104">
        <v>3364</v>
      </c>
      <c r="B2603" s="104" t="s">
        <v>3</v>
      </c>
      <c r="C2603" s="104">
        <v>2005</v>
      </c>
      <c r="D2603" s="104" t="s">
        <v>748</v>
      </c>
      <c r="G2603" s="105">
        <v>38573</v>
      </c>
      <c r="H2603" s="105">
        <v>0.36388888888888898</v>
      </c>
      <c r="K2603" s="104">
        <v>53.06</v>
      </c>
      <c r="L2603" s="104">
        <v>2.7</v>
      </c>
      <c r="P2603" s="104" t="s">
        <v>87</v>
      </c>
      <c r="Q2603" s="104">
        <v>1.5E-3</v>
      </c>
    </row>
    <row r="2604" spans="1:17" x14ac:dyDescent="0.25">
      <c r="A2604" s="104">
        <v>3365</v>
      </c>
      <c r="B2604" s="104" t="s">
        <v>3</v>
      </c>
      <c r="C2604" s="104">
        <v>2005</v>
      </c>
      <c r="D2604" s="104" t="s">
        <v>747</v>
      </c>
      <c r="G2604" s="105">
        <v>38576</v>
      </c>
      <c r="H2604" s="105">
        <v>0.57777777777777795</v>
      </c>
      <c r="K2604" s="104">
        <v>55.22</v>
      </c>
      <c r="L2604" s="104">
        <v>1.49</v>
      </c>
      <c r="P2604" s="104" t="s">
        <v>87</v>
      </c>
      <c r="Q2604" s="104">
        <v>2.1669999999999998</v>
      </c>
    </row>
    <row r="2605" spans="1:17" x14ac:dyDescent="0.25">
      <c r="A2605" s="104">
        <v>3366</v>
      </c>
      <c r="B2605" s="104" t="s">
        <v>3</v>
      </c>
      <c r="C2605" s="104">
        <v>2005</v>
      </c>
      <c r="D2605" s="104" t="s">
        <v>746</v>
      </c>
      <c r="G2605" s="105">
        <v>38585</v>
      </c>
      <c r="H2605" s="105">
        <v>0.47499999999999998</v>
      </c>
      <c r="K2605" s="104">
        <v>59.62</v>
      </c>
      <c r="L2605" s="104">
        <v>1.52</v>
      </c>
      <c r="P2605" s="104" t="s">
        <v>87</v>
      </c>
      <c r="Q2605" s="104">
        <v>0.31912499999999999</v>
      </c>
    </row>
    <row r="2606" spans="1:17" x14ac:dyDescent="0.25">
      <c r="A2606" s="104">
        <v>3367</v>
      </c>
      <c r="B2606" s="104" t="s">
        <v>3</v>
      </c>
      <c r="C2606" s="104">
        <v>2005</v>
      </c>
      <c r="D2606" s="104" t="s">
        <v>745</v>
      </c>
      <c r="G2606" s="105">
        <v>38585</v>
      </c>
      <c r="H2606" s="105">
        <v>0.50208333333333299</v>
      </c>
      <c r="K2606" s="104">
        <v>58.72</v>
      </c>
      <c r="L2606" s="104">
        <v>0.98</v>
      </c>
      <c r="P2606" s="104" t="s">
        <v>87</v>
      </c>
      <c r="Q2606" s="104">
        <v>0.3024</v>
      </c>
    </row>
    <row r="2607" spans="1:17" x14ac:dyDescent="0.25">
      <c r="A2607" s="104">
        <v>3368</v>
      </c>
      <c r="B2607" s="104" t="s">
        <v>3</v>
      </c>
      <c r="C2607" s="104">
        <v>2005</v>
      </c>
      <c r="D2607" s="104" t="s">
        <v>744</v>
      </c>
      <c r="G2607" s="105">
        <v>38585</v>
      </c>
      <c r="H2607" s="105">
        <v>0.47083333333333299</v>
      </c>
      <c r="K2607" s="104">
        <v>58.12</v>
      </c>
      <c r="L2607" s="104">
        <v>3.08</v>
      </c>
      <c r="P2607" s="104" t="s">
        <v>87</v>
      </c>
      <c r="Q2607" s="104">
        <v>9.1800000000000007E-3</v>
      </c>
    </row>
    <row r="2608" spans="1:17" x14ac:dyDescent="0.25">
      <c r="A2608" s="104">
        <v>3369</v>
      </c>
      <c r="B2608" s="104" t="s">
        <v>3</v>
      </c>
      <c r="C2608" s="104">
        <v>2005</v>
      </c>
      <c r="D2608" s="104" t="s">
        <v>743</v>
      </c>
      <c r="G2608" s="105">
        <v>38677</v>
      </c>
      <c r="H2608" s="105">
        <v>0.42499999999999999</v>
      </c>
      <c r="K2608" s="104">
        <v>56.5</v>
      </c>
      <c r="L2608" s="104">
        <v>2.15</v>
      </c>
      <c r="P2608" s="104" t="s">
        <v>87</v>
      </c>
      <c r="Q2608" s="104">
        <v>0.52559999999999996</v>
      </c>
    </row>
    <row r="2609" spans="1:17" x14ac:dyDescent="0.25">
      <c r="A2609" s="104">
        <v>3370</v>
      </c>
      <c r="B2609" s="104" t="s">
        <v>3</v>
      </c>
      <c r="C2609" s="104">
        <v>2005</v>
      </c>
      <c r="D2609" s="104" t="s">
        <v>742</v>
      </c>
      <c r="G2609" s="105">
        <v>38679</v>
      </c>
      <c r="H2609" s="105">
        <v>0.47777777777777802</v>
      </c>
      <c r="K2609" s="104">
        <v>58.07</v>
      </c>
      <c r="L2609" s="104">
        <v>1.08</v>
      </c>
      <c r="P2609" s="104" t="s">
        <v>87</v>
      </c>
      <c r="Q2609" s="104">
        <v>3.9600000000000003E-2</v>
      </c>
    </row>
    <row r="2610" spans="1:17" x14ac:dyDescent="0.25">
      <c r="A2610" s="104">
        <v>3371</v>
      </c>
      <c r="B2610" s="104" t="s">
        <v>3</v>
      </c>
      <c r="C2610" s="104">
        <v>2005</v>
      </c>
      <c r="D2610" s="104" t="s">
        <v>741</v>
      </c>
      <c r="G2610" s="105">
        <v>38693</v>
      </c>
      <c r="H2610" s="105">
        <v>0.40625</v>
      </c>
      <c r="K2610" s="104">
        <v>61.28</v>
      </c>
      <c r="L2610" s="104">
        <v>0.92</v>
      </c>
      <c r="P2610" s="104" t="s">
        <v>87</v>
      </c>
      <c r="Q2610" s="104">
        <v>6.7724999999999994E-2</v>
      </c>
    </row>
    <row r="2611" spans="1:17" x14ac:dyDescent="0.25">
      <c r="A2611" s="104">
        <v>3372</v>
      </c>
      <c r="B2611" s="104" t="s">
        <v>3</v>
      </c>
      <c r="C2611" s="104">
        <v>2005</v>
      </c>
      <c r="D2611" s="104" t="s">
        <v>740</v>
      </c>
      <c r="G2611" s="105">
        <v>38713</v>
      </c>
      <c r="H2611" s="105">
        <v>0.6</v>
      </c>
      <c r="K2611" s="104">
        <v>58.13</v>
      </c>
      <c r="L2611" s="104">
        <v>0.2</v>
      </c>
      <c r="P2611" s="104" t="s">
        <v>87</v>
      </c>
      <c r="Q2611" s="104">
        <v>0.12239999999999999</v>
      </c>
    </row>
    <row r="2612" spans="1:17" x14ac:dyDescent="0.25">
      <c r="A2612" s="104">
        <v>1051723</v>
      </c>
      <c r="B2612" s="104" t="s">
        <v>18</v>
      </c>
      <c r="C2612" s="104">
        <v>2004</v>
      </c>
      <c r="D2612" s="104" t="s">
        <v>1433</v>
      </c>
      <c r="G2612" s="105">
        <v>38034</v>
      </c>
      <c r="H2612" s="105">
        <v>0.63541666666666696</v>
      </c>
      <c r="K2612" s="104">
        <v>51.823333333333302</v>
      </c>
      <c r="L2612" s="104">
        <v>2.4666666666666699</v>
      </c>
      <c r="P2612" s="104" t="s">
        <v>87</v>
      </c>
      <c r="Q2612" s="104">
        <v>0.45850000000000002</v>
      </c>
    </row>
    <row r="2613" spans="1:17" x14ac:dyDescent="0.25">
      <c r="A2613" s="104">
        <v>1051724</v>
      </c>
      <c r="B2613" s="104" t="s">
        <v>18</v>
      </c>
      <c r="C2613" s="104">
        <v>2004</v>
      </c>
      <c r="D2613" s="104" t="s">
        <v>1432</v>
      </c>
      <c r="G2613" s="105">
        <v>38049</v>
      </c>
      <c r="H2613" s="105">
        <v>0.62638888888888899</v>
      </c>
      <c r="K2613" s="104">
        <v>51.296666666666702</v>
      </c>
      <c r="L2613" s="104">
        <v>2.23166666666667</v>
      </c>
      <c r="P2613" s="104" t="s">
        <v>87</v>
      </c>
      <c r="Q2613" s="104">
        <v>3.78E-2</v>
      </c>
    </row>
    <row r="2614" spans="1:17" x14ac:dyDescent="0.25">
      <c r="A2614" s="104">
        <v>1051725</v>
      </c>
      <c r="B2614" s="104" t="s">
        <v>18</v>
      </c>
      <c r="C2614" s="104">
        <v>2004</v>
      </c>
      <c r="D2614" s="104" t="s">
        <v>1431</v>
      </c>
      <c r="G2614" s="105">
        <v>38063</v>
      </c>
      <c r="H2614" s="105">
        <v>0.65625</v>
      </c>
      <c r="K2614" s="104">
        <v>51.483333333333299</v>
      </c>
      <c r="L2614" s="104">
        <v>2.68333333333333</v>
      </c>
      <c r="P2614" s="104" t="s">
        <v>87</v>
      </c>
      <c r="Q2614" s="104">
        <v>2.8E-3</v>
      </c>
    </row>
    <row r="2615" spans="1:17" x14ac:dyDescent="0.25">
      <c r="A2615" s="104">
        <v>1051726</v>
      </c>
      <c r="B2615" s="104" t="s">
        <v>18</v>
      </c>
      <c r="C2615" s="104">
        <v>2004</v>
      </c>
      <c r="D2615" s="104" t="s">
        <v>1430</v>
      </c>
      <c r="G2615" s="105">
        <v>38063</v>
      </c>
      <c r="H2615" s="105">
        <v>0.65972222222222199</v>
      </c>
      <c r="K2615" s="104">
        <v>51.406666666666702</v>
      </c>
      <c r="L2615" s="104">
        <v>2.89</v>
      </c>
      <c r="P2615" s="104" t="s">
        <v>87</v>
      </c>
      <c r="Q2615" s="104">
        <v>10.206</v>
      </c>
    </row>
    <row r="2616" spans="1:17" x14ac:dyDescent="0.25">
      <c r="A2616" s="104">
        <v>1051727</v>
      </c>
      <c r="B2616" s="104" t="s">
        <v>18</v>
      </c>
      <c r="C2616" s="104">
        <v>2004</v>
      </c>
      <c r="D2616" s="104" t="s">
        <v>1429</v>
      </c>
      <c r="G2616" s="105">
        <v>38077</v>
      </c>
      <c r="H2616" s="105">
        <v>0.33819444444444402</v>
      </c>
      <c r="K2616" s="104">
        <v>51.173333333333296</v>
      </c>
      <c r="L2616" s="104">
        <v>2.2866666666666702</v>
      </c>
      <c r="P2616" s="104" t="s">
        <v>87</v>
      </c>
      <c r="Q2616" s="104">
        <v>0.2</v>
      </c>
    </row>
    <row r="2617" spans="1:17" x14ac:dyDescent="0.25">
      <c r="A2617" s="104">
        <v>1051728</v>
      </c>
      <c r="B2617" s="104" t="s">
        <v>18</v>
      </c>
      <c r="C2617" s="104">
        <v>2004</v>
      </c>
      <c r="D2617" s="104" t="s">
        <v>1428</v>
      </c>
      <c r="G2617" s="105">
        <v>38091</v>
      </c>
      <c r="H2617" s="105">
        <v>0.60624999999999996</v>
      </c>
      <c r="K2617" s="104">
        <v>51.288333333333298</v>
      </c>
      <c r="L2617" s="104">
        <v>2.62</v>
      </c>
      <c r="P2617" s="104" t="s">
        <v>87</v>
      </c>
      <c r="Q2617" s="104">
        <v>3.4500000000000003E-2</v>
      </c>
    </row>
    <row r="2618" spans="1:17" x14ac:dyDescent="0.25">
      <c r="A2618" s="104">
        <v>1051729</v>
      </c>
      <c r="B2618" s="104" t="s">
        <v>18</v>
      </c>
      <c r="C2618" s="104">
        <v>2004</v>
      </c>
      <c r="D2618" s="104" t="s">
        <v>1427</v>
      </c>
      <c r="G2618" s="105">
        <v>38104</v>
      </c>
      <c r="H2618" s="105">
        <v>0.36458333333333298</v>
      </c>
      <c r="K2618" s="104">
        <v>51.185000000000002</v>
      </c>
      <c r="L2618" s="104">
        <v>1.4283333333333299</v>
      </c>
      <c r="P2618" s="104" t="s">
        <v>87</v>
      </c>
      <c r="Q2618" s="104">
        <v>2.2000000000000001E-3</v>
      </c>
    </row>
    <row r="2619" spans="1:17" x14ac:dyDescent="0.25">
      <c r="A2619" s="104">
        <v>1051730</v>
      </c>
      <c r="B2619" s="104" t="s">
        <v>18</v>
      </c>
      <c r="C2619" s="104">
        <v>2004</v>
      </c>
      <c r="D2619" s="104" t="s">
        <v>1426</v>
      </c>
      <c r="G2619" s="105">
        <v>38104</v>
      </c>
      <c r="H2619" s="105">
        <v>0.40625</v>
      </c>
      <c r="K2619" s="104">
        <v>51.878333333333302</v>
      </c>
      <c r="L2619" s="104">
        <v>2.96</v>
      </c>
      <c r="P2619" s="104" t="s">
        <v>87</v>
      </c>
      <c r="Q2619" s="104">
        <v>1E-4</v>
      </c>
    </row>
    <row r="2620" spans="1:17" x14ac:dyDescent="0.25">
      <c r="A2620" s="104">
        <v>1051731</v>
      </c>
      <c r="B2620" s="104" t="s">
        <v>18</v>
      </c>
      <c r="C2620" s="104">
        <v>2004</v>
      </c>
      <c r="D2620" s="104" t="s">
        <v>1425</v>
      </c>
      <c r="G2620" s="105">
        <v>38104</v>
      </c>
      <c r="H2620" s="105">
        <v>0.65277777777777801</v>
      </c>
      <c r="K2620" s="104">
        <v>52.386666666666699</v>
      </c>
      <c r="L2620" s="104">
        <v>3.2016666666666702</v>
      </c>
      <c r="P2620" s="104" t="s">
        <v>87</v>
      </c>
      <c r="Q2620" s="104">
        <v>5.9999999999999995E-4</v>
      </c>
    </row>
    <row r="2621" spans="1:17" x14ac:dyDescent="0.25">
      <c r="A2621" s="104">
        <v>1051732</v>
      </c>
      <c r="B2621" s="104" t="s">
        <v>18</v>
      </c>
      <c r="C2621" s="104">
        <v>2004</v>
      </c>
      <c r="D2621" s="104" t="s">
        <v>1424</v>
      </c>
      <c r="G2621" s="105">
        <v>38105</v>
      </c>
      <c r="H2621" s="105">
        <v>0.48958333333333298</v>
      </c>
      <c r="K2621" s="104">
        <v>51.755000000000003</v>
      </c>
      <c r="L2621" s="104">
        <v>2.56666666666667</v>
      </c>
      <c r="P2621" s="104" t="s">
        <v>87</v>
      </c>
      <c r="Q2621" s="104">
        <v>1.2E-2</v>
      </c>
    </row>
    <row r="2622" spans="1:17" x14ac:dyDescent="0.25">
      <c r="A2622" s="104">
        <v>1051733</v>
      </c>
      <c r="B2622" s="104" t="s">
        <v>18</v>
      </c>
      <c r="C2622" s="104">
        <v>2004</v>
      </c>
      <c r="D2622" s="104" t="s">
        <v>1423</v>
      </c>
      <c r="G2622" s="105">
        <v>38131</v>
      </c>
      <c r="H2622" s="105">
        <v>0.40625</v>
      </c>
      <c r="K2622" s="104">
        <v>51.368333333333297</v>
      </c>
      <c r="L2622" s="104">
        <v>2.2149999999999999</v>
      </c>
      <c r="P2622" s="104" t="s">
        <v>87</v>
      </c>
      <c r="Q2622" s="104">
        <v>5.6099999999999997E-2</v>
      </c>
    </row>
    <row r="2623" spans="1:17" x14ac:dyDescent="0.25">
      <c r="A2623" s="104">
        <v>1051734</v>
      </c>
      <c r="B2623" s="104" t="s">
        <v>18</v>
      </c>
      <c r="C2623" s="104">
        <v>2004</v>
      </c>
      <c r="D2623" s="104" t="s">
        <v>1422</v>
      </c>
      <c r="G2623" s="105">
        <v>38140</v>
      </c>
      <c r="H2623" s="105">
        <v>0.60763888888888895</v>
      </c>
      <c r="K2623" s="104">
        <v>51.366666666666703</v>
      </c>
      <c r="L2623" s="104">
        <v>2.2083333333333299</v>
      </c>
      <c r="P2623" s="104" t="s">
        <v>87</v>
      </c>
      <c r="Q2623" s="104">
        <v>1.278E-2</v>
      </c>
    </row>
    <row r="2624" spans="1:17" x14ac:dyDescent="0.25">
      <c r="A2624" s="104">
        <v>1051735</v>
      </c>
      <c r="B2624" s="104" t="s">
        <v>18</v>
      </c>
      <c r="C2624" s="104">
        <v>2004</v>
      </c>
      <c r="D2624" s="104" t="s">
        <v>1421</v>
      </c>
      <c r="G2624" s="105">
        <v>38147</v>
      </c>
      <c r="H2624" s="105">
        <v>0.56111111111111101</v>
      </c>
      <c r="K2624" s="104">
        <v>51.365000000000002</v>
      </c>
      <c r="L2624" s="104">
        <v>2.21166666666667</v>
      </c>
      <c r="P2624" s="104" t="s">
        <v>87</v>
      </c>
      <c r="Q2624" s="104">
        <v>1.2E-2</v>
      </c>
    </row>
    <row r="2625" spans="1:17" x14ac:dyDescent="0.25">
      <c r="A2625" s="104">
        <v>1051736</v>
      </c>
      <c r="B2625" s="104" t="s">
        <v>18</v>
      </c>
      <c r="C2625" s="104">
        <v>2004</v>
      </c>
      <c r="D2625" s="104" t="s">
        <v>1420</v>
      </c>
      <c r="G2625" s="105">
        <v>38148</v>
      </c>
      <c r="H2625" s="105">
        <v>0.51180555555555596</v>
      </c>
      <c r="K2625" s="104">
        <v>51.365000000000002</v>
      </c>
      <c r="L2625" s="104">
        <v>2.21166666666667</v>
      </c>
      <c r="P2625" s="104" t="s">
        <v>87</v>
      </c>
      <c r="Q2625" s="104">
        <v>6.0000000000000001E-3</v>
      </c>
    </row>
    <row r="2626" spans="1:17" x14ac:dyDescent="0.25">
      <c r="A2626" s="104">
        <v>1051737</v>
      </c>
      <c r="B2626" s="104" t="s">
        <v>18</v>
      </c>
      <c r="C2626" s="104">
        <v>2004</v>
      </c>
      <c r="D2626" s="104" t="s">
        <v>1419</v>
      </c>
      <c r="G2626" s="105">
        <v>38154</v>
      </c>
      <c r="H2626" s="105">
        <v>0.41666666666666702</v>
      </c>
      <c r="K2626" s="104">
        <v>51.365000000000002</v>
      </c>
      <c r="L2626" s="104">
        <v>2.21166666666667</v>
      </c>
      <c r="P2626" s="104" t="s">
        <v>87</v>
      </c>
      <c r="Q2626" s="104">
        <v>0.59699999999999998</v>
      </c>
    </row>
    <row r="2627" spans="1:17" x14ac:dyDescent="0.25">
      <c r="A2627" s="104">
        <v>1051738</v>
      </c>
      <c r="B2627" s="104" t="s">
        <v>18</v>
      </c>
      <c r="C2627" s="104">
        <v>2004</v>
      </c>
      <c r="D2627" s="104" t="s">
        <v>1418</v>
      </c>
      <c r="G2627" s="105">
        <v>38174</v>
      </c>
      <c r="H2627" s="105">
        <v>0.36388888888888898</v>
      </c>
      <c r="K2627" s="104">
        <v>51.365000000000002</v>
      </c>
      <c r="L2627" s="104">
        <v>2.21166666666667</v>
      </c>
      <c r="P2627" s="104" t="s">
        <v>87</v>
      </c>
      <c r="Q2627" s="104">
        <v>2E-3</v>
      </c>
    </row>
    <row r="2628" spans="1:17" x14ac:dyDescent="0.25">
      <c r="A2628" s="104">
        <v>1051739</v>
      </c>
      <c r="B2628" s="104" t="s">
        <v>18</v>
      </c>
      <c r="C2628" s="104">
        <v>2004</v>
      </c>
      <c r="D2628" s="104" t="s">
        <v>1417</v>
      </c>
      <c r="G2628" s="105">
        <v>38188</v>
      </c>
      <c r="H2628" s="105">
        <v>0.35069444444444398</v>
      </c>
      <c r="K2628" s="104">
        <v>51.23</v>
      </c>
      <c r="L2628" s="104">
        <v>2.2366666666666699</v>
      </c>
      <c r="P2628" s="104" t="s">
        <v>87</v>
      </c>
      <c r="Q2628" s="104">
        <v>0.24210000000000001</v>
      </c>
    </row>
    <row r="2629" spans="1:17" x14ac:dyDescent="0.25">
      <c r="A2629" s="104">
        <v>1051740</v>
      </c>
      <c r="B2629" s="104" t="s">
        <v>18</v>
      </c>
      <c r="C2629" s="104">
        <v>2004</v>
      </c>
      <c r="D2629" s="104" t="s">
        <v>1416</v>
      </c>
      <c r="G2629" s="105">
        <v>38188</v>
      </c>
      <c r="H2629" s="105">
        <v>0.42638888888888898</v>
      </c>
      <c r="K2629" s="104">
        <v>51.358333333333299</v>
      </c>
      <c r="L2629" s="104">
        <v>2.2000000000000002</v>
      </c>
      <c r="P2629" s="104" t="s">
        <v>87</v>
      </c>
      <c r="Q2629" s="104">
        <v>0.1908</v>
      </c>
    </row>
    <row r="2630" spans="1:17" x14ac:dyDescent="0.25">
      <c r="A2630" s="104">
        <v>1051741</v>
      </c>
      <c r="B2630" s="104" t="s">
        <v>18</v>
      </c>
      <c r="C2630" s="104">
        <v>2004</v>
      </c>
      <c r="D2630" s="104" t="s">
        <v>1415</v>
      </c>
      <c r="G2630" s="105">
        <v>38193</v>
      </c>
      <c r="H2630" s="105">
        <v>0.76041666666666696</v>
      </c>
      <c r="K2630" s="104">
        <v>51.365000000000002</v>
      </c>
      <c r="L2630" s="104">
        <v>2.21166666666667</v>
      </c>
      <c r="P2630" s="104" t="s">
        <v>87</v>
      </c>
      <c r="Q2630" s="104">
        <v>7.6E-3</v>
      </c>
    </row>
    <row r="2631" spans="1:17" x14ac:dyDescent="0.25">
      <c r="A2631" s="104">
        <v>1051742</v>
      </c>
      <c r="B2631" s="104" t="s">
        <v>18</v>
      </c>
      <c r="C2631" s="104">
        <v>2004</v>
      </c>
      <c r="D2631" s="104" t="s">
        <v>1414</v>
      </c>
      <c r="G2631" s="105">
        <v>38193</v>
      </c>
      <c r="H2631" s="105">
        <v>0.79513888888888895</v>
      </c>
      <c r="K2631" s="104">
        <v>51.78</v>
      </c>
      <c r="L2631" s="104">
        <v>2.6666666666666701</v>
      </c>
      <c r="P2631" s="104" t="s">
        <v>87</v>
      </c>
    </row>
    <row r="2632" spans="1:17" x14ac:dyDescent="0.25">
      <c r="A2632" s="104">
        <v>1051743</v>
      </c>
      <c r="B2632" s="104" t="s">
        <v>18</v>
      </c>
      <c r="C2632" s="104">
        <v>2004</v>
      </c>
      <c r="D2632" s="104" t="s">
        <v>1413</v>
      </c>
      <c r="G2632" s="105">
        <v>38194</v>
      </c>
      <c r="H2632" s="105">
        <v>0.39583333333333298</v>
      </c>
      <c r="K2632" s="104">
        <v>51.365000000000002</v>
      </c>
      <c r="L2632" s="104">
        <v>2.21166666666667</v>
      </c>
      <c r="P2632" s="104" t="s">
        <v>87</v>
      </c>
      <c r="Q2632" s="104">
        <v>0.5292</v>
      </c>
    </row>
    <row r="2633" spans="1:17" x14ac:dyDescent="0.25">
      <c r="A2633" s="104">
        <v>1051744</v>
      </c>
      <c r="B2633" s="104" t="s">
        <v>18</v>
      </c>
      <c r="C2633" s="104">
        <v>2004</v>
      </c>
      <c r="D2633" s="104" t="s">
        <v>1412</v>
      </c>
      <c r="G2633" s="105">
        <v>38194</v>
      </c>
      <c r="H2633" s="105">
        <v>0.39930555555555602</v>
      </c>
      <c r="K2633" s="104">
        <v>51.365000000000002</v>
      </c>
      <c r="L2633" s="104">
        <v>2.21166666666667</v>
      </c>
      <c r="P2633" s="104" t="s">
        <v>87</v>
      </c>
      <c r="Q2633" s="104">
        <v>1.6202000000000001</v>
      </c>
    </row>
    <row r="2634" spans="1:17" x14ac:dyDescent="0.25">
      <c r="A2634" s="104">
        <v>1051745</v>
      </c>
      <c r="B2634" s="104" t="s">
        <v>18</v>
      </c>
      <c r="C2634" s="104">
        <v>2004</v>
      </c>
      <c r="D2634" s="104" t="s">
        <v>1411</v>
      </c>
      <c r="G2634" s="105">
        <v>38194</v>
      </c>
      <c r="H2634" s="105">
        <v>0.530555555555556</v>
      </c>
      <c r="K2634" s="104">
        <v>51.365000000000002</v>
      </c>
      <c r="L2634" s="104">
        <v>2.21166666666667</v>
      </c>
      <c r="P2634" s="104" t="s">
        <v>87</v>
      </c>
      <c r="Q2634" s="104">
        <v>0.21129999999999999</v>
      </c>
    </row>
    <row r="2635" spans="1:17" x14ac:dyDescent="0.25">
      <c r="A2635" s="104">
        <v>1051746</v>
      </c>
      <c r="B2635" s="104" t="s">
        <v>18</v>
      </c>
      <c r="C2635" s="104">
        <v>2004</v>
      </c>
      <c r="D2635" s="104" t="s">
        <v>1410</v>
      </c>
      <c r="G2635" s="105">
        <v>38203</v>
      </c>
      <c r="H2635" s="105">
        <v>0.59027777777777801</v>
      </c>
      <c r="K2635" s="104">
        <v>51.3333333333333</v>
      </c>
      <c r="L2635" s="104">
        <v>2.0249999999999999</v>
      </c>
      <c r="P2635" s="104" t="s">
        <v>87</v>
      </c>
    </row>
    <row r="2636" spans="1:17" x14ac:dyDescent="0.25">
      <c r="A2636" s="104">
        <v>1051747</v>
      </c>
      <c r="B2636" s="104" t="s">
        <v>18</v>
      </c>
      <c r="C2636" s="104">
        <v>2004</v>
      </c>
      <c r="D2636" s="104" t="s">
        <v>1409</v>
      </c>
      <c r="G2636" s="105">
        <v>38203</v>
      </c>
      <c r="H2636" s="105">
        <v>0.90416666666666701</v>
      </c>
      <c r="K2636" s="104">
        <v>51.36</v>
      </c>
      <c r="L2636" s="104">
        <v>2.3583333333333298</v>
      </c>
      <c r="P2636" s="104" t="s">
        <v>87</v>
      </c>
    </row>
    <row r="2637" spans="1:17" x14ac:dyDescent="0.25">
      <c r="A2637" s="104">
        <v>1051748</v>
      </c>
      <c r="B2637" s="104" t="s">
        <v>18</v>
      </c>
      <c r="C2637" s="104">
        <v>2004</v>
      </c>
      <c r="D2637" s="104" t="s">
        <v>1408</v>
      </c>
      <c r="G2637" s="105">
        <v>38204</v>
      </c>
      <c r="H2637" s="105">
        <v>0.359722222222222</v>
      </c>
      <c r="K2637" s="104">
        <v>51.325000000000003</v>
      </c>
      <c r="L2637" s="104">
        <v>2.3816666666666699</v>
      </c>
      <c r="P2637" s="104" t="s">
        <v>87</v>
      </c>
      <c r="Q2637" s="104">
        <v>9.4117999999999995</v>
      </c>
    </row>
    <row r="2638" spans="1:17" x14ac:dyDescent="0.25">
      <c r="A2638" s="104">
        <v>1051749</v>
      </c>
      <c r="B2638" s="104" t="s">
        <v>18</v>
      </c>
      <c r="C2638" s="104">
        <v>2004</v>
      </c>
      <c r="D2638" s="104" t="s">
        <v>1407</v>
      </c>
      <c r="G2638" s="105">
        <v>38204</v>
      </c>
      <c r="H2638" s="105">
        <v>0.375694444444445</v>
      </c>
      <c r="K2638" s="104">
        <v>51.454999999999998</v>
      </c>
      <c r="L2638" s="104">
        <v>2.2216666666666698</v>
      </c>
      <c r="P2638" s="104" t="s">
        <v>87</v>
      </c>
      <c r="Q2638" s="104">
        <v>1.135</v>
      </c>
    </row>
    <row r="2639" spans="1:17" x14ac:dyDescent="0.25">
      <c r="A2639" s="104">
        <v>1051750</v>
      </c>
      <c r="B2639" s="104" t="s">
        <v>18</v>
      </c>
      <c r="C2639" s="104">
        <v>2004</v>
      </c>
      <c r="D2639" s="104" t="s">
        <v>1406</v>
      </c>
      <c r="G2639" s="105">
        <v>38205</v>
      </c>
      <c r="H2639" s="105">
        <v>0.51666666666666705</v>
      </c>
      <c r="K2639" s="104">
        <v>51.31</v>
      </c>
      <c r="L2639" s="104">
        <v>2.2466666666666701</v>
      </c>
      <c r="P2639" s="104" t="s">
        <v>87</v>
      </c>
    </row>
    <row r="2640" spans="1:17" x14ac:dyDescent="0.25">
      <c r="A2640" s="104">
        <v>1051751</v>
      </c>
      <c r="B2640" s="104" t="s">
        <v>18</v>
      </c>
      <c r="C2640" s="104">
        <v>2004</v>
      </c>
      <c r="D2640" s="104" t="s">
        <v>1405</v>
      </c>
      <c r="G2640" s="105">
        <v>38205</v>
      </c>
      <c r="H2640" s="105">
        <v>0.52083333333333304</v>
      </c>
      <c r="K2640" s="104">
        <v>51.365000000000002</v>
      </c>
      <c r="L2640" s="104">
        <v>2.21166666666667</v>
      </c>
      <c r="P2640" s="104" t="s">
        <v>87</v>
      </c>
    </row>
    <row r="2641" spans="1:17" x14ac:dyDescent="0.25">
      <c r="A2641" s="104">
        <v>1051752</v>
      </c>
      <c r="B2641" s="104" t="s">
        <v>18</v>
      </c>
      <c r="C2641" s="104">
        <v>2004</v>
      </c>
      <c r="D2641" s="104" t="s">
        <v>1404</v>
      </c>
      <c r="G2641" s="105">
        <v>38229</v>
      </c>
      <c r="H2641" s="105">
        <v>0.63124999999999998</v>
      </c>
      <c r="K2641" s="104">
        <v>58.29</v>
      </c>
      <c r="L2641" s="104">
        <v>2.2016666666666702</v>
      </c>
      <c r="P2641" s="104" t="s">
        <v>87</v>
      </c>
      <c r="Q2641" s="104">
        <v>4.4000000000000003E-3</v>
      </c>
    </row>
    <row r="2642" spans="1:17" x14ac:dyDescent="0.25">
      <c r="A2642" s="104">
        <v>1051753</v>
      </c>
      <c r="B2642" s="104" t="s">
        <v>18</v>
      </c>
      <c r="C2642" s="104">
        <v>2004</v>
      </c>
      <c r="D2642" s="104" t="s">
        <v>1403</v>
      </c>
      <c r="G2642" s="105">
        <v>38229</v>
      </c>
      <c r="H2642" s="105">
        <v>0.64722222222222203</v>
      </c>
      <c r="K2642" s="104">
        <v>58.828333333333298</v>
      </c>
      <c r="L2642" s="104">
        <v>-0.28666666666666701</v>
      </c>
      <c r="P2642" s="104" t="s">
        <v>87</v>
      </c>
      <c r="Q2642" s="104">
        <v>1E-3</v>
      </c>
    </row>
    <row r="2643" spans="1:17" x14ac:dyDescent="0.25">
      <c r="A2643" s="104">
        <v>1051754</v>
      </c>
      <c r="B2643" s="104" t="s">
        <v>18</v>
      </c>
      <c r="C2643" s="104">
        <v>2004</v>
      </c>
      <c r="D2643" s="104" t="s">
        <v>1402</v>
      </c>
      <c r="G2643" s="105">
        <v>38229</v>
      </c>
      <c r="H2643" s="105">
        <v>0.66041666666666698</v>
      </c>
      <c r="K2643" s="104">
        <v>58.448333333333302</v>
      </c>
      <c r="L2643" s="104">
        <v>-0.25333333333333302</v>
      </c>
      <c r="P2643" s="104" t="s">
        <v>87</v>
      </c>
      <c r="Q2643" s="104">
        <v>0.1719</v>
      </c>
    </row>
    <row r="2644" spans="1:17" x14ac:dyDescent="0.25">
      <c r="A2644" s="104">
        <v>1051755</v>
      </c>
      <c r="B2644" s="104" t="s">
        <v>18</v>
      </c>
      <c r="C2644" s="104">
        <v>2004</v>
      </c>
      <c r="D2644" s="104" t="s">
        <v>1401</v>
      </c>
      <c r="G2644" s="105">
        <v>38230</v>
      </c>
      <c r="H2644" s="105">
        <v>0.39583333333333298</v>
      </c>
      <c r="K2644" s="104">
        <v>60.39</v>
      </c>
      <c r="L2644" s="104">
        <v>2.79666666666667</v>
      </c>
      <c r="P2644" s="104" t="s">
        <v>87</v>
      </c>
      <c r="Q2644" s="104">
        <v>5.0000000000000001E-4</v>
      </c>
    </row>
    <row r="2645" spans="1:17" x14ac:dyDescent="0.25">
      <c r="A2645" s="104">
        <v>1051756</v>
      </c>
      <c r="B2645" s="104" t="s">
        <v>18</v>
      </c>
      <c r="C2645" s="104">
        <v>2004</v>
      </c>
      <c r="D2645" s="104" t="s">
        <v>1400</v>
      </c>
      <c r="G2645" s="105">
        <v>38230</v>
      </c>
      <c r="H2645" s="105">
        <v>0.41319444444444398</v>
      </c>
      <c r="K2645" s="104">
        <v>60.491666666666703</v>
      </c>
      <c r="L2645" s="104">
        <v>2.82833333333333</v>
      </c>
      <c r="P2645" s="104" t="s">
        <v>87</v>
      </c>
      <c r="Q2645" s="104">
        <v>2.0000000000000001E-4</v>
      </c>
    </row>
    <row r="2646" spans="1:17" x14ac:dyDescent="0.25">
      <c r="A2646" s="104">
        <v>1051757</v>
      </c>
      <c r="B2646" s="104" t="s">
        <v>18</v>
      </c>
      <c r="C2646" s="104">
        <v>2004</v>
      </c>
      <c r="D2646" s="104" t="s">
        <v>1399</v>
      </c>
      <c r="G2646" s="105">
        <v>38230</v>
      </c>
      <c r="H2646" s="105">
        <v>0.42361111111111099</v>
      </c>
      <c r="K2646" s="104">
        <v>60.7</v>
      </c>
      <c r="L2646" s="104">
        <v>2.9350000000000001</v>
      </c>
      <c r="P2646" s="104" t="s">
        <v>87</v>
      </c>
      <c r="Q2646" s="104">
        <v>1E-4</v>
      </c>
    </row>
    <row r="2647" spans="1:17" x14ac:dyDescent="0.25">
      <c r="A2647" s="104">
        <v>1051758</v>
      </c>
      <c r="B2647" s="104" t="s">
        <v>18</v>
      </c>
      <c r="C2647" s="104">
        <v>2004</v>
      </c>
      <c r="D2647" s="104" t="s">
        <v>1398</v>
      </c>
      <c r="G2647" s="105">
        <v>38230</v>
      </c>
      <c r="H2647" s="105">
        <v>0.42569444444444399</v>
      </c>
      <c r="K2647" s="104">
        <v>60.781666666666702</v>
      </c>
      <c r="L2647" s="104">
        <v>2.8966666666666701</v>
      </c>
      <c r="P2647" s="104" t="s">
        <v>87</v>
      </c>
      <c r="Q2647" s="104">
        <v>2.9999999999999997E-4</v>
      </c>
    </row>
    <row r="2648" spans="1:17" x14ac:dyDescent="0.25">
      <c r="A2648" s="104">
        <v>1051759</v>
      </c>
      <c r="B2648" s="104" t="s">
        <v>18</v>
      </c>
      <c r="C2648" s="104">
        <v>2004</v>
      </c>
      <c r="D2648" s="104" t="s">
        <v>1397</v>
      </c>
      <c r="G2648" s="105">
        <v>38230</v>
      </c>
      <c r="H2648" s="105">
        <v>0.43958333333333299</v>
      </c>
      <c r="K2648" s="104">
        <v>61.203333333333298</v>
      </c>
      <c r="L2648" s="104">
        <v>2.2016666666666702</v>
      </c>
      <c r="P2648" s="104" t="s">
        <v>87</v>
      </c>
      <c r="Q2648" s="104">
        <v>1.1999999999999999E-3</v>
      </c>
    </row>
    <row r="2649" spans="1:17" x14ac:dyDescent="0.25">
      <c r="A2649" s="104">
        <v>1051760</v>
      </c>
      <c r="B2649" s="104" t="s">
        <v>18</v>
      </c>
      <c r="C2649" s="104">
        <v>2004</v>
      </c>
      <c r="D2649" s="104" t="s">
        <v>1396</v>
      </c>
      <c r="G2649" s="105">
        <v>38230</v>
      </c>
      <c r="H2649" s="105">
        <v>0.46319444444444402</v>
      </c>
      <c r="K2649" s="104">
        <v>61.274999999999999</v>
      </c>
      <c r="L2649" s="104">
        <v>0.92166666666666697</v>
      </c>
      <c r="P2649" s="104" t="s">
        <v>87</v>
      </c>
      <c r="Q2649" s="104">
        <v>9.5999999999999992E-3</v>
      </c>
    </row>
    <row r="2650" spans="1:17" x14ac:dyDescent="0.25">
      <c r="A2650" s="104">
        <v>1051761</v>
      </c>
      <c r="B2650" s="104" t="s">
        <v>18</v>
      </c>
      <c r="C2650" s="104">
        <v>2004</v>
      </c>
      <c r="D2650" s="104" t="s">
        <v>1395</v>
      </c>
      <c r="G2650" s="105">
        <v>38231</v>
      </c>
      <c r="H2650" s="105">
        <v>0.38541666666666702</v>
      </c>
      <c r="K2650" s="104">
        <v>58.6933333333333</v>
      </c>
      <c r="L2650" s="104">
        <v>1.2816666666666701</v>
      </c>
      <c r="P2650" s="104" t="s">
        <v>87</v>
      </c>
      <c r="Q2650" s="104">
        <v>6.2399999999999997E-2</v>
      </c>
    </row>
    <row r="2651" spans="1:17" x14ac:dyDescent="0.25">
      <c r="A2651" s="104">
        <v>1051762</v>
      </c>
      <c r="B2651" s="104" t="s">
        <v>18</v>
      </c>
      <c r="C2651" s="104">
        <v>2004</v>
      </c>
      <c r="D2651" s="104" t="s">
        <v>1394</v>
      </c>
      <c r="G2651" s="105">
        <v>38231</v>
      </c>
      <c r="H2651" s="105">
        <v>0.389583333333333</v>
      </c>
      <c r="K2651" s="104">
        <v>58.478333333333303</v>
      </c>
      <c r="L2651" s="104">
        <v>1.2666666666666699</v>
      </c>
      <c r="P2651" s="104" t="s">
        <v>87</v>
      </c>
      <c r="Q2651" s="104">
        <v>1.1999999999999999E-3</v>
      </c>
    </row>
    <row r="2652" spans="1:17" x14ac:dyDescent="0.25">
      <c r="A2652" s="104">
        <v>1051763</v>
      </c>
      <c r="B2652" s="104" t="s">
        <v>18</v>
      </c>
      <c r="C2652" s="104">
        <v>2004</v>
      </c>
      <c r="D2652" s="104" t="s">
        <v>1393</v>
      </c>
      <c r="G2652" s="105">
        <v>38231</v>
      </c>
      <c r="H2652" s="105">
        <v>0.41111111111111098</v>
      </c>
      <c r="K2652" s="104">
        <v>58.048333333333296</v>
      </c>
      <c r="L2652" s="104">
        <v>1.1383333333333301</v>
      </c>
      <c r="P2652" s="104" t="s">
        <v>87</v>
      </c>
      <c r="Q2652" s="104">
        <v>5.0000000000000001E-4</v>
      </c>
    </row>
    <row r="2653" spans="1:17" x14ac:dyDescent="0.25">
      <c r="A2653" s="104">
        <v>1051764</v>
      </c>
      <c r="B2653" s="104" t="s">
        <v>18</v>
      </c>
      <c r="C2653" s="104">
        <v>2004</v>
      </c>
      <c r="D2653" s="104" t="s">
        <v>1392</v>
      </c>
      <c r="G2653" s="105">
        <v>38231</v>
      </c>
      <c r="H2653" s="105">
        <v>0.64305555555555605</v>
      </c>
      <c r="K2653" s="104">
        <v>55.62</v>
      </c>
      <c r="L2653" s="104">
        <v>6.7033333333333296</v>
      </c>
      <c r="P2653" s="104" t="s">
        <v>87</v>
      </c>
      <c r="Q2653" s="104">
        <v>0.42730000000000001</v>
      </c>
    </row>
    <row r="2654" spans="1:17" x14ac:dyDescent="0.25">
      <c r="A2654" s="104">
        <v>1051765</v>
      </c>
      <c r="B2654" s="104" t="s">
        <v>18</v>
      </c>
      <c r="C2654" s="104">
        <v>2004</v>
      </c>
      <c r="D2654" s="104" t="s">
        <v>1391</v>
      </c>
      <c r="G2654" s="105">
        <v>38249</v>
      </c>
      <c r="H2654" s="105">
        <v>0.63194444444444398</v>
      </c>
      <c r="K2654" s="104">
        <v>51.363333333333301</v>
      </c>
      <c r="L2654" s="104">
        <v>2.46</v>
      </c>
      <c r="P2654" s="104" t="s">
        <v>87</v>
      </c>
      <c r="Q2654" s="104">
        <v>2.3999999999999998E-3</v>
      </c>
    </row>
    <row r="2655" spans="1:17" x14ac:dyDescent="0.25">
      <c r="A2655" s="104">
        <v>1051766</v>
      </c>
      <c r="B2655" s="104" t="s">
        <v>18</v>
      </c>
      <c r="C2655" s="104">
        <v>2004</v>
      </c>
      <c r="D2655" s="104" t="s">
        <v>1390</v>
      </c>
      <c r="G2655" s="105">
        <v>38307</v>
      </c>
      <c r="H2655" s="105">
        <v>0.86944444444444402</v>
      </c>
      <c r="K2655" s="104">
        <v>51.875</v>
      </c>
      <c r="L2655" s="104">
        <v>2.3783333333333299</v>
      </c>
      <c r="P2655" s="104" t="s">
        <v>87</v>
      </c>
    </row>
    <row r="2656" spans="1:17" x14ac:dyDescent="0.25">
      <c r="A2656" s="104">
        <v>1051767</v>
      </c>
      <c r="B2656" s="104" t="s">
        <v>18</v>
      </c>
      <c r="C2656" s="104">
        <v>2004</v>
      </c>
      <c r="D2656" s="104" t="s">
        <v>1389</v>
      </c>
      <c r="G2656" s="105">
        <v>38314</v>
      </c>
      <c r="H2656" s="105">
        <v>0.54166666666666696</v>
      </c>
      <c r="K2656" s="104">
        <v>51.493333333333297</v>
      </c>
      <c r="L2656" s="104">
        <v>3.1966666666666699</v>
      </c>
      <c r="P2656" s="104" t="s">
        <v>87</v>
      </c>
    </row>
    <row r="2657" spans="1:17" x14ac:dyDescent="0.25">
      <c r="A2657" s="104">
        <v>1051768</v>
      </c>
      <c r="B2657" s="104" t="s">
        <v>18</v>
      </c>
      <c r="C2657" s="104">
        <v>2004</v>
      </c>
      <c r="D2657" s="104" t="s">
        <v>1388</v>
      </c>
      <c r="G2657" s="105">
        <v>38316</v>
      </c>
      <c r="H2657" s="105">
        <v>0.45555555555555599</v>
      </c>
      <c r="K2657" s="104">
        <v>51.78</v>
      </c>
      <c r="L2657" s="104">
        <v>2.8183333333333298</v>
      </c>
      <c r="P2657" s="104" t="s">
        <v>87</v>
      </c>
      <c r="Q2657" s="104">
        <v>3.5999999999999997E-2</v>
      </c>
    </row>
    <row r="2658" spans="1:17" x14ac:dyDescent="0.25">
      <c r="A2658" s="104">
        <v>1051769</v>
      </c>
      <c r="B2658" s="104" t="s">
        <v>18</v>
      </c>
      <c r="C2658" s="104">
        <v>2004</v>
      </c>
      <c r="D2658" s="104" t="s">
        <v>1387</v>
      </c>
      <c r="G2658" s="105">
        <v>38316</v>
      </c>
      <c r="H2658" s="105">
        <v>0.47638888888888897</v>
      </c>
      <c r="K2658" s="104">
        <v>51.728333333333303</v>
      </c>
      <c r="L2658" s="104">
        <v>2.3583333333333298</v>
      </c>
      <c r="P2658" s="104" t="s">
        <v>87</v>
      </c>
      <c r="Q2658" s="104">
        <v>8.6E-3</v>
      </c>
    </row>
    <row r="2659" spans="1:17" x14ac:dyDescent="0.25">
      <c r="A2659" s="104">
        <v>1051770</v>
      </c>
      <c r="B2659" s="104" t="s">
        <v>18</v>
      </c>
      <c r="C2659" s="104">
        <v>2004</v>
      </c>
      <c r="D2659" s="104" t="s">
        <v>1386</v>
      </c>
      <c r="G2659" s="105">
        <v>38332</v>
      </c>
      <c r="H2659" s="105">
        <v>0.44722222222222202</v>
      </c>
      <c r="K2659" s="104">
        <v>51.734999999999999</v>
      </c>
      <c r="L2659" s="104">
        <v>2.56</v>
      </c>
      <c r="P2659" s="104" t="s">
        <v>87</v>
      </c>
      <c r="Q2659" s="104">
        <v>26.814699999999998</v>
      </c>
    </row>
    <row r="2660" spans="1:17" x14ac:dyDescent="0.25">
      <c r="A2660" s="104">
        <v>1051771</v>
      </c>
      <c r="B2660" s="104" t="s">
        <v>18</v>
      </c>
      <c r="C2660" s="104">
        <v>2004</v>
      </c>
      <c r="D2660" s="104" t="s">
        <v>1385</v>
      </c>
      <c r="G2660" s="105">
        <v>38332</v>
      </c>
      <c r="H2660" s="105">
        <v>0.63055555555555598</v>
      </c>
      <c r="K2660" s="104">
        <v>51.335000000000001</v>
      </c>
      <c r="L2660" s="104">
        <v>2.1483333333333299</v>
      </c>
      <c r="P2660" s="104" t="s">
        <v>87</v>
      </c>
      <c r="Q2660" s="104">
        <v>1.9769000000000001</v>
      </c>
    </row>
    <row r="2661" spans="1:17" x14ac:dyDescent="0.25">
      <c r="A2661" s="104">
        <v>1051772</v>
      </c>
      <c r="B2661" s="104" t="s">
        <v>19</v>
      </c>
      <c r="C2661" s="104">
        <v>2004</v>
      </c>
      <c r="D2661" s="104" t="s">
        <v>1382</v>
      </c>
      <c r="G2661" s="105">
        <v>37998</v>
      </c>
      <c r="H2661" s="105">
        <v>0.75208333333333299</v>
      </c>
      <c r="K2661" s="104">
        <v>55.45</v>
      </c>
      <c r="L2661" s="104">
        <v>5.4665999999999997</v>
      </c>
      <c r="P2661" s="104" t="s">
        <v>87</v>
      </c>
    </row>
    <row r="2662" spans="1:17" x14ac:dyDescent="0.25">
      <c r="A2662" s="104">
        <v>1051773</v>
      </c>
      <c r="B2662" s="104" t="s">
        <v>19</v>
      </c>
      <c r="C2662" s="104">
        <v>2004</v>
      </c>
      <c r="D2662" s="104" t="s">
        <v>1381</v>
      </c>
      <c r="G2662" s="105">
        <v>38013</v>
      </c>
      <c r="H2662" s="105">
        <v>0.73888888888888904</v>
      </c>
      <c r="K2662" s="104">
        <v>56.866599999999998</v>
      </c>
      <c r="L2662" s="104">
        <v>7.4665999999999997</v>
      </c>
      <c r="P2662" s="104" t="s">
        <v>87</v>
      </c>
    </row>
    <row r="2663" spans="1:17" x14ac:dyDescent="0.25">
      <c r="A2663" s="104">
        <v>1051774</v>
      </c>
      <c r="B2663" s="104" t="s">
        <v>19</v>
      </c>
      <c r="C2663" s="104">
        <v>2004</v>
      </c>
      <c r="D2663" s="104" t="s">
        <v>1380</v>
      </c>
      <c r="G2663" s="105">
        <v>38013</v>
      </c>
      <c r="H2663" s="105">
        <v>0.780555555555556</v>
      </c>
      <c r="K2663" s="104">
        <v>57.8</v>
      </c>
      <c r="L2663" s="104">
        <v>10.3</v>
      </c>
      <c r="P2663" s="104" t="s">
        <v>87</v>
      </c>
    </row>
    <row r="2664" spans="1:17" x14ac:dyDescent="0.25">
      <c r="A2664" s="104">
        <v>1051775</v>
      </c>
      <c r="B2664" s="104" t="s">
        <v>19</v>
      </c>
      <c r="C2664" s="104">
        <v>2004</v>
      </c>
      <c r="D2664" s="104" t="s">
        <v>1379</v>
      </c>
      <c r="G2664" s="105">
        <v>38019</v>
      </c>
      <c r="H2664" s="105">
        <v>0.73124999999999996</v>
      </c>
      <c r="K2664" s="104">
        <v>57.7</v>
      </c>
      <c r="L2664" s="104">
        <v>10.7666</v>
      </c>
      <c r="P2664" s="104" t="s">
        <v>87</v>
      </c>
    </row>
    <row r="2665" spans="1:17" x14ac:dyDescent="0.25">
      <c r="A2665" s="104">
        <v>1051776</v>
      </c>
      <c r="B2665" s="104" t="s">
        <v>19</v>
      </c>
      <c r="C2665" s="104">
        <v>2004</v>
      </c>
      <c r="D2665" s="104" t="s">
        <v>1378</v>
      </c>
      <c r="G2665" s="105">
        <v>38022</v>
      </c>
      <c r="H2665" s="105">
        <v>0.50138888888888899</v>
      </c>
      <c r="K2665" s="104">
        <v>57.784999999999997</v>
      </c>
      <c r="L2665" s="104">
        <v>10.033300000000001</v>
      </c>
      <c r="P2665" s="104" t="s">
        <v>87</v>
      </c>
    </row>
    <row r="2666" spans="1:17" x14ac:dyDescent="0.25">
      <c r="A2666" s="104">
        <v>1051777</v>
      </c>
      <c r="B2666" s="104" t="s">
        <v>19</v>
      </c>
      <c r="C2666" s="104">
        <v>2004</v>
      </c>
      <c r="D2666" s="104" t="s">
        <v>1377</v>
      </c>
      <c r="G2666" s="105">
        <v>38026</v>
      </c>
      <c r="H2666" s="105">
        <v>0.61388888888888904</v>
      </c>
      <c r="K2666" s="104">
        <v>57.078299999999999</v>
      </c>
      <c r="L2666" s="104">
        <v>8.2165999999999997</v>
      </c>
      <c r="P2666" s="104" t="s">
        <v>87</v>
      </c>
    </row>
    <row r="2667" spans="1:17" x14ac:dyDescent="0.25">
      <c r="A2667" s="104">
        <v>1051778</v>
      </c>
      <c r="B2667" s="104" t="s">
        <v>19</v>
      </c>
      <c r="C2667" s="104">
        <v>2004</v>
      </c>
      <c r="D2667" s="104" t="s">
        <v>1376</v>
      </c>
      <c r="G2667" s="105">
        <v>38064</v>
      </c>
      <c r="H2667" s="105">
        <v>0.90833333333333299</v>
      </c>
      <c r="K2667" s="104">
        <v>57.65</v>
      </c>
      <c r="L2667" s="104">
        <v>9.91</v>
      </c>
      <c r="P2667" s="104" t="s">
        <v>87</v>
      </c>
    </row>
    <row r="2668" spans="1:17" x14ac:dyDescent="0.25">
      <c r="A2668" s="104">
        <v>1051779</v>
      </c>
      <c r="B2668" s="104" t="s">
        <v>19</v>
      </c>
      <c r="C2668" s="104">
        <v>2004</v>
      </c>
      <c r="D2668" s="104" t="s">
        <v>1375</v>
      </c>
      <c r="G2668" s="105">
        <v>38092</v>
      </c>
      <c r="H2668" s="105">
        <v>0.58125000000000004</v>
      </c>
      <c r="K2668" s="104">
        <v>57.166600000000003</v>
      </c>
      <c r="L2668" s="104">
        <v>7.8666</v>
      </c>
      <c r="P2668" s="104" t="s">
        <v>87</v>
      </c>
    </row>
    <row r="2669" spans="1:17" x14ac:dyDescent="0.25">
      <c r="A2669" s="104">
        <v>1051780</v>
      </c>
      <c r="B2669" s="104" t="s">
        <v>19</v>
      </c>
      <c r="C2669" s="104">
        <v>2004</v>
      </c>
      <c r="D2669" s="104" t="s">
        <v>1374</v>
      </c>
      <c r="G2669" s="105">
        <v>38095</v>
      </c>
      <c r="H2669" s="105">
        <v>0.37152777777777801</v>
      </c>
      <c r="K2669" s="104">
        <v>56.333300000000001</v>
      </c>
      <c r="L2669" s="104">
        <v>7.3333000000000004</v>
      </c>
      <c r="P2669" s="104" t="s">
        <v>87</v>
      </c>
    </row>
    <row r="2670" spans="1:17" x14ac:dyDescent="0.25">
      <c r="A2670" s="104">
        <v>1051781</v>
      </c>
      <c r="B2670" s="104" t="s">
        <v>19</v>
      </c>
      <c r="C2670" s="104">
        <v>2004</v>
      </c>
      <c r="D2670" s="104" t="s">
        <v>1373</v>
      </c>
      <c r="G2670" s="105">
        <v>38103</v>
      </c>
      <c r="H2670" s="105">
        <v>0.46527777777777801</v>
      </c>
      <c r="K2670" s="104">
        <v>55.666600000000003</v>
      </c>
      <c r="L2670" s="104">
        <v>4.9000000000000004</v>
      </c>
      <c r="P2670" s="104" t="s">
        <v>87</v>
      </c>
    </row>
    <row r="2671" spans="1:17" x14ac:dyDescent="0.25">
      <c r="A2671" s="104">
        <v>1051782</v>
      </c>
      <c r="B2671" s="104" t="s">
        <v>19</v>
      </c>
      <c r="C2671" s="104">
        <v>2004</v>
      </c>
      <c r="D2671" s="104" t="s">
        <v>1372</v>
      </c>
      <c r="G2671" s="105">
        <v>38112</v>
      </c>
      <c r="H2671" s="105">
        <v>0.63402777777777797</v>
      </c>
      <c r="K2671" s="104">
        <v>57.583300000000001</v>
      </c>
      <c r="L2671" s="104">
        <v>9.4665999999999997</v>
      </c>
      <c r="P2671" s="104" t="s">
        <v>87</v>
      </c>
    </row>
    <row r="2672" spans="1:17" x14ac:dyDescent="0.25">
      <c r="A2672" s="104">
        <v>1051783</v>
      </c>
      <c r="B2672" s="104" t="s">
        <v>19</v>
      </c>
      <c r="C2672" s="104">
        <v>2004</v>
      </c>
      <c r="D2672" s="104" t="s">
        <v>1371</v>
      </c>
      <c r="G2672" s="105">
        <v>38113</v>
      </c>
      <c r="H2672" s="105">
        <v>0.33680555555555602</v>
      </c>
      <c r="K2672" s="104">
        <v>57.016599999999997</v>
      </c>
      <c r="L2672" s="104">
        <v>7.0332999999999997</v>
      </c>
      <c r="P2672" s="104" t="s">
        <v>87</v>
      </c>
    </row>
    <row r="2673" spans="1:16" x14ac:dyDescent="0.25">
      <c r="A2673" s="104">
        <v>1051784</v>
      </c>
      <c r="B2673" s="104" t="s">
        <v>19</v>
      </c>
      <c r="C2673" s="104">
        <v>2004</v>
      </c>
      <c r="D2673" s="104" t="s">
        <v>1370</v>
      </c>
      <c r="G2673" s="105">
        <v>38113</v>
      </c>
      <c r="H2673" s="105">
        <v>0.47916666666666702</v>
      </c>
      <c r="K2673" s="104">
        <v>57.816600000000001</v>
      </c>
      <c r="L2673" s="104">
        <v>9.9832999999999998</v>
      </c>
      <c r="P2673" s="104" t="s">
        <v>87</v>
      </c>
    </row>
    <row r="2674" spans="1:16" x14ac:dyDescent="0.25">
      <c r="A2674" s="104">
        <v>1051785</v>
      </c>
      <c r="B2674" s="104" t="s">
        <v>19</v>
      </c>
      <c r="C2674" s="104">
        <v>2004</v>
      </c>
      <c r="D2674" s="104" t="s">
        <v>1369</v>
      </c>
      <c r="G2674" s="105">
        <v>38113</v>
      </c>
      <c r="H2674" s="105">
        <v>0.51388888888888895</v>
      </c>
      <c r="K2674" s="104">
        <v>55.891599999999997</v>
      </c>
      <c r="L2674" s="104">
        <v>6.9749999999999996</v>
      </c>
      <c r="P2674" s="104" t="s">
        <v>87</v>
      </c>
    </row>
    <row r="2675" spans="1:16" x14ac:dyDescent="0.25">
      <c r="A2675" s="104">
        <v>1051786</v>
      </c>
      <c r="B2675" s="104" t="s">
        <v>19</v>
      </c>
      <c r="C2675" s="104">
        <v>2004</v>
      </c>
      <c r="D2675" s="104" t="s">
        <v>1368</v>
      </c>
      <c r="G2675" s="105">
        <v>38118</v>
      </c>
      <c r="H2675" s="105">
        <v>0.32291666666666702</v>
      </c>
      <c r="K2675" s="104">
        <v>57.75</v>
      </c>
      <c r="L2675" s="104">
        <v>10.83</v>
      </c>
      <c r="P2675" s="104" t="s">
        <v>87</v>
      </c>
    </row>
    <row r="2676" spans="1:16" x14ac:dyDescent="0.25">
      <c r="A2676" s="104">
        <v>1051787</v>
      </c>
      <c r="B2676" s="104" t="s">
        <v>19</v>
      </c>
      <c r="C2676" s="104">
        <v>2004</v>
      </c>
      <c r="D2676" s="104" t="s">
        <v>1367</v>
      </c>
      <c r="G2676" s="105">
        <v>38120</v>
      </c>
      <c r="H2676" s="105">
        <v>0.46875</v>
      </c>
      <c r="K2676" s="104">
        <v>56.333300000000001</v>
      </c>
      <c r="L2676" s="104">
        <v>7.1665999999999999</v>
      </c>
      <c r="P2676" s="104" t="s">
        <v>87</v>
      </c>
    </row>
    <row r="2677" spans="1:16" x14ac:dyDescent="0.25">
      <c r="A2677" s="104">
        <v>1051788</v>
      </c>
      <c r="B2677" s="104" t="s">
        <v>19</v>
      </c>
      <c r="C2677" s="104">
        <v>2004</v>
      </c>
      <c r="D2677" s="104" t="s">
        <v>1366</v>
      </c>
      <c r="G2677" s="105">
        <v>38120</v>
      </c>
      <c r="H2677" s="105">
        <v>0.48611111111111099</v>
      </c>
      <c r="K2677" s="104">
        <v>55.738300000000002</v>
      </c>
      <c r="L2677" s="104">
        <v>7.6383000000000001</v>
      </c>
      <c r="P2677" s="104" t="s">
        <v>87</v>
      </c>
    </row>
    <row r="2678" spans="1:16" x14ac:dyDescent="0.25">
      <c r="A2678" s="104">
        <v>1051789</v>
      </c>
      <c r="B2678" s="104" t="s">
        <v>19</v>
      </c>
      <c r="C2678" s="104">
        <v>2004</v>
      </c>
      <c r="D2678" s="104" t="s">
        <v>1365</v>
      </c>
      <c r="G2678" s="105">
        <v>38124</v>
      </c>
      <c r="H2678" s="105">
        <v>0.40138888888888902</v>
      </c>
      <c r="K2678" s="104">
        <v>55.6</v>
      </c>
      <c r="L2678" s="104">
        <v>7.4333</v>
      </c>
      <c r="P2678" s="104" t="s">
        <v>87</v>
      </c>
    </row>
    <row r="2679" spans="1:16" x14ac:dyDescent="0.25">
      <c r="A2679" s="104">
        <v>1051790</v>
      </c>
      <c r="B2679" s="104" t="s">
        <v>19</v>
      </c>
      <c r="C2679" s="104">
        <v>2004</v>
      </c>
      <c r="D2679" s="104" t="s">
        <v>1364</v>
      </c>
      <c r="G2679" s="105">
        <v>38124</v>
      </c>
      <c r="H2679" s="105">
        <v>0.422222222222222</v>
      </c>
      <c r="K2679" s="104">
        <v>55.816600000000001</v>
      </c>
      <c r="L2679" s="104">
        <v>6.7832999999999997</v>
      </c>
      <c r="P2679" s="104" t="s">
        <v>87</v>
      </c>
    </row>
    <row r="2680" spans="1:16" x14ac:dyDescent="0.25">
      <c r="A2680" s="104">
        <v>1051791</v>
      </c>
      <c r="B2680" s="104" t="s">
        <v>19</v>
      </c>
      <c r="C2680" s="104">
        <v>2004</v>
      </c>
      <c r="D2680" s="104" t="s">
        <v>1363</v>
      </c>
      <c r="G2680" s="105">
        <v>38124</v>
      </c>
      <c r="H2680" s="105">
        <v>0.43888888888888899</v>
      </c>
      <c r="K2680" s="104">
        <v>56.533299999999997</v>
      </c>
      <c r="L2680" s="104">
        <v>6.1</v>
      </c>
      <c r="P2680" s="104" t="s">
        <v>87</v>
      </c>
    </row>
    <row r="2681" spans="1:16" x14ac:dyDescent="0.25">
      <c r="A2681" s="104">
        <v>1051792</v>
      </c>
      <c r="B2681" s="104" t="s">
        <v>19</v>
      </c>
      <c r="C2681" s="104">
        <v>2004</v>
      </c>
      <c r="D2681" s="104" t="s">
        <v>1362</v>
      </c>
      <c r="G2681" s="105">
        <v>38141</v>
      </c>
      <c r="H2681" s="105">
        <v>0.41111111111111098</v>
      </c>
      <c r="K2681" s="104">
        <v>55.726599999999998</v>
      </c>
      <c r="L2681" s="104">
        <v>6.6116000000000001</v>
      </c>
      <c r="P2681" s="104" t="s">
        <v>87</v>
      </c>
    </row>
    <row r="2682" spans="1:16" x14ac:dyDescent="0.25">
      <c r="A2682" s="104">
        <v>1051793</v>
      </c>
      <c r="B2682" s="104" t="s">
        <v>19</v>
      </c>
      <c r="C2682" s="104">
        <v>2004</v>
      </c>
      <c r="D2682" s="104" t="s">
        <v>1361</v>
      </c>
      <c r="G2682" s="105">
        <v>38141</v>
      </c>
      <c r="H2682" s="105">
        <v>0.41111111111111098</v>
      </c>
      <c r="K2682" s="104">
        <v>55.753300000000003</v>
      </c>
      <c r="L2682" s="104">
        <v>6.7350000000000003</v>
      </c>
      <c r="P2682" s="104" t="s">
        <v>87</v>
      </c>
    </row>
    <row r="2683" spans="1:16" x14ac:dyDescent="0.25">
      <c r="A2683" s="104">
        <v>1051794</v>
      </c>
      <c r="B2683" s="104" t="s">
        <v>19</v>
      </c>
      <c r="C2683" s="104">
        <v>2004</v>
      </c>
      <c r="D2683" s="104" t="s">
        <v>1360</v>
      </c>
      <c r="G2683" s="105">
        <v>38141</v>
      </c>
      <c r="H2683" s="105">
        <v>0.41111111111111098</v>
      </c>
      <c r="K2683" s="104">
        <v>55.75</v>
      </c>
      <c r="L2683" s="104">
        <v>6.7515999999999998</v>
      </c>
      <c r="P2683" s="104" t="s">
        <v>87</v>
      </c>
    </row>
    <row r="2684" spans="1:16" x14ac:dyDescent="0.25">
      <c r="A2684" s="104">
        <v>1051795</v>
      </c>
      <c r="B2684" s="104" t="s">
        <v>19</v>
      </c>
      <c r="C2684" s="104">
        <v>2004</v>
      </c>
      <c r="D2684" s="104" t="s">
        <v>1359</v>
      </c>
      <c r="G2684" s="105">
        <v>38146</v>
      </c>
      <c r="H2684" s="105">
        <v>0.80347222222222203</v>
      </c>
      <c r="K2684" s="104">
        <v>55.908299999999997</v>
      </c>
      <c r="L2684" s="104">
        <v>6.8282999999999996</v>
      </c>
      <c r="P2684" s="104" t="s">
        <v>87</v>
      </c>
    </row>
    <row r="2685" spans="1:16" x14ac:dyDescent="0.25">
      <c r="A2685" s="104">
        <v>1051796</v>
      </c>
      <c r="B2685" s="104" t="s">
        <v>19</v>
      </c>
      <c r="C2685" s="104">
        <v>2004</v>
      </c>
      <c r="D2685" s="104" t="s">
        <v>1358</v>
      </c>
      <c r="G2685" s="105">
        <v>38146</v>
      </c>
      <c r="H2685" s="105">
        <v>0.90972222222222199</v>
      </c>
      <c r="K2685" s="104">
        <v>56.683300000000003</v>
      </c>
      <c r="L2685" s="104">
        <v>6.2666000000000004</v>
      </c>
      <c r="P2685" s="104" t="s">
        <v>87</v>
      </c>
    </row>
    <row r="2686" spans="1:16" x14ac:dyDescent="0.25">
      <c r="A2686" s="104">
        <v>1051797</v>
      </c>
      <c r="B2686" s="104" t="s">
        <v>19</v>
      </c>
      <c r="C2686" s="104">
        <v>2004</v>
      </c>
      <c r="D2686" s="104" t="s">
        <v>1357</v>
      </c>
      <c r="G2686" s="105">
        <v>38169</v>
      </c>
      <c r="H2686" s="105">
        <v>0.34027777777777801</v>
      </c>
      <c r="K2686" s="104">
        <v>57.7883</v>
      </c>
      <c r="L2686" s="104">
        <v>10.468299999999999</v>
      </c>
      <c r="P2686" s="104" t="s">
        <v>87</v>
      </c>
    </row>
    <row r="2687" spans="1:16" x14ac:dyDescent="0.25">
      <c r="A2687" s="104">
        <v>1051798</v>
      </c>
      <c r="B2687" s="104" t="s">
        <v>19</v>
      </c>
      <c r="C2687" s="104">
        <v>2004</v>
      </c>
      <c r="D2687" s="104" t="s">
        <v>1356</v>
      </c>
      <c r="G2687" s="105">
        <v>38169</v>
      </c>
      <c r="H2687" s="105">
        <v>0.49305555555555602</v>
      </c>
      <c r="K2687" s="104">
        <v>57.676600000000001</v>
      </c>
      <c r="L2687" s="104">
        <v>9.2715999999999994</v>
      </c>
      <c r="P2687" s="104" t="s">
        <v>87</v>
      </c>
    </row>
    <row r="2688" spans="1:16" x14ac:dyDescent="0.25">
      <c r="A2688" s="104">
        <v>1051799</v>
      </c>
      <c r="B2688" s="104" t="s">
        <v>19</v>
      </c>
      <c r="C2688" s="104">
        <v>2004</v>
      </c>
      <c r="D2688" s="104" t="s">
        <v>1355</v>
      </c>
      <c r="G2688" s="105">
        <v>38174</v>
      </c>
      <c r="H2688" s="105">
        <v>0.47569444444444398</v>
      </c>
      <c r="K2688" s="104">
        <v>55.643300000000004</v>
      </c>
      <c r="L2688" s="104">
        <v>5.81</v>
      </c>
      <c r="P2688" s="104" t="s">
        <v>87</v>
      </c>
    </row>
    <row r="2689" spans="1:16" x14ac:dyDescent="0.25">
      <c r="A2689" s="104">
        <v>1051800</v>
      </c>
      <c r="B2689" s="104" t="s">
        <v>19</v>
      </c>
      <c r="C2689" s="104">
        <v>2004</v>
      </c>
      <c r="D2689" s="104" t="s">
        <v>1354</v>
      </c>
      <c r="G2689" s="105">
        <v>38175</v>
      </c>
      <c r="H2689" s="105">
        <v>0.68888888888888899</v>
      </c>
      <c r="K2689" s="104">
        <v>57.4666</v>
      </c>
      <c r="L2689" s="104">
        <v>9.2100000000000009</v>
      </c>
      <c r="P2689" s="104" t="s">
        <v>87</v>
      </c>
    </row>
    <row r="2690" spans="1:16" x14ac:dyDescent="0.25">
      <c r="A2690" s="104">
        <v>1051801</v>
      </c>
      <c r="B2690" s="104" t="s">
        <v>19</v>
      </c>
      <c r="C2690" s="104">
        <v>2004</v>
      </c>
      <c r="D2690" s="104" t="s">
        <v>1353</v>
      </c>
      <c r="G2690" s="105">
        <v>38176</v>
      </c>
      <c r="H2690" s="105">
        <v>0.40972222222222199</v>
      </c>
      <c r="K2690" s="104">
        <v>57.116599999999998</v>
      </c>
      <c r="L2690" s="104">
        <v>8.07</v>
      </c>
      <c r="P2690" s="104" t="s">
        <v>87</v>
      </c>
    </row>
    <row r="2691" spans="1:16" x14ac:dyDescent="0.25">
      <c r="A2691" s="104">
        <v>1051802</v>
      </c>
      <c r="B2691" s="104" t="s">
        <v>19</v>
      </c>
      <c r="C2691" s="104">
        <v>2004</v>
      </c>
      <c r="D2691" s="104" t="s">
        <v>1613</v>
      </c>
      <c r="G2691" s="105">
        <v>38176</v>
      </c>
      <c r="H2691" s="105">
        <v>0.41319444444444398</v>
      </c>
      <c r="K2691" s="104">
        <v>57.063299999999998</v>
      </c>
      <c r="L2691" s="104">
        <v>7.9349999999999996</v>
      </c>
      <c r="P2691" s="104" t="s">
        <v>87</v>
      </c>
    </row>
    <row r="2692" spans="1:16" x14ac:dyDescent="0.25">
      <c r="A2692" s="104">
        <v>1051803</v>
      </c>
      <c r="B2692" s="104" t="s">
        <v>19</v>
      </c>
      <c r="C2692" s="104">
        <v>2004</v>
      </c>
      <c r="D2692" s="104" t="s">
        <v>1612</v>
      </c>
      <c r="G2692" s="105">
        <v>38176</v>
      </c>
      <c r="H2692" s="105">
        <v>0.45763888888888898</v>
      </c>
      <c r="K2692" s="104">
        <v>57.152299999999997</v>
      </c>
      <c r="L2692" s="104">
        <v>8.4552999999999994</v>
      </c>
      <c r="P2692" s="104" t="s">
        <v>87</v>
      </c>
    </row>
    <row r="2693" spans="1:16" x14ac:dyDescent="0.25">
      <c r="A2693" s="104">
        <v>1051804</v>
      </c>
      <c r="B2693" s="104" t="s">
        <v>19</v>
      </c>
      <c r="C2693" s="104">
        <v>2004</v>
      </c>
      <c r="D2693" s="104" t="s">
        <v>1611</v>
      </c>
      <c r="G2693" s="105">
        <v>38188</v>
      </c>
      <c r="H2693" s="105">
        <v>0.67777777777777803</v>
      </c>
      <c r="K2693" s="104">
        <v>57</v>
      </c>
      <c r="L2693" s="104">
        <v>8.1333000000000002</v>
      </c>
      <c r="P2693" s="104" t="s">
        <v>87</v>
      </c>
    </row>
    <row r="2694" spans="1:16" x14ac:dyDescent="0.25">
      <c r="A2694" s="104">
        <v>1051805</v>
      </c>
      <c r="B2694" s="104" t="s">
        <v>19</v>
      </c>
      <c r="C2694" s="104">
        <v>2004</v>
      </c>
      <c r="D2694" s="104" t="s">
        <v>1610</v>
      </c>
      <c r="G2694" s="105">
        <v>38190</v>
      </c>
      <c r="H2694" s="105">
        <v>0.36527777777777798</v>
      </c>
      <c r="K2694" s="104">
        <v>56.3</v>
      </c>
      <c r="L2694" s="104">
        <v>7.0833000000000004</v>
      </c>
      <c r="P2694" s="104" t="s">
        <v>87</v>
      </c>
    </row>
    <row r="2695" spans="1:16" x14ac:dyDescent="0.25">
      <c r="A2695" s="104">
        <v>1051806</v>
      </c>
      <c r="B2695" s="104" t="s">
        <v>19</v>
      </c>
      <c r="C2695" s="104">
        <v>2004</v>
      </c>
      <c r="D2695" s="104" t="s">
        <v>1609</v>
      </c>
      <c r="G2695" s="105">
        <v>38190</v>
      </c>
      <c r="H2695" s="105">
        <v>0.42013888888888901</v>
      </c>
      <c r="K2695" s="104">
        <v>55.765000000000001</v>
      </c>
      <c r="L2695" s="104">
        <v>4.78</v>
      </c>
      <c r="P2695" s="104" t="s">
        <v>87</v>
      </c>
    </row>
    <row r="2696" spans="1:16" x14ac:dyDescent="0.25">
      <c r="A2696" s="104">
        <v>1051807</v>
      </c>
      <c r="B2696" s="104" t="s">
        <v>19</v>
      </c>
      <c r="C2696" s="104">
        <v>2004</v>
      </c>
      <c r="D2696" s="104" t="s">
        <v>1608</v>
      </c>
      <c r="G2696" s="105">
        <v>38194</v>
      </c>
      <c r="H2696" s="105">
        <v>0.48819444444444399</v>
      </c>
      <c r="K2696" s="104">
        <v>57.7</v>
      </c>
      <c r="L2696" s="104">
        <v>9.99</v>
      </c>
      <c r="P2696" s="104" t="s">
        <v>87</v>
      </c>
    </row>
    <row r="2697" spans="1:16" x14ac:dyDescent="0.25">
      <c r="A2697" s="104">
        <v>1051808</v>
      </c>
      <c r="B2697" s="104" t="s">
        <v>19</v>
      </c>
      <c r="C2697" s="104">
        <v>2004</v>
      </c>
      <c r="D2697" s="104" t="s">
        <v>1607</v>
      </c>
      <c r="G2697" s="105">
        <v>38195</v>
      </c>
      <c r="H2697" s="105">
        <v>0.51736111111111105</v>
      </c>
      <c r="K2697" s="104">
        <v>55.54</v>
      </c>
      <c r="L2697" s="104">
        <v>5.01</v>
      </c>
      <c r="P2697" s="104" t="s">
        <v>87</v>
      </c>
    </row>
    <row r="2698" spans="1:16" x14ac:dyDescent="0.25">
      <c r="A2698" s="104">
        <v>1051809</v>
      </c>
      <c r="B2698" s="104" t="s">
        <v>19</v>
      </c>
      <c r="C2698" s="104">
        <v>2004</v>
      </c>
      <c r="D2698" s="104" t="s">
        <v>1648</v>
      </c>
      <c r="G2698" s="105">
        <v>38195</v>
      </c>
      <c r="H2698" s="105">
        <v>0.51805555555555605</v>
      </c>
      <c r="K2698" s="104">
        <v>55.73</v>
      </c>
      <c r="L2698" s="104">
        <v>4.8099999999999996</v>
      </c>
      <c r="P2698" s="104" t="s">
        <v>87</v>
      </c>
    </row>
    <row r="2699" spans="1:16" x14ac:dyDescent="0.25">
      <c r="A2699" s="104">
        <v>1051810</v>
      </c>
      <c r="B2699" s="104" t="s">
        <v>19</v>
      </c>
      <c r="C2699" s="104">
        <v>2004</v>
      </c>
      <c r="D2699" s="104" t="s">
        <v>1647</v>
      </c>
      <c r="G2699" s="105">
        <v>38196</v>
      </c>
      <c r="H2699" s="105">
        <v>0.51805555555555605</v>
      </c>
      <c r="K2699" s="104">
        <v>55.68</v>
      </c>
      <c r="L2699" s="104">
        <v>4.71</v>
      </c>
      <c r="P2699" s="104" t="s">
        <v>87</v>
      </c>
    </row>
    <row r="2700" spans="1:16" x14ac:dyDescent="0.25">
      <c r="A2700" s="104">
        <v>1051811</v>
      </c>
      <c r="B2700" s="104" t="s">
        <v>19</v>
      </c>
      <c r="C2700" s="104">
        <v>2004</v>
      </c>
      <c r="D2700" s="104" t="s">
        <v>1646</v>
      </c>
      <c r="G2700" s="105">
        <v>38196</v>
      </c>
      <c r="H2700" s="105">
        <v>0.62708333333333299</v>
      </c>
      <c r="K2700" s="104">
        <v>57.86</v>
      </c>
      <c r="L2700" s="104">
        <v>9.8000000000000007</v>
      </c>
      <c r="P2700" s="104" t="s">
        <v>87</v>
      </c>
    </row>
    <row r="2701" spans="1:16" x14ac:dyDescent="0.25">
      <c r="A2701" s="104">
        <v>1051812</v>
      </c>
      <c r="B2701" s="104" t="s">
        <v>19</v>
      </c>
      <c r="C2701" s="104">
        <v>2004</v>
      </c>
      <c r="D2701" s="104" t="s">
        <v>1645</v>
      </c>
      <c r="G2701" s="105">
        <v>38196</v>
      </c>
      <c r="H2701" s="105">
        <v>0.62708333333333299</v>
      </c>
      <c r="K2701" s="104">
        <v>57.66</v>
      </c>
      <c r="L2701" s="104">
        <v>9.5500000000000007</v>
      </c>
      <c r="P2701" s="104" t="s">
        <v>87</v>
      </c>
    </row>
    <row r="2702" spans="1:16" x14ac:dyDescent="0.25">
      <c r="A2702" s="104">
        <v>1051813</v>
      </c>
      <c r="B2702" s="104" t="s">
        <v>19</v>
      </c>
      <c r="C2702" s="104">
        <v>2004</v>
      </c>
      <c r="D2702" s="104" t="s">
        <v>1606</v>
      </c>
      <c r="G2702" s="105">
        <v>38196</v>
      </c>
      <c r="H2702" s="105">
        <v>0.63541666666666696</v>
      </c>
      <c r="K2702" s="104">
        <v>57.83</v>
      </c>
      <c r="L2702" s="104">
        <v>9.5399999999999991</v>
      </c>
      <c r="P2702" s="104" t="s">
        <v>87</v>
      </c>
    </row>
    <row r="2703" spans="1:16" x14ac:dyDescent="0.25">
      <c r="A2703" s="104">
        <v>1051814</v>
      </c>
      <c r="B2703" s="104" t="s">
        <v>19</v>
      </c>
      <c r="C2703" s="104">
        <v>2004</v>
      </c>
      <c r="D2703" s="104" t="s">
        <v>1605</v>
      </c>
      <c r="G2703" s="105">
        <v>38196</v>
      </c>
      <c r="H2703" s="105">
        <v>0.65763888888888899</v>
      </c>
      <c r="K2703" s="104">
        <v>56.85</v>
      </c>
      <c r="L2703" s="104">
        <v>7.33</v>
      </c>
      <c r="P2703" s="104" t="s">
        <v>87</v>
      </c>
    </row>
    <row r="2704" spans="1:16" x14ac:dyDescent="0.25">
      <c r="A2704" s="104">
        <v>1051815</v>
      </c>
      <c r="B2704" s="104" t="s">
        <v>19</v>
      </c>
      <c r="C2704" s="104">
        <v>2004</v>
      </c>
      <c r="D2704" s="104" t="s">
        <v>1604</v>
      </c>
      <c r="G2704" s="105">
        <v>38196</v>
      </c>
      <c r="H2704" s="105">
        <v>0.65972222222222199</v>
      </c>
      <c r="K2704" s="104">
        <v>57.07</v>
      </c>
      <c r="L2704" s="104">
        <v>7.5</v>
      </c>
      <c r="P2704" s="104" t="s">
        <v>87</v>
      </c>
    </row>
    <row r="2705" spans="1:16" x14ac:dyDescent="0.25">
      <c r="A2705" s="104">
        <v>1051816</v>
      </c>
      <c r="B2705" s="104" t="s">
        <v>19</v>
      </c>
      <c r="C2705" s="104">
        <v>2004</v>
      </c>
      <c r="D2705" s="104" t="s">
        <v>1603</v>
      </c>
      <c r="G2705" s="105">
        <v>38196</v>
      </c>
      <c r="H2705" s="105">
        <v>0.66319444444444398</v>
      </c>
      <c r="K2705" s="104">
        <v>57.03</v>
      </c>
      <c r="L2705" s="104">
        <v>7.8</v>
      </c>
      <c r="P2705" s="104" t="s">
        <v>87</v>
      </c>
    </row>
    <row r="2706" spans="1:16" x14ac:dyDescent="0.25">
      <c r="A2706" s="104">
        <v>1051817</v>
      </c>
      <c r="B2706" s="104" t="s">
        <v>19</v>
      </c>
      <c r="C2706" s="104">
        <v>2004</v>
      </c>
      <c r="D2706" s="104" t="s">
        <v>1602</v>
      </c>
      <c r="G2706" s="105">
        <v>38204</v>
      </c>
      <c r="H2706" s="105">
        <v>0.83611111111111103</v>
      </c>
      <c r="K2706" s="104">
        <v>56.7</v>
      </c>
      <c r="L2706" s="104">
        <v>5.8666</v>
      </c>
      <c r="P2706" s="104" t="s">
        <v>87</v>
      </c>
    </row>
    <row r="2707" spans="1:16" x14ac:dyDescent="0.25">
      <c r="A2707" s="104">
        <v>1051818</v>
      </c>
      <c r="B2707" s="104" t="s">
        <v>19</v>
      </c>
      <c r="C2707" s="104">
        <v>2004</v>
      </c>
      <c r="D2707" s="104" t="s">
        <v>1644</v>
      </c>
      <c r="G2707" s="105">
        <v>38205</v>
      </c>
      <c r="H2707" s="105">
        <v>0.78888888888888897</v>
      </c>
      <c r="K2707" s="104">
        <v>56.9666</v>
      </c>
      <c r="L2707" s="104">
        <v>7.7750000000000004</v>
      </c>
      <c r="P2707" s="104" t="s">
        <v>87</v>
      </c>
    </row>
    <row r="2708" spans="1:16" x14ac:dyDescent="0.25">
      <c r="A2708" s="104">
        <v>1051819</v>
      </c>
      <c r="B2708" s="104" t="s">
        <v>19</v>
      </c>
      <c r="C2708" s="104">
        <v>2004</v>
      </c>
      <c r="D2708" s="104" t="s">
        <v>1643</v>
      </c>
      <c r="G2708" s="105">
        <v>38216</v>
      </c>
      <c r="H2708" s="105">
        <v>0.56874999999999998</v>
      </c>
      <c r="K2708" s="104">
        <v>56.968299999999999</v>
      </c>
      <c r="L2708" s="104">
        <v>7.97</v>
      </c>
      <c r="P2708" s="104" t="s">
        <v>87</v>
      </c>
    </row>
    <row r="2709" spans="1:16" x14ac:dyDescent="0.25">
      <c r="A2709" s="104">
        <v>1051820</v>
      </c>
      <c r="B2709" s="104" t="s">
        <v>19</v>
      </c>
      <c r="C2709" s="104">
        <v>2004</v>
      </c>
      <c r="D2709" s="104" t="s">
        <v>1642</v>
      </c>
      <c r="G2709" s="105">
        <v>38225</v>
      </c>
      <c r="H2709" s="105">
        <v>0.484722222222222</v>
      </c>
      <c r="K2709" s="104">
        <v>57.666600000000003</v>
      </c>
      <c r="L2709" s="104">
        <v>9.7165999999999997</v>
      </c>
      <c r="P2709" s="104" t="s">
        <v>87</v>
      </c>
    </row>
    <row r="2710" spans="1:16" x14ac:dyDescent="0.25">
      <c r="A2710" s="104">
        <v>1051821</v>
      </c>
      <c r="B2710" s="104" t="s">
        <v>19</v>
      </c>
      <c r="C2710" s="104">
        <v>2004</v>
      </c>
      <c r="D2710" s="104" t="s">
        <v>1641</v>
      </c>
      <c r="G2710" s="105">
        <v>38225</v>
      </c>
      <c r="H2710" s="105">
        <v>0.51458333333333295</v>
      </c>
      <c r="K2710" s="104">
        <v>56.083300000000001</v>
      </c>
      <c r="L2710" s="104">
        <v>7.2</v>
      </c>
      <c r="P2710" s="104" t="s">
        <v>87</v>
      </c>
    </row>
    <row r="2711" spans="1:16" x14ac:dyDescent="0.25">
      <c r="A2711" s="104">
        <v>1051822</v>
      </c>
      <c r="B2711" s="104" t="s">
        <v>19</v>
      </c>
      <c r="C2711" s="104">
        <v>2004</v>
      </c>
      <c r="D2711" s="104" t="s">
        <v>1640</v>
      </c>
      <c r="G2711" s="105">
        <v>38225</v>
      </c>
      <c r="H2711" s="105">
        <v>0.54236111111111096</v>
      </c>
      <c r="K2711" s="104">
        <v>55.366599999999998</v>
      </c>
      <c r="L2711" s="104">
        <v>8.4499999999999993</v>
      </c>
      <c r="P2711" s="104" t="s">
        <v>87</v>
      </c>
    </row>
    <row r="2712" spans="1:16" x14ac:dyDescent="0.25">
      <c r="A2712" s="104">
        <v>1051823</v>
      </c>
      <c r="B2712" s="104" t="s">
        <v>19</v>
      </c>
      <c r="C2712" s="104">
        <v>2004</v>
      </c>
      <c r="D2712" s="104" t="s">
        <v>1601</v>
      </c>
      <c r="G2712" s="105">
        <v>38233</v>
      </c>
      <c r="H2712" s="105">
        <v>0.54027777777777797</v>
      </c>
      <c r="K2712" s="104">
        <v>56.721600000000002</v>
      </c>
      <c r="L2712" s="104">
        <v>7.1166</v>
      </c>
      <c r="P2712" s="104" t="s">
        <v>87</v>
      </c>
    </row>
    <row r="2713" spans="1:16" x14ac:dyDescent="0.25">
      <c r="A2713" s="104">
        <v>1051824</v>
      </c>
      <c r="B2713" s="104" t="s">
        <v>19</v>
      </c>
      <c r="C2713" s="104">
        <v>2004</v>
      </c>
      <c r="D2713" s="104" t="s">
        <v>1600</v>
      </c>
      <c r="G2713" s="105">
        <v>38233</v>
      </c>
      <c r="H2713" s="105">
        <v>0.56388888888888899</v>
      </c>
      <c r="K2713" s="104">
        <v>55.4983</v>
      </c>
      <c r="L2713" s="104">
        <v>5.9432999999999998</v>
      </c>
      <c r="P2713" s="104" t="s">
        <v>87</v>
      </c>
    </row>
    <row r="2714" spans="1:16" x14ac:dyDescent="0.25">
      <c r="A2714" s="104">
        <v>1051825</v>
      </c>
      <c r="B2714" s="104" t="s">
        <v>19</v>
      </c>
      <c r="C2714" s="104">
        <v>2004</v>
      </c>
      <c r="D2714" s="104" t="s">
        <v>1599</v>
      </c>
      <c r="G2714" s="105">
        <v>38233</v>
      </c>
      <c r="H2714" s="105">
        <v>0.59375</v>
      </c>
      <c r="K2714" s="104">
        <v>55.634999999999998</v>
      </c>
      <c r="L2714" s="104">
        <v>4.7615999999999996</v>
      </c>
      <c r="P2714" s="104" t="s">
        <v>87</v>
      </c>
    </row>
    <row r="2715" spans="1:16" x14ac:dyDescent="0.25">
      <c r="A2715" s="104">
        <v>1051826</v>
      </c>
      <c r="B2715" s="104" t="s">
        <v>19</v>
      </c>
      <c r="C2715" s="104">
        <v>2004</v>
      </c>
      <c r="D2715" s="104" t="s">
        <v>1598</v>
      </c>
      <c r="G2715" s="105">
        <v>38233</v>
      </c>
      <c r="H2715" s="105">
        <v>0.61041666666666705</v>
      </c>
      <c r="K2715" s="104">
        <v>56.14</v>
      </c>
      <c r="L2715" s="104">
        <v>4.2465999999999999</v>
      </c>
      <c r="P2715" s="104" t="s">
        <v>87</v>
      </c>
    </row>
    <row r="2716" spans="1:16" x14ac:dyDescent="0.25">
      <c r="A2716" s="104">
        <v>1051827</v>
      </c>
      <c r="B2716" s="104" t="s">
        <v>19</v>
      </c>
      <c r="C2716" s="104">
        <v>2004</v>
      </c>
      <c r="D2716" s="104" t="s">
        <v>1597</v>
      </c>
      <c r="G2716" s="105">
        <v>38233</v>
      </c>
      <c r="H2716" s="105">
        <v>0.61111111111111105</v>
      </c>
      <c r="K2716" s="104">
        <v>56.321599999999997</v>
      </c>
      <c r="L2716" s="104">
        <v>4.3132999999999999</v>
      </c>
      <c r="P2716" s="104" t="s">
        <v>87</v>
      </c>
    </row>
    <row r="2717" spans="1:16" x14ac:dyDescent="0.25">
      <c r="A2717" s="104">
        <v>1051828</v>
      </c>
      <c r="B2717" s="104" t="s">
        <v>19</v>
      </c>
      <c r="C2717" s="104">
        <v>2004</v>
      </c>
      <c r="D2717" s="104" t="s">
        <v>1596</v>
      </c>
      <c r="G2717" s="105">
        <v>38239</v>
      </c>
      <c r="H2717" s="105">
        <v>0.37222222222222201</v>
      </c>
      <c r="K2717" s="104">
        <v>55.4833</v>
      </c>
      <c r="L2717" s="104">
        <v>5.0999999999999996</v>
      </c>
      <c r="P2717" s="104" t="s">
        <v>87</v>
      </c>
    </row>
    <row r="2718" spans="1:16" x14ac:dyDescent="0.25">
      <c r="A2718" s="104">
        <v>1051829</v>
      </c>
      <c r="B2718" s="104" t="s">
        <v>19</v>
      </c>
      <c r="C2718" s="104">
        <v>2004</v>
      </c>
      <c r="D2718" s="104" t="s">
        <v>1639</v>
      </c>
      <c r="G2718" s="105">
        <v>38268</v>
      </c>
      <c r="H2718" s="105">
        <v>0.74027777777777803</v>
      </c>
      <c r="K2718" s="104">
        <v>57.416600000000003</v>
      </c>
      <c r="L2718" s="104">
        <v>9.0500000000000007</v>
      </c>
      <c r="P2718" s="104" t="s">
        <v>87</v>
      </c>
    </row>
    <row r="2719" spans="1:16" x14ac:dyDescent="0.25">
      <c r="A2719" s="104">
        <v>1051830</v>
      </c>
      <c r="B2719" s="104" t="s">
        <v>19</v>
      </c>
      <c r="C2719" s="104">
        <v>2004</v>
      </c>
      <c r="D2719" s="104" t="s">
        <v>1638</v>
      </c>
      <c r="G2719" s="105">
        <v>38268</v>
      </c>
      <c r="H2719" s="105">
        <v>0.77430555555555503</v>
      </c>
      <c r="K2719" s="104">
        <v>56.075000000000003</v>
      </c>
      <c r="L2719" s="104">
        <v>6.8550000000000004</v>
      </c>
      <c r="P2719" s="104" t="s">
        <v>87</v>
      </c>
    </row>
    <row r="2720" spans="1:16" x14ac:dyDescent="0.25">
      <c r="A2720" s="104">
        <v>1051831</v>
      </c>
      <c r="B2720" s="104" t="s">
        <v>19</v>
      </c>
      <c r="C2720" s="104">
        <v>2004</v>
      </c>
      <c r="D2720" s="104" t="s">
        <v>1595</v>
      </c>
      <c r="G2720" s="105">
        <v>38278</v>
      </c>
      <c r="H2720" s="105">
        <v>0.49861111111111101</v>
      </c>
      <c r="K2720" s="104">
        <v>56.278300000000002</v>
      </c>
      <c r="L2720" s="104">
        <v>4.4082999999999997</v>
      </c>
      <c r="P2720" s="104" t="s">
        <v>87</v>
      </c>
    </row>
    <row r="2721" spans="1:16" x14ac:dyDescent="0.25">
      <c r="A2721" s="104">
        <v>1051832</v>
      </c>
      <c r="B2721" s="104" t="s">
        <v>19</v>
      </c>
      <c r="C2721" s="104">
        <v>2004</v>
      </c>
      <c r="D2721" s="104" t="s">
        <v>1594</v>
      </c>
      <c r="G2721" s="105">
        <v>38313</v>
      </c>
      <c r="H2721" s="105">
        <v>0.95347222222222205</v>
      </c>
      <c r="K2721" s="104">
        <v>56.66</v>
      </c>
      <c r="L2721" s="104">
        <v>8.1666000000000007</v>
      </c>
      <c r="P2721" s="104" t="s">
        <v>87</v>
      </c>
    </row>
    <row r="2722" spans="1:16" x14ac:dyDescent="0.25">
      <c r="A2722" s="104">
        <v>1051833</v>
      </c>
      <c r="B2722" s="104" t="s">
        <v>19</v>
      </c>
      <c r="C2722" s="104">
        <v>2004</v>
      </c>
      <c r="D2722" s="104" t="s">
        <v>1593</v>
      </c>
      <c r="G2722" s="105">
        <v>38706</v>
      </c>
      <c r="H2722" s="105">
        <v>0.61180555555555605</v>
      </c>
      <c r="K2722" s="104">
        <v>57.32</v>
      </c>
      <c r="L2722" s="104">
        <v>9.6150000000000002</v>
      </c>
      <c r="P2722" s="104" t="s">
        <v>87</v>
      </c>
    </row>
    <row r="2723" spans="1:16" x14ac:dyDescent="0.25">
      <c r="A2723" s="104">
        <v>1051834</v>
      </c>
      <c r="B2723" s="104" t="s">
        <v>19</v>
      </c>
      <c r="C2723" s="104">
        <v>2004</v>
      </c>
      <c r="D2723" s="104" t="s">
        <v>1592</v>
      </c>
      <c r="G2723" s="105">
        <v>38706</v>
      </c>
      <c r="H2723" s="105">
        <v>0.749305555555556</v>
      </c>
      <c r="K2723" s="104">
        <v>57.218299999999999</v>
      </c>
      <c r="L2723" s="104">
        <v>8.3116000000000003</v>
      </c>
      <c r="P2723" s="104" t="s">
        <v>87</v>
      </c>
    </row>
    <row r="2724" spans="1:16" x14ac:dyDescent="0.25">
      <c r="A2724" s="104">
        <v>1051835</v>
      </c>
      <c r="B2724" s="104" t="s">
        <v>19</v>
      </c>
      <c r="C2724" s="104">
        <v>2004</v>
      </c>
      <c r="D2724" s="104" t="s">
        <v>1591</v>
      </c>
      <c r="G2724" s="105">
        <v>38555</v>
      </c>
      <c r="H2724" s="105">
        <v>0.37152777777777801</v>
      </c>
      <c r="K2724" s="104">
        <v>57.45</v>
      </c>
      <c r="L2724" s="104">
        <v>8.92</v>
      </c>
      <c r="P2724" s="104" t="s">
        <v>87</v>
      </c>
    </row>
    <row r="2725" spans="1:16" x14ac:dyDescent="0.25">
      <c r="A2725" s="104">
        <v>1051836</v>
      </c>
      <c r="B2725" s="104" t="s">
        <v>19</v>
      </c>
      <c r="C2725" s="104">
        <v>2004</v>
      </c>
      <c r="D2725" s="104" t="s">
        <v>1590</v>
      </c>
      <c r="G2725" s="105">
        <v>38576</v>
      </c>
      <c r="H2725" s="105">
        <v>0.28263888888888899</v>
      </c>
      <c r="K2725" s="104">
        <v>55.98</v>
      </c>
      <c r="L2725" s="104">
        <v>6.88</v>
      </c>
      <c r="P2725" s="104" t="s">
        <v>87</v>
      </c>
    </row>
    <row r="2726" spans="1:16" x14ac:dyDescent="0.25">
      <c r="A2726" s="104">
        <v>1051837</v>
      </c>
      <c r="B2726" s="104" t="s">
        <v>19</v>
      </c>
      <c r="C2726" s="104">
        <v>2004</v>
      </c>
      <c r="D2726" s="104" t="s">
        <v>1646</v>
      </c>
      <c r="G2726" s="105">
        <v>38561</v>
      </c>
      <c r="H2726" s="105">
        <v>0.46180555555555602</v>
      </c>
      <c r="K2726" s="104">
        <v>57.75</v>
      </c>
      <c r="L2726" s="104">
        <v>9.75</v>
      </c>
      <c r="P2726" s="104" t="s">
        <v>87</v>
      </c>
    </row>
    <row r="2727" spans="1:16" x14ac:dyDescent="0.25">
      <c r="A2727" s="104">
        <v>1051838</v>
      </c>
      <c r="B2727" s="104" t="s">
        <v>19</v>
      </c>
      <c r="C2727" s="104">
        <v>2004</v>
      </c>
      <c r="D2727" s="104" t="s">
        <v>1589</v>
      </c>
      <c r="G2727" s="105">
        <v>38552</v>
      </c>
      <c r="H2727" s="105">
        <v>0.35625000000000001</v>
      </c>
      <c r="K2727" s="104">
        <v>55.45</v>
      </c>
      <c r="L2727" s="104">
        <v>5.13</v>
      </c>
      <c r="P2727" s="104" t="s">
        <v>87</v>
      </c>
    </row>
    <row r="2728" spans="1:16" x14ac:dyDescent="0.25">
      <c r="A2728" s="104">
        <v>1051839</v>
      </c>
      <c r="B2728" s="104" t="s">
        <v>19</v>
      </c>
      <c r="C2728" s="104">
        <v>2004</v>
      </c>
      <c r="D2728" s="104" t="s">
        <v>1588</v>
      </c>
      <c r="G2728" s="105">
        <v>38552</v>
      </c>
      <c r="H2728" s="105">
        <v>0.28472222222222199</v>
      </c>
      <c r="K2728" s="104">
        <v>55.57</v>
      </c>
      <c r="L2728" s="104">
        <v>4.7300000000000004</v>
      </c>
      <c r="P2728" s="104" t="s">
        <v>87</v>
      </c>
    </row>
    <row r="2729" spans="1:16" x14ac:dyDescent="0.25">
      <c r="A2729" s="104">
        <v>1051840</v>
      </c>
      <c r="B2729" s="104" t="s">
        <v>19</v>
      </c>
      <c r="C2729" s="104">
        <v>2004</v>
      </c>
      <c r="D2729" s="104" t="s">
        <v>1587</v>
      </c>
      <c r="G2729" s="105">
        <v>38525</v>
      </c>
      <c r="H2729" s="105">
        <v>0.28125</v>
      </c>
      <c r="K2729" s="104">
        <v>56.35</v>
      </c>
      <c r="L2729" s="104">
        <v>7.5</v>
      </c>
      <c r="P2729" s="104" t="s">
        <v>87</v>
      </c>
    </row>
    <row r="2730" spans="1:16" x14ac:dyDescent="0.25">
      <c r="A2730" s="104">
        <v>1051841</v>
      </c>
      <c r="B2730" s="104" t="s">
        <v>19</v>
      </c>
      <c r="C2730" s="104">
        <v>2004</v>
      </c>
      <c r="D2730" s="104" t="s">
        <v>1586</v>
      </c>
      <c r="G2730" s="105">
        <v>38525</v>
      </c>
      <c r="H2730" s="105">
        <v>0.28125</v>
      </c>
      <c r="K2730" s="104">
        <v>58.17</v>
      </c>
      <c r="L2730" s="104">
        <v>9.93</v>
      </c>
      <c r="P2730" s="104" t="s">
        <v>87</v>
      </c>
    </row>
    <row r="2731" spans="1:16" x14ac:dyDescent="0.25">
      <c r="A2731" s="104">
        <v>1051842</v>
      </c>
      <c r="B2731" s="104" t="s">
        <v>19</v>
      </c>
      <c r="C2731" s="104">
        <v>2004</v>
      </c>
      <c r="D2731" s="104" t="s">
        <v>1585</v>
      </c>
      <c r="G2731" s="105">
        <v>38505</v>
      </c>
      <c r="H2731" s="105">
        <v>0.74027777777777803</v>
      </c>
      <c r="K2731" s="104">
        <v>55.85</v>
      </c>
      <c r="L2731" s="104">
        <v>6.7</v>
      </c>
      <c r="P2731" s="104" t="s">
        <v>87</v>
      </c>
    </row>
    <row r="2732" spans="1:16" x14ac:dyDescent="0.25">
      <c r="A2732" s="104">
        <v>1051843</v>
      </c>
      <c r="B2732" s="104" t="s">
        <v>19</v>
      </c>
      <c r="C2732" s="104">
        <v>2004</v>
      </c>
      <c r="D2732" s="104" t="s">
        <v>1584</v>
      </c>
      <c r="G2732" s="105">
        <v>38525</v>
      </c>
      <c r="H2732" s="105">
        <v>0.27986111111111101</v>
      </c>
      <c r="K2732" s="104">
        <v>57.42</v>
      </c>
      <c r="L2732" s="104">
        <v>9</v>
      </c>
      <c r="P2732" s="104" t="s">
        <v>87</v>
      </c>
    </row>
    <row r="2733" spans="1:16" x14ac:dyDescent="0.25">
      <c r="A2733" s="104">
        <v>1051844</v>
      </c>
      <c r="B2733" s="104" t="s">
        <v>19</v>
      </c>
      <c r="C2733" s="104">
        <v>2004</v>
      </c>
      <c r="D2733" s="104" t="s">
        <v>1637</v>
      </c>
      <c r="G2733" s="105">
        <v>38460</v>
      </c>
      <c r="H2733" s="105">
        <v>0.27083333333333298</v>
      </c>
      <c r="K2733" s="104">
        <v>56.75</v>
      </c>
      <c r="L2733" s="104">
        <v>8.25</v>
      </c>
      <c r="P2733" s="104" t="s">
        <v>87</v>
      </c>
    </row>
    <row r="2734" spans="1:16" x14ac:dyDescent="0.25">
      <c r="A2734" s="104">
        <v>1051845</v>
      </c>
      <c r="B2734" s="104" t="s">
        <v>19</v>
      </c>
      <c r="C2734" s="104">
        <v>2004</v>
      </c>
      <c r="D2734" s="104" t="s">
        <v>1583</v>
      </c>
      <c r="G2734" s="105">
        <v>38440</v>
      </c>
      <c r="H2734" s="105">
        <v>0.46527777777777801</v>
      </c>
      <c r="K2734" s="104">
        <v>55.32</v>
      </c>
      <c r="L2734" s="104">
        <v>5.5</v>
      </c>
      <c r="P2734" s="104" t="s">
        <v>87</v>
      </c>
    </row>
    <row r="2735" spans="1:16" x14ac:dyDescent="0.25">
      <c r="A2735" s="104">
        <v>1051846</v>
      </c>
      <c r="B2735" s="104" t="s">
        <v>19</v>
      </c>
      <c r="C2735" s="104">
        <v>2004</v>
      </c>
      <c r="D2735" s="104" t="s">
        <v>1582</v>
      </c>
      <c r="G2735" s="105">
        <v>38576</v>
      </c>
      <c r="H2735" s="105">
        <v>0.28263888888888899</v>
      </c>
      <c r="K2735" s="104">
        <v>55.55</v>
      </c>
      <c r="L2735" s="104">
        <v>5.0199999999999996</v>
      </c>
      <c r="P2735" s="104" t="s">
        <v>87</v>
      </c>
    </row>
    <row r="2736" spans="1:16" x14ac:dyDescent="0.25">
      <c r="A2736" s="104">
        <v>1051847</v>
      </c>
      <c r="B2736" s="104" t="s">
        <v>19</v>
      </c>
      <c r="C2736" s="104">
        <v>2004</v>
      </c>
      <c r="D2736" s="104" t="s">
        <v>1209</v>
      </c>
      <c r="G2736" s="105">
        <v>38013</v>
      </c>
      <c r="H2736" s="105">
        <v>0.71250000000000002</v>
      </c>
      <c r="K2736" s="104">
        <v>57.883299999999998</v>
      </c>
      <c r="L2736" s="104">
        <v>7.2666000000000004</v>
      </c>
      <c r="P2736" s="104" t="s">
        <v>87</v>
      </c>
    </row>
    <row r="2737" spans="1:17" x14ac:dyDescent="0.25">
      <c r="A2737" s="104">
        <v>1051848</v>
      </c>
      <c r="B2737" s="104" t="s">
        <v>19</v>
      </c>
      <c r="C2737" s="104">
        <v>2004</v>
      </c>
      <c r="D2737" s="104" t="s">
        <v>1208</v>
      </c>
      <c r="G2737" s="105">
        <v>38117</v>
      </c>
      <c r="H2737" s="105">
        <v>0.38888888888888901</v>
      </c>
      <c r="K2737" s="104">
        <v>57.833300000000001</v>
      </c>
      <c r="L2737" s="104">
        <v>9.25</v>
      </c>
      <c r="P2737" s="104" t="s">
        <v>87</v>
      </c>
    </row>
    <row r="2738" spans="1:17" x14ac:dyDescent="0.25">
      <c r="A2738" s="104">
        <v>1051849</v>
      </c>
      <c r="B2738" s="104" t="s">
        <v>19</v>
      </c>
      <c r="C2738" s="104">
        <v>2004</v>
      </c>
      <c r="D2738" s="104" t="s">
        <v>1207</v>
      </c>
      <c r="G2738" s="105">
        <v>38117</v>
      </c>
      <c r="H2738" s="105">
        <v>0.390972222222222</v>
      </c>
      <c r="K2738" s="104">
        <v>57.846600000000002</v>
      </c>
      <c r="L2738" s="104">
        <v>9.0549999999999997</v>
      </c>
      <c r="P2738" s="104" t="s">
        <v>87</v>
      </c>
    </row>
    <row r="2739" spans="1:17" x14ac:dyDescent="0.25">
      <c r="A2739" s="104">
        <v>1051850</v>
      </c>
      <c r="B2739" s="104" t="s">
        <v>19</v>
      </c>
      <c r="C2739" s="104">
        <v>2004</v>
      </c>
      <c r="D2739" s="104" t="s">
        <v>1206</v>
      </c>
      <c r="G2739" s="105">
        <v>38127</v>
      </c>
      <c r="H2739" s="105">
        <v>0.4375</v>
      </c>
      <c r="K2739" s="104">
        <v>57.36</v>
      </c>
      <c r="L2739" s="104">
        <v>6.48</v>
      </c>
      <c r="P2739" s="104" t="s">
        <v>87</v>
      </c>
    </row>
    <row r="2740" spans="1:17" x14ac:dyDescent="0.25">
      <c r="A2740" s="104">
        <v>1051851</v>
      </c>
      <c r="B2740" s="104" t="s">
        <v>19</v>
      </c>
      <c r="C2740" s="104">
        <v>2004</v>
      </c>
      <c r="D2740" s="104" t="s">
        <v>1205</v>
      </c>
      <c r="G2740" s="105">
        <v>38197</v>
      </c>
      <c r="H2740" s="105">
        <v>0.36666666666666697</v>
      </c>
      <c r="K2740" s="104">
        <v>57.75</v>
      </c>
      <c r="L2740" s="104">
        <v>8.8800000000000008</v>
      </c>
      <c r="P2740" s="104" t="s">
        <v>87</v>
      </c>
    </row>
    <row r="2741" spans="1:17" x14ac:dyDescent="0.25">
      <c r="A2741" s="104">
        <v>1051852</v>
      </c>
      <c r="B2741" s="104" t="s">
        <v>19</v>
      </c>
      <c r="C2741" s="104">
        <v>2004</v>
      </c>
      <c r="D2741" s="104" t="s">
        <v>1204</v>
      </c>
      <c r="G2741" s="105">
        <v>38342</v>
      </c>
      <c r="H2741" s="105">
        <v>0.64930555555555602</v>
      </c>
      <c r="K2741" s="104">
        <v>57.6</v>
      </c>
      <c r="L2741" s="104">
        <v>6.8</v>
      </c>
      <c r="P2741" s="104" t="s">
        <v>87</v>
      </c>
    </row>
    <row r="2742" spans="1:17" x14ac:dyDescent="0.25">
      <c r="A2742" s="104">
        <v>1051853</v>
      </c>
      <c r="B2742" s="104" t="s">
        <v>19</v>
      </c>
      <c r="C2742" s="104">
        <v>2004</v>
      </c>
      <c r="D2742" s="104" t="s">
        <v>1203</v>
      </c>
      <c r="G2742" s="105">
        <v>38342</v>
      </c>
      <c r="H2742" s="105">
        <v>0.65069444444444402</v>
      </c>
      <c r="K2742" s="104">
        <v>57.533299999999997</v>
      </c>
      <c r="L2742" s="104">
        <v>6.8666</v>
      </c>
      <c r="P2742" s="104" t="s">
        <v>87</v>
      </c>
    </row>
    <row r="2743" spans="1:17" x14ac:dyDescent="0.25">
      <c r="A2743" s="104">
        <v>1051854</v>
      </c>
      <c r="B2743" s="104" t="s">
        <v>19</v>
      </c>
      <c r="C2743" s="104">
        <v>2004</v>
      </c>
      <c r="D2743" s="104" t="s">
        <v>1202</v>
      </c>
      <c r="G2743" s="105">
        <v>38342</v>
      </c>
      <c r="H2743" s="105">
        <v>0.65277777777777801</v>
      </c>
      <c r="K2743" s="104">
        <v>57.416600000000003</v>
      </c>
      <c r="L2743" s="104">
        <v>7.05</v>
      </c>
      <c r="P2743" s="104" t="s">
        <v>87</v>
      </c>
    </row>
    <row r="2744" spans="1:17" x14ac:dyDescent="0.25">
      <c r="A2744" s="104">
        <v>1051855</v>
      </c>
      <c r="B2744" s="104" t="s">
        <v>19</v>
      </c>
      <c r="C2744" s="104">
        <v>2004</v>
      </c>
      <c r="D2744" s="104" t="s">
        <v>1441</v>
      </c>
      <c r="G2744" s="105">
        <v>38342</v>
      </c>
      <c r="H2744" s="105">
        <v>0.65347222222222201</v>
      </c>
      <c r="K2744" s="104">
        <v>57.3</v>
      </c>
      <c r="L2744" s="104">
        <v>7.1333000000000002</v>
      </c>
      <c r="P2744" s="104" t="s">
        <v>87</v>
      </c>
    </row>
    <row r="2745" spans="1:17" x14ac:dyDescent="0.25">
      <c r="A2745" s="104">
        <v>1051856</v>
      </c>
      <c r="B2745" s="104" t="s">
        <v>19</v>
      </c>
      <c r="C2745" s="104">
        <v>2004</v>
      </c>
      <c r="D2745" s="104" t="s">
        <v>889</v>
      </c>
      <c r="G2745" s="105">
        <v>38278</v>
      </c>
      <c r="H2745" s="105">
        <v>0.45555555555555599</v>
      </c>
      <c r="K2745" s="104">
        <v>55.241599999999998</v>
      </c>
      <c r="L2745" s="104">
        <v>4.1043000000000003</v>
      </c>
      <c r="P2745" s="104" t="s">
        <v>87</v>
      </c>
    </row>
    <row r="2746" spans="1:17" x14ac:dyDescent="0.25">
      <c r="A2746" s="104">
        <v>1051857</v>
      </c>
      <c r="B2746" s="104" t="s">
        <v>20</v>
      </c>
      <c r="C2746" s="104">
        <v>2004</v>
      </c>
      <c r="D2746" s="104" t="s">
        <v>1352</v>
      </c>
      <c r="G2746" s="105">
        <v>37990</v>
      </c>
      <c r="H2746" s="105">
        <v>0.35416666666666702</v>
      </c>
      <c r="K2746" s="104">
        <v>48.66</v>
      </c>
      <c r="L2746" s="104">
        <v>-5.72</v>
      </c>
      <c r="P2746" s="104" t="s">
        <v>87</v>
      </c>
      <c r="Q2746" s="104">
        <v>1.2</v>
      </c>
    </row>
    <row r="2747" spans="1:17" x14ac:dyDescent="0.25">
      <c r="A2747" s="104">
        <v>1051858</v>
      </c>
      <c r="B2747" s="104" t="s">
        <v>20</v>
      </c>
      <c r="C2747" s="104">
        <v>2004</v>
      </c>
      <c r="D2747" s="104" t="s">
        <v>1351</v>
      </c>
      <c r="G2747" s="105">
        <v>38002</v>
      </c>
      <c r="H2747" s="105">
        <v>0.4375</v>
      </c>
      <c r="K2747" s="104">
        <v>48.58</v>
      </c>
      <c r="L2747" s="104">
        <v>-5.89</v>
      </c>
      <c r="P2747" s="104" t="s">
        <v>87</v>
      </c>
      <c r="Q2747" s="104">
        <v>1.9</v>
      </c>
    </row>
    <row r="2748" spans="1:17" x14ac:dyDescent="0.25">
      <c r="A2748" s="104">
        <v>1051859</v>
      </c>
      <c r="B2748" s="104" t="s">
        <v>20</v>
      </c>
      <c r="C2748" s="104">
        <v>2004</v>
      </c>
      <c r="D2748" s="104" t="s">
        <v>1350</v>
      </c>
      <c r="G2748" s="105">
        <v>38007</v>
      </c>
      <c r="H2748" s="105">
        <v>0.38194444444444398</v>
      </c>
      <c r="K2748" s="104">
        <v>48.51</v>
      </c>
      <c r="L2748" s="104">
        <v>-5.8</v>
      </c>
      <c r="P2748" s="104" t="s">
        <v>87</v>
      </c>
      <c r="Q2748" s="104">
        <v>0.9</v>
      </c>
    </row>
    <row r="2749" spans="1:17" x14ac:dyDescent="0.25">
      <c r="A2749" s="104">
        <v>1051860</v>
      </c>
      <c r="B2749" s="104" t="s">
        <v>20</v>
      </c>
      <c r="C2749" s="104">
        <v>2004</v>
      </c>
      <c r="D2749" s="104" t="s">
        <v>1349</v>
      </c>
      <c r="G2749" s="105">
        <v>38007</v>
      </c>
      <c r="H2749" s="105">
        <v>0.42569444444444399</v>
      </c>
      <c r="K2749" s="104">
        <v>48.08</v>
      </c>
      <c r="L2749" s="104">
        <v>-6.41</v>
      </c>
      <c r="P2749" s="104" t="s">
        <v>87</v>
      </c>
      <c r="Q2749" s="104">
        <v>2.2000000000000002</v>
      </c>
    </row>
    <row r="2750" spans="1:17" x14ac:dyDescent="0.25">
      <c r="A2750" s="104">
        <v>1051861</v>
      </c>
      <c r="B2750" s="104" t="s">
        <v>20</v>
      </c>
      <c r="C2750" s="104">
        <v>2004</v>
      </c>
      <c r="D2750" s="104" t="s">
        <v>1348</v>
      </c>
      <c r="G2750" s="105">
        <v>38014</v>
      </c>
      <c r="H2750" s="105">
        <v>0.34166666666666701</v>
      </c>
      <c r="K2750" s="104">
        <v>48.2</v>
      </c>
      <c r="L2750" s="104">
        <v>-5.49</v>
      </c>
      <c r="P2750" s="104" t="s">
        <v>87</v>
      </c>
      <c r="Q2750" s="104">
        <v>1.9</v>
      </c>
    </row>
    <row r="2751" spans="1:17" x14ac:dyDescent="0.25">
      <c r="A2751" s="104">
        <v>1051862</v>
      </c>
      <c r="B2751" s="104" t="s">
        <v>20</v>
      </c>
      <c r="C2751" s="104">
        <v>2004</v>
      </c>
      <c r="D2751" s="104" t="s">
        <v>1347</v>
      </c>
      <c r="G2751" s="105">
        <v>38074</v>
      </c>
      <c r="H2751" s="105">
        <v>0.265277777777778</v>
      </c>
      <c r="K2751" s="104">
        <v>48.7</v>
      </c>
      <c r="L2751" s="104">
        <v>-5.66</v>
      </c>
      <c r="P2751" s="104" t="s">
        <v>87</v>
      </c>
      <c r="Q2751" s="104">
        <v>3</v>
      </c>
    </row>
    <row r="2752" spans="1:17" x14ac:dyDescent="0.25">
      <c r="A2752" s="104">
        <v>1051863</v>
      </c>
      <c r="B2752" s="104" t="s">
        <v>20</v>
      </c>
      <c r="C2752" s="104">
        <v>2004</v>
      </c>
      <c r="D2752" s="104" t="s">
        <v>1346</v>
      </c>
      <c r="G2752" s="105">
        <v>38082</v>
      </c>
      <c r="H2752" s="105">
        <v>0.35416666666666702</v>
      </c>
      <c r="K2752" s="104">
        <v>51.02</v>
      </c>
      <c r="L2752" s="104">
        <v>1.54</v>
      </c>
      <c r="P2752" s="104" t="s">
        <v>87</v>
      </c>
      <c r="Q2752" s="104">
        <v>0.7</v>
      </c>
    </row>
    <row r="2753" spans="1:17" x14ac:dyDescent="0.25">
      <c r="A2753" s="104">
        <v>1051864</v>
      </c>
      <c r="B2753" s="104" t="s">
        <v>20</v>
      </c>
      <c r="C2753" s="104">
        <v>2004</v>
      </c>
      <c r="D2753" s="104" t="s">
        <v>1345</v>
      </c>
      <c r="G2753" s="105">
        <v>38113</v>
      </c>
      <c r="H2753" s="105">
        <v>0.234027777777778</v>
      </c>
      <c r="K2753" s="104">
        <v>50</v>
      </c>
      <c r="L2753" s="104">
        <v>-1.96</v>
      </c>
      <c r="P2753" s="104" t="s">
        <v>87</v>
      </c>
      <c r="Q2753" s="104">
        <v>1.2</v>
      </c>
    </row>
    <row r="2754" spans="1:17" x14ac:dyDescent="0.25">
      <c r="A2754" s="104">
        <v>1051865</v>
      </c>
      <c r="B2754" s="104" t="s">
        <v>20</v>
      </c>
      <c r="C2754" s="104">
        <v>2004</v>
      </c>
      <c r="D2754" s="104" t="s">
        <v>1344</v>
      </c>
      <c r="G2754" s="105">
        <v>38120</v>
      </c>
      <c r="H2754" s="105">
        <v>0.81944444444444497</v>
      </c>
      <c r="K2754" s="104">
        <v>48.26</v>
      </c>
      <c r="L2754" s="104">
        <v>-6.05</v>
      </c>
      <c r="P2754" s="104" t="s">
        <v>87</v>
      </c>
      <c r="Q2754" s="104">
        <v>3.5</v>
      </c>
    </row>
    <row r="2755" spans="1:17" x14ac:dyDescent="0.25">
      <c r="A2755" s="104">
        <v>1051866</v>
      </c>
      <c r="B2755" s="104" t="s">
        <v>20</v>
      </c>
      <c r="C2755" s="104">
        <v>2004</v>
      </c>
      <c r="D2755" s="104" t="s">
        <v>1343</v>
      </c>
      <c r="G2755" s="105">
        <v>38124</v>
      </c>
      <c r="H2755" s="105">
        <v>0.55208333333333304</v>
      </c>
      <c r="K2755" s="104">
        <v>48.85</v>
      </c>
      <c r="L2755" s="104">
        <v>-5.45</v>
      </c>
      <c r="P2755" s="104" t="s">
        <v>87</v>
      </c>
      <c r="Q2755" s="104">
        <v>1.5</v>
      </c>
    </row>
    <row r="2756" spans="1:17" x14ac:dyDescent="0.25">
      <c r="A2756" s="104">
        <v>1051867</v>
      </c>
      <c r="B2756" s="104" t="s">
        <v>20</v>
      </c>
      <c r="C2756" s="104">
        <v>2004</v>
      </c>
      <c r="D2756" s="104" t="s">
        <v>1342</v>
      </c>
      <c r="G2756" s="105">
        <v>38165</v>
      </c>
      <c r="H2756" s="105">
        <v>0.39583333333333298</v>
      </c>
      <c r="K2756" s="104">
        <v>51.36</v>
      </c>
      <c r="L2756" s="104">
        <v>2.21</v>
      </c>
      <c r="P2756" s="104" t="s">
        <v>87</v>
      </c>
      <c r="Q2756" s="104">
        <v>1.3</v>
      </c>
    </row>
    <row r="2757" spans="1:17" x14ac:dyDescent="0.25">
      <c r="A2757" s="104">
        <v>1051868</v>
      </c>
      <c r="B2757" s="104" t="s">
        <v>20</v>
      </c>
      <c r="C2757" s="104">
        <v>2004</v>
      </c>
      <c r="D2757" s="104" t="s">
        <v>1341</v>
      </c>
      <c r="G2757" s="105">
        <v>38190</v>
      </c>
      <c r="H2757" s="105">
        <v>0.44791666666666702</v>
      </c>
      <c r="K2757" s="104">
        <v>50.41</v>
      </c>
      <c r="L2757" s="104">
        <v>0.41</v>
      </c>
      <c r="P2757" s="104" t="s">
        <v>87</v>
      </c>
      <c r="Q2757" s="104">
        <v>0.6</v>
      </c>
    </row>
    <row r="2758" spans="1:17" x14ac:dyDescent="0.25">
      <c r="A2758" s="104">
        <v>1051869</v>
      </c>
      <c r="B2758" s="104" t="s">
        <v>20</v>
      </c>
      <c r="C2758" s="104">
        <v>2004</v>
      </c>
      <c r="D2758" s="104" t="s">
        <v>1340</v>
      </c>
      <c r="G2758" s="105">
        <v>38195</v>
      </c>
      <c r="H2758" s="105">
        <v>0.30138888888888898</v>
      </c>
      <c r="K2758" s="104">
        <v>49.26</v>
      </c>
      <c r="L2758" s="104">
        <v>-4.8600000000000003</v>
      </c>
      <c r="P2758" s="104" t="s">
        <v>87</v>
      </c>
      <c r="Q2758" s="104">
        <v>1.6</v>
      </c>
    </row>
    <row r="2759" spans="1:17" x14ac:dyDescent="0.25">
      <c r="A2759" s="104">
        <v>1051870</v>
      </c>
      <c r="B2759" s="104" t="s">
        <v>20</v>
      </c>
      <c r="C2759" s="104">
        <v>2004</v>
      </c>
      <c r="D2759" s="104" t="s">
        <v>1339</v>
      </c>
      <c r="G2759" s="105">
        <v>38195</v>
      </c>
      <c r="H2759" s="105">
        <v>0.34375</v>
      </c>
      <c r="K2759" s="104">
        <v>50.47</v>
      </c>
      <c r="L2759" s="104">
        <v>0.66</v>
      </c>
      <c r="P2759" s="104" t="s">
        <v>87</v>
      </c>
      <c r="Q2759" s="104">
        <v>0.9</v>
      </c>
    </row>
    <row r="2760" spans="1:17" x14ac:dyDescent="0.25">
      <c r="A2760" s="104">
        <v>1051871</v>
      </c>
      <c r="B2760" s="104" t="s">
        <v>20</v>
      </c>
      <c r="C2760" s="104">
        <v>2004</v>
      </c>
      <c r="D2760" s="104" t="s">
        <v>1338</v>
      </c>
      <c r="G2760" s="105">
        <v>38203</v>
      </c>
      <c r="H2760" s="105">
        <v>0.63194444444444398</v>
      </c>
      <c r="K2760" s="104">
        <v>51.4</v>
      </c>
      <c r="L2760" s="104">
        <v>2.11</v>
      </c>
      <c r="P2760" s="104" t="s">
        <v>87</v>
      </c>
      <c r="Q2760" s="104">
        <v>1.9</v>
      </c>
    </row>
    <row r="2761" spans="1:17" x14ac:dyDescent="0.25">
      <c r="A2761" s="104">
        <v>1051872</v>
      </c>
      <c r="B2761" s="104" t="s">
        <v>20</v>
      </c>
      <c r="C2761" s="104">
        <v>2004</v>
      </c>
      <c r="D2761" s="104" t="s">
        <v>1336</v>
      </c>
      <c r="G2761" s="105">
        <v>38231</v>
      </c>
      <c r="H2761" s="105">
        <v>0.35069444444444398</v>
      </c>
      <c r="K2761" s="104">
        <v>50.23</v>
      </c>
      <c r="L2761" s="104">
        <v>-0.57999999999999996</v>
      </c>
      <c r="P2761" s="104" t="s">
        <v>87</v>
      </c>
      <c r="Q2761" s="104">
        <v>2.5</v>
      </c>
    </row>
    <row r="2762" spans="1:17" x14ac:dyDescent="0.25">
      <c r="A2762" s="104">
        <v>1051873</v>
      </c>
      <c r="B2762" s="104" t="s">
        <v>20</v>
      </c>
      <c r="C2762" s="104">
        <v>2004</v>
      </c>
      <c r="D2762" s="104" t="s">
        <v>1335</v>
      </c>
      <c r="G2762" s="105">
        <v>38258</v>
      </c>
      <c r="H2762" s="105">
        <v>0.29166666666666702</v>
      </c>
      <c r="K2762" s="104">
        <v>48.05</v>
      </c>
      <c r="L2762" s="104">
        <v>-6.4</v>
      </c>
      <c r="P2762" s="104" t="s">
        <v>87</v>
      </c>
      <c r="Q2762" s="104">
        <v>2.4</v>
      </c>
    </row>
    <row r="2763" spans="1:17" x14ac:dyDescent="0.25">
      <c r="A2763" s="104">
        <v>1051874</v>
      </c>
      <c r="B2763" s="104" t="s">
        <v>20</v>
      </c>
      <c r="C2763" s="104">
        <v>2004</v>
      </c>
      <c r="D2763" s="104" t="s">
        <v>1334</v>
      </c>
      <c r="G2763" s="105">
        <v>38260</v>
      </c>
      <c r="H2763" s="105">
        <v>0.39236111111111099</v>
      </c>
      <c r="K2763" s="104">
        <v>49.51</v>
      </c>
      <c r="L2763" s="104">
        <v>-4.08</v>
      </c>
      <c r="P2763" s="104" t="s">
        <v>87</v>
      </c>
      <c r="Q2763" s="104">
        <v>1.3</v>
      </c>
    </row>
    <row r="2764" spans="1:17" x14ac:dyDescent="0.25">
      <c r="A2764" s="104">
        <v>1051875</v>
      </c>
      <c r="B2764" s="104" t="s">
        <v>20</v>
      </c>
      <c r="C2764" s="104">
        <v>2004</v>
      </c>
      <c r="D2764" s="104" t="s">
        <v>1333</v>
      </c>
      <c r="G2764" s="105">
        <v>38306</v>
      </c>
      <c r="H2764" s="105">
        <v>0.42361111111111099</v>
      </c>
      <c r="K2764" s="104">
        <v>48.41</v>
      </c>
      <c r="L2764" s="104">
        <v>-6.16</v>
      </c>
      <c r="P2764" s="104" t="s">
        <v>87</v>
      </c>
      <c r="Q2764" s="104">
        <v>1</v>
      </c>
    </row>
    <row r="2765" spans="1:17" x14ac:dyDescent="0.25">
      <c r="A2765" s="104">
        <v>1051876</v>
      </c>
      <c r="B2765" s="104" t="s">
        <v>20</v>
      </c>
      <c r="C2765" s="104">
        <v>2004</v>
      </c>
      <c r="D2765" s="104" t="s">
        <v>1332</v>
      </c>
      <c r="G2765" s="105">
        <v>38308</v>
      </c>
      <c r="H2765" s="105">
        <v>0.38194444444444398</v>
      </c>
      <c r="K2765" s="104">
        <v>50.31</v>
      </c>
      <c r="L2765" s="104">
        <v>0.04</v>
      </c>
      <c r="P2765" s="104" t="s">
        <v>87</v>
      </c>
      <c r="Q2765" s="104">
        <v>0.9</v>
      </c>
    </row>
    <row r="2766" spans="1:17" x14ac:dyDescent="0.25">
      <c r="A2766" s="104">
        <v>1051877</v>
      </c>
      <c r="B2766" s="104" t="s">
        <v>20</v>
      </c>
      <c r="C2766" s="104">
        <v>2004</v>
      </c>
      <c r="D2766" s="104" t="s">
        <v>1331</v>
      </c>
      <c r="G2766" s="105">
        <v>38314</v>
      </c>
      <c r="H2766" s="105">
        <v>0.41111111111111098</v>
      </c>
      <c r="K2766" s="104">
        <v>50.75</v>
      </c>
      <c r="L2766" s="104">
        <v>1.46</v>
      </c>
      <c r="P2766" s="104" t="s">
        <v>87</v>
      </c>
      <c r="Q2766" s="104">
        <v>1.1000000000000001</v>
      </c>
    </row>
    <row r="2767" spans="1:17" x14ac:dyDescent="0.25">
      <c r="A2767" s="104">
        <v>1051878</v>
      </c>
      <c r="B2767" s="104" t="s">
        <v>20</v>
      </c>
      <c r="C2767" s="104">
        <v>2004</v>
      </c>
      <c r="D2767" s="104" t="s">
        <v>1330</v>
      </c>
      <c r="G2767" s="105">
        <v>38315</v>
      </c>
      <c r="H2767" s="105">
        <v>0.4375</v>
      </c>
      <c r="K2767" s="104">
        <v>49.16</v>
      </c>
      <c r="L2767" s="104">
        <v>-4.75</v>
      </c>
      <c r="P2767" s="104" t="s">
        <v>87</v>
      </c>
      <c r="Q2767" s="104">
        <v>1.9</v>
      </c>
    </row>
    <row r="2768" spans="1:17" x14ac:dyDescent="0.25">
      <c r="A2768" s="104">
        <v>1051879</v>
      </c>
      <c r="B2768" s="104" t="s">
        <v>20</v>
      </c>
      <c r="C2768" s="104">
        <v>2004</v>
      </c>
      <c r="D2768" s="104" t="s">
        <v>1680</v>
      </c>
      <c r="G2768" s="105">
        <v>38318</v>
      </c>
      <c r="H2768" s="105">
        <v>0.60694444444444395</v>
      </c>
      <c r="K2768" s="104">
        <v>50.6</v>
      </c>
      <c r="L2768" s="104">
        <v>1.18</v>
      </c>
      <c r="P2768" s="104" t="s">
        <v>87</v>
      </c>
      <c r="Q2768" s="104">
        <v>2.2000000000000002</v>
      </c>
    </row>
    <row r="2769" spans="1:17" x14ac:dyDescent="0.25">
      <c r="A2769" s="104">
        <v>1051880</v>
      </c>
      <c r="B2769" s="104" t="s">
        <v>20</v>
      </c>
      <c r="C2769" s="104">
        <v>2004</v>
      </c>
      <c r="D2769" s="104" t="s">
        <v>1679</v>
      </c>
      <c r="G2769" s="105">
        <v>38325</v>
      </c>
      <c r="H2769" s="105">
        <v>0.45138888888888901</v>
      </c>
      <c r="K2769" s="104">
        <v>50.28</v>
      </c>
      <c r="L2769" s="104">
        <v>0.18</v>
      </c>
      <c r="P2769" s="104" t="s">
        <v>87</v>
      </c>
      <c r="Q2769" s="104">
        <v>2.6</v>
      </c>
    </row>
    <row r="2770" spans="1:17" x14ac:dyDescent="0.25">
      <c r="A2770" s="104">
        <v>1051881</v>
      </c>
      <c r="B2770" s="104" t="s">
        <v>20</v>
      </c>
      <c r="C2770" s="104">
        <v>2004</v>
      </c>
      <c r="D2770" s="104" t="s">
        <v>1678</v>
      </c>
      <c r="G2770" s="105">
        <v>38327</v>
      </c>
      <c r="H2770" s="105">
        <v>0.44513888888888897</v>
      </c>
      <c r="K2770" s="104">
        <v>49.85</v>
      </c>
      <c r="L2770" s="104">
        <v>-2.56</v>
      </c>
      <c r="P2770" s="104" t="s">
        <v>87</v>
      </c>
      <c r="Q2770" s="104">
        <v>1.9</v>
      </c>
    </row>
    <row r="2771" spans="1:17" x14ac:dyDescent="0.25">
      <c r="A2771" s="104">
        <v>1051882</v>
      </c>
      <c r="B2771" s="104" t="s">
        <v>20</v>
      </c>
      <c r="C2771" s="104">
        <v>2004</v>
      </c>
      <c r="D2771" s="104" t="s">
        <v>1677</v>
      </c>
      <c r="G2771" s="105">
        <v>38332</v>
      </c>
      <c r="H2771" s="105">
        <v>0.64583333333333304</v>
      </c>
      <c r="K2771" s="104">
        <v>49.91</v>
      </c>
      <c r="L2771" s="104">
        <v>-2.36</v>
      </c>
      <c r="P2771" s="104" t="s">
        <v>87</v>
      </c>
      <c r="Q2771" s="104">
        <v>0.6</v>
      </c>
    </row>
    <row r="2772" spans="1:17" x14ac:dyDescent="0.25">
      <c r="A2772" s="104">
        <v>1051883</v>
      </c>
      <c r="B2772" s="104" t="s">
        <v>20</v>
      </c>
      <c r="C2772" s="104">
        <v>2004</v>
      </c>
      <c r="D2772" s="104" t="s">
        <v>1676</v>
      </c>
      <c r="G2772" s="105">
        <v>38351</v>
      </c>
      <c r="H2772" s="105">
        <v>0.54861111111111105</v>
      </c>
      <c r="K2772" s="104">
        <v>48.43</v>
      </c>
      <c r="L2772" s="104">
        <v>-5.1100000000000003</v>
      </c>
      <c r="P2772" s="104" t="s">
        <v>87</v>
      </c>
      <c r="Q2772" s="104">
        <v>1.3</v>
      </c>
    </row>
    <row r="2773" spans="1:17" x14ac:dyDescent="0.25">
      <c r="A2773" s="104">
        <v>1051884</v>
      </c>
      <c r="B2773" s="104" t="s">
        <v>21</v>
      </c>
      <c r="C2773" s="104">
        <v>2004</v>
      </c>
      <c r="D2773" s="104" t="s">
        <v>1534</v>
      </c>
      <c r="G2773" s="105">
        <v>38178</v>
      </c>
      <c r="H2773" s="105">
        <v>0.98611111111111105</v>
      </c>
      <c r="K2773" s="104">
        <v>55.6083</v>
      </c>
      <c r="L2773" s="104">
        <v>4.0167000000000002</v>
      </c>
      <c r="P2773" s="104" t="s">
        <v>87</v>
      </c>
    </row>
    <row r="2774" spans="1:17" x14ac:dyDescent="0.25">
      <c r="A2774" s="104">
        <v>1051885</v>
      </c>
      <c r="B2774" s="104" t="s">
        <v>21</v>
      </c>
      <c r="C2774" s="104">
        <v>2004</v>
      </c>
      <c r="D2774" s="104" t="s">
        <v>1533</v>
      </c>
      <c r="G2774" s="105">
        <v>38278</v>
      </c>
      <c r="H2774" s="105">
        <v>0.50694444444444398</v>
      </c>
      <c r="K2774" s="104">
        <v>55.468299999999999</v>
      </c>
      <c r="L2774" s="104">
        <v>4.2149999999999999</v>
      </c>
      <c r="P2774" s="104" t="s">
        <v>87</v>
      </c>
    </row>
    <row r="2775" spans="1:17" x14ac:dyDescent="0.25">
      <c r="A2775" s="104">
        <v>1051886</v>
      </c>
      <c r="B2775" s="104" t="s">
        <v>21</v>
      </c>
      <c r="C2775" s="104">
        <v>2004</v>
      </c>
      <c r="D2775" s="104" t="s">
        <v>1532</v>
      </c>
      <c r="G2775" s="105">
        <v>38203</v>
      </c>
      <c r="H2775" s="105">
        <v>0.31458333333333299</v>
      </c>
      <c r="K2775" s="104">
        <v>55.351700000000001</v>
      </c>
      <c r="L2775" s="104">
        <v>4.2816999999999998</v>
      </c>
      <c r="P2775" s="104" t="s">
        <v>87</v>
      </c>
      <c r="Q2775" s="104">
        <v>8.3000000000000004E-2</v>
      </c>
    </row>
    <row r="2776" spans="1:17" x14ac:dyDescent="0.25">
      <c r="A2776" s="104">
        <v>1051887</v>
      </c>
      <c r="B2776" s="104" t="s">
        <v>21</v>
      </c>
      <c r="C2776" s="104">
        <v>2004</v>
      </c>
      <c r="D2776" s="104" t="s">
        <v>1531</v>
      </c>
      <c r="G2776" s="105">
        <v>38202</v>
      </c>
      <c r="H2776" s="105">
        <v>0.313194444444444</v>
      </c>
      <c r="K2776" s="104">
        <v>55.4617</v>
      </c>
      <c r="L2776" s="104">
        <v>4.3049999999999997</v>
      </c>
      <c r="P2776" s="104" t="s">
        <v>87</v>
      </c>
      <c r="Q2776" s="104">
        <v>30.832000000000001</v>
      </c>
    </row>
    <row r="2777" spans="1:17" x14ac:dyDescent="0.25">
      <c r="A2777" s="104">
        <v>1051888</v>
      </c>
      <c r="B2777" s="104" t="s">
        <v>21</v>
      </c>
      <c r="C2777" s="104">
        <v>2004</v>
      </c>
      <c r="D2777" s="104" t="s">
        <v>1530</v>
      </c>
      <c r="G2777" s="105">
        <v>38203</v>
      </c>
      <c r="H2777" s="105">
        <v>0.30694444444444402</v>
      </c>
      <c r="K2777" s="104">
        <v>55.411700000000003</v>
      </c>
      <c r="L2777" s="104">
        <v>4.3650000000000002</v>
      </c>
      <c r="P2777" s="104" t="s">
        <v>87</v>
      </c>
      <c r="Q2777" s="104">
        <v>4.0000000000000001E-3</v>
      </c>
    </row>
    <row r="2778" spans="1:17" x14ac:dyDescent="0.25">
      <c r="A2778" s="104">
        <v>1051889</v>
      </c>
      <c r="B2778" s="104" t="s">
        <v>21</v>
      </c>
      <c r="C2778" s="104">
        <v>2004</v>
      </c>
      <c r="D2778" s="104" t="s">
        <v>1529</v>
      </c>
      <c r="G2778" s="105">
        <v>38202</v>
      </c>
      <c r="H2778" s="105">
        <v>0.311805555555556</v>
      </c>
      <c r="K2778" s="104">
        <v>55.3917</v>
      </c>
      <c r="L2778" s="104">
        <v>4.37</v>
      </c>
      <c r="P2778" s="104" t="s">
        <v>87</v>
      </c>
      <c r="Q2778" s="104">
        <v>58.968000000000004</v>
      </c>
    </row>
    <row r="2779" spans="1:17" x14ac:dyDescent="0.25">
      <c r="A2779" s="104">
        <v>1051890</v>
      </c>
      <c r="B2779" s="104" t="s">
        <v>21</v>
      </c>
      <c r="C2779" s="104">
        <v>2004</v>
      </c>
      <c r="D2779" s="104" t="s">
        <v>1528</v>
      </c>
      <c r="G2779" s="105">
        <v>38201</v>
      </c>
      <c r="H2779" s="105">
        <v>0.83819444444444402</v>
      </c>
      <c r="K2779" s="104">
        <v>55.5383</v>
      </c>
      <c r="L2779" s="104">
        <v>4.3849999999999998</v>
      </c>
      <c r="P2779" s="104" t="s">
        <v>87</v>
      </c>
    </row>
    <row r="2780" spans="1:17" x14ac:dyDescent="0.25">
      <c r="A2780" s="104">
        <v>1051891</v>
      </c>
      <c r="B2780" s="104" t="s">
        <v>21</v>
      </c>
      <c r="C2780" s="104">
        <v>2004</v>
      </c>
      <c r="D2780" s="104" t="s">
        <v>1527</v>
      </c>
      <c r="G2780" s="105">
        <v>38201</v>
      </c>
      <c r="H2780" s="105">
        <v>0.83888888888888902</v>
      </c>
      <c r="K2780" s="104">
        <v>55.486699999999999</v>
      </c>
      <c r="L2780" s="104">
        <v>4.3883000000000001</v>
      </c>
      <c r="P2780" s="104" t="s">
        <v>87</v>
      </c>
    </row>
    <row r="2781" spans="1:17" x14ac:dyDescent="0.25">
      <c r="A2781" s="104">
        <v>1051892</v>
      </c>
      <c r="B2781" s="104" t="s">
        <v>21</v>
      </c>
      <c r="C2781" s="104">
        <v>2004</v>
      </c>
      <c r="D2781" s="104" t="s">
        <v>1526</v>
      </c>
      <c r="G2781" s="105">
        <v>38201</v>
      </c>
      <c r="H2781" s="105">
        <v>0.35486111111111102</v>
      </c>
      <c r="K2781" s="104">
        <v>55.49</v>
      </c>
      <c r="L2781" s="104">
        <v>4.4267000000000003</v>
      </c>
      <c r="P2781" s="104" t="s">
        <v>87</v>
      </c>
      <c r="Q2781" s="104">
        <v>76.650000000000006</v>
      </c>
    </row>
    <row r="2782" spans="1:17" x14ac:dyDescent="0.25">
      <c r="A2782" s="104">
        <v>1051893</v>
      </c>
      <c r="B2782" s="104" t="s">
        <v>21</v>
      </c>
      <c r="C2782" s="104">
        <v>2004</v>
      </c>
      <c r="D2782" s="104" t="s">
        <v>1525</v>
      </c>
      <c r="G2782" s="105">
        <v>38160</v>
      </c>
      <c r="H2782" s="105">
        <v>0.37638888888888899</v>
      </c>
      <c r="K2782" s="104">
        <v>55.505000000000003</v>
      </c>
      <c r="L2782" s="104">
        <v>4.43</v>
      </c>
      <c r="P2782" s="104" t="s">
        <v>87</v>
      </c>
      <c r="Q2782" s="104">
        <v>2.1749999999999998</v>
      </c>
    </row>
    <row r="2783" spans="1:17" x14ac:dyDescent="0.25">
      <c r="A2783" s="104">
        <v>1051894</v>
      </c>
      <c r="B2783" s="104" t="s">
        <v>21</v>
      </c>
      <c r="C2783" s="104">
        <v>2004</v>
      </c>
      <c r="D2783" s="104" t="s">
        <v>1524</v>
      </c>
      <c r="G2783" s="105">
        <v>38201</v>
      </c>
      <c r="H2783" s="105">
        <v>0.561805555555556</v>
      </c>
      <c r="K2783" s="104">
        <v>55.484999999999999</v>
      </c>
      <c r="L2783" s="104">
        <v>4.4450000000000003</v>
      </c>
      <c r="P2783" s="104" t="s">
        <v>87</v>
      </c>
      <c r="Q2783" s="104">
        <v>28.416</v>
      </c>
    </row>
    <row r="2784" spans="1:17" x14ac:dyDescent="0.25">
      <c r="A2784" s="104">
        <v>1051895</v>
      </c>
      <c r="B2784" s="104" t="s">
        <v>21</v>
      </c>
      <c r="C2784" s="104">
        <v>2004</v>
      </c>
      <c r="D2784" s="104" t="s">
        <v>1523</v>
      </c>
      <c r="G2784" s="105">
        <v>38201</v>
      </c>
      <c r="H2784" s="105">
        <v>0.84097222222222201</v>
      </c>
      <c r="K2784" s="104">
        <v>55.378300000000003</v>
      </c>
      <c r="L2784" s="104">
        <v>4.4583000000000004</v>
      </c>
      <c r="P2784" s="104" t="s">
        <v>87</v>
      </c>
    </row>
    <row r="2785" spans="1:17" x14ac:dyDescent="0.25">
      <c r="A2785" s="104">
        <v>1051896</v>
      </c>
      <c r="B2785" s="104" t="s">
        <v>21</v>
      </c>
      <c r="C2785" s="104">
        <v>2004</v>
      </c>
      <c r="D2785" s="104" t="s">
        <v>1522</v>
      </c>
      <c r="G2785" s="105">
        <v>38201</v>
      </c>
      <c r="H2785" s="105">
        <v>0.358333333333333</v>
      </c>
      <c r="K2785" s="104">
        <v>55.443300000000001</v>
      </c>
      <c r="L2785" s="104">
        <v>4.5133000000000001</v>
      </c>
      <c r="P2785" s="104" t="s">
        <v>87</v>
      </c>
      <c r="Q2785" s="104">
        <v>53.655000000000001</v>
      </c>
    </row>
    <row r="2786" spans="1:17" x14ac:dyDescent="0.25">
      <c r="A2786" s="104">
        <v>1051897</v>
      </c>
      <c r="B2786" s="104" t="s">
        <v>21</v>
      </c>
      <c r="C2786" s="104">
        <v>2004</v>
      </c>
      <c r="D2786" s="104" t="s">
        <v>1521</v>
      </c>
      <c r="G2786" s="105">
        <v>38201</v>
      </c>
      <c r="H2786" s="105">
        <v>0.35694444444444401</v>
      </c>
      <c r="K2786" s="104">
        <v>55.513300000000001</v>
      </c>
      <c r="L2786" s="104">
        <v>4.5167000000000002</v>
      </c>
      <c r="P2786" s="104" t="s">
        <v>87</v>
      </c>
      <c r="Q2786" s="104">
        <v>42.048000000000002</v>
      </c>
    </row>
    <row r="2787" spans="1:17" x14ac:dyDescent="0.25">
      <c r="A2787" s="104">
        <v>1051898</v>
      </c>
      <c r="B2787" s="104" t="s">
        <v>21</v>
      </c>
      <c r="C2787" s="104">
        <v>2004</v>
      </c>
      <c r="D2787" s="104" t="s">
        <v>1520</v>
      </c>
      <c r="G2787" s="105">
        <v>38202</v>
      </c>
      <c r="H2787" s="105">
        <v>0.30972222222222201</v>
      </c>
      <c r="K2787" s="104">
        <v>55.396700000000003</v>
      </c>
      <c r="L2787" s="104">
        <v>4.5250000000000004</v>
      </c>
      <c r="P2787" s="104" t="s">
        <v>87</v>
      </c>
      <c r="Q2787" s="104">
        <v>29.521000000000001</v>
      </c>
    </row>
    <row r="2788" spans="1:17" x14ac:dyDescent="0.25">
      <c r="A2788" s="104">
        <v>1051899</v>
      </c>
      <c r="B2788" s="104" t="s">
        <v>21</v>
      </c>
      <c r="C2788" s="104">
        <v>2004</v>
      </c>
      <c r="D2788" s="104" t="s">
        <v>1519</v>
      </c>
      <c r="G2788" s="105">
        <v>38201</v>
      </c>
      <c r="H2788" s="105">
        <v>0.56111111111111101</v>
      </c>
      <c r="K2788" s="104">
        <v>55.414999999999999</v>
      </c>
      <c r="L2788" s="104">
        <v>4.5316999999999998</v>
      </c>
      <c r="P2788" s="104" t="s">
        <v>87</v>
      </c>
      <c r="Q2788" s="104">
        <v>17.866</v>
      </c>
    </row>
    <row r="2789" spans="1:17" x14ac:dyDescent="0.25">
      <c r="A2789" s="104">
        <v>1051900</v>
      </c>
      <c r="B2789" s="104" t="s">
        <v>21</v>
      </c>
      <c r="C2789" s="104">
        <v>2004</v>
      </c>
      <c r="D2789" s="104" t="s">
        <v>1518</v>
      </c>
      <c r="G2789" s="105">
        <v>38202</v>
      </c>
      <c r="H2789" s="105">
        <v>0.31111111111111101</v>
      </c>
      <c r="K2789" s="104">
        <v>55.528300000000002</v>
      </c>
      <c r="L2789" s="104">
        <v>4.5316999999999998</v>
      </c>
      <c r="P2789" s="104" t="s">
        <v>87</v>
      </c>
      <c r="Q2789" s="104">
        <v>1.1359999999999999</v>
      </c>
    </row>
    <row r="2790" spans="1:17" x14ac:dyDescent="0.25">
      <c r="A2790" s="104">
        <v>1051901</v>
      </c>
      <c r="B2790" s="104" t="s">
        <v>21</v>
      </c>
      <c r="C2790" s="104">
        <v>2004</v>
      </c>
      <c r="D2790" s="104" t="s">
        <v>1517</v>
      </c>
      <c r="G2790" s="105">
        <v>38201</v>
      </c>
      <c r="H2790" s="105">
        <v>0.359027777777778</v>
      </c>
      <c r="K2790" s="104">
        <v>55.381700000000002</v>
      </c>
      <c r="L2790" s="104">
        <v>4.5350000000000001</v>
      </c>
      <c r="P2790" s="104" t="s">
        <v>87</v>
      </c>
      <c r="Q2790" s="104">
        <v>38.325000000000003</v>
      </c>
    </row>
    <row r="2791" spans="1:17" x14ac:dyDescent="0.25">
      <c r="A2791" s="104">
        <v>1051902</v>
      </c>
      <c r="B2791" s="104" t="s">
        <v>21</v>
      </c>
      <c r="C2791" s="104">
        <v>2004</v>
      </c>
      <c r="D2791" s="104" t="s">
        <v>1516</v>
      </c>
      <c r="G2791" s="105">
        <v>38202</v>
      </c>
      <c r="H2791" s="105">
        <v>0.30972222222222201</v>
      </c>
      <c r="K2791" s="104">
        <v>55.48</v>
      </c>
      <c r="L2791" s="104">
        <v>4.5632999999999999</v>
      </c>
      <c r="P2791" s="104" t="s">
        <v>87</v>
      </c>
      <c r="Q2791" s="104">
        <v>37.768000000000001</v>
      </c>
    </row>
    <row r="2792" spans="1:17" x14ac:dyDescent="0.25">
      <c r="A2792" s="104">
        <v>1051903</v>
      </c>
      <c r="B2792" s="104" t="s">
        <v>21</v>
      </c>
      <c r="C2792" s="104">
        <v>2004</v>
      </c>
      <c r="D2792" s="104" t="s">
        <v>1515</v>
      </c>
      <c r="G2792" s="105">
        <v>38201</v>
      </c>
      <c r="H2792" s="105">
        <v>0.55972222222222201</v>
      </c>
      <c r="K2792" s="104">
        <v>55.35</v>
      </c>
      <c r="L2792" s="104">
        <v>4.6500000000000004</v>
      </c>
      <c r="P2792" s="104" t="s">
        <v>87</v>
      </c>
      <c r="Q2792" s="104">
        <v>23.600999999999999</v>
      </c>
    </row>
    <row r="2793" spans="1:17" x14ac:dyDescent="0.25">
      <c r="A2793" s="104">
        <v>1051904</v>
      </c>
      <c r="B2793" s="104" t="s">
        <v>21</v>
      </c>
      <c r="C2793" s="104">
        <v>2004</v>
      </c>
      <c r="D2793" s="104" t="s">
        <v>1514</v>
      </c>
      <c r="G2793" s="105">
        <v>38201</v>
      </c>
      <c r="H2793" s="105">
        <v>0.56041666666666701</v>
      </c>
      <c r="K2793" s="104">
        <v>55.431699999999999</v>
      </c>
      <c r="L2793" s="104">
        <v>4.6683000000000003</v>
      </c>
      <c r="P2793" s="104" t="s">
        <v>87</v>
      </c>
      <c r="Q2793" s="104">
        <v>34.408999999999999</v>
      </c>
    </row>
    <row r="2794" spans="1:17" x14ac:dyDescent="0.25">
      <c r="A2794" s="104">
        <v>1051905</v>
      </c>
      <c r="B2794" s="104" t="s">
        <v>21</v>
      </c>
      <c r="C2794" s="104">
        <v>2004</v>
      </c>
      <c r="D2794" s="104" t="s">
        <v>1513</v>
      </c>
      <c r="G2794" s="105">
        <v>38201</v>
      </c>
      <c r="H2794" s="105">
        <v>0.83958333333333302</v>
      </c>
      <c r="K2794" s="104">
        <v>55.481699999999996</v>
      </c>
      <c r="L2794" s="104">
        <v>4.6733000000000002</v>
      </c>
      <c r="P2794" s="104" t="s">
        <v>87</v>
      </c>
    </row>
    <row r="2795" spans="1:17" x14ac:dyDescent="0.25">
      <c r="A2795" s="104">
        <v>1051906</v>
      </c>
      <c r="B2795" s="104" t="s">
        <v>21</v>
      </c>
      <c r="C2795" s="104">
        <v>2004</v>
      </c>
      <c r="D2795" s="104" t="s">
        <v>1512</v>
      </c>
      <c r="G2795" s="105">
        <v>38202</v>
      </c>
      <c r="H2795" s="105">
        <v>0.30972222222222201</v>
      </c>
      <c r="K2795" s="104">
        <v>55.543300000000002</v>
      </c>
      <c r="L2795" s="104">
        <v>4.6733000000000002</v>
      </c>
      <c r="P2795" s="104" t="s">
        <v>87</v>
      </c>
      <c r="Q2795" s="104">
        <v>1.5920000000000001</v>
      </c>
    </row>
    <row r="2796" spans="1:17" x14ac:dyDescent="0.25">
      <c r="A2796" s="104">
        <v>1051907</v>
      </c>
      <c r="B2796" s="104" t="s">
        <v>21</v>
      </c>
      <c r="C2796" s="104">
        <v>2004</v>
      </c>
      <c r="D2796" s="104" t="s">
        <v>1511</v>
      </c>
      <c r="G2796" s="105">
        <v>38202</v>
      </c>
      <c r="H2796" s="105">
        <v>0.30763888888888902</v>
      </c>
      <c r="K2796" s="104">
        <v>55.473300000000002</v>
      </c>
      <c r="L2796" s="104">
        <v>4.7516999999999996</v>
      </c>
      <c r="P2796" s="104" t="s">
        <v>87</v>
      </c>
      <c r="Q2796" s="104">
        <v>1.35</v>
      </c>
    </row>
    <row r="2797" spans="1:17" x14ac:dyDescent="0.25">
      <c r="A2797" s="104">
        <v>1051908</v>
      </c>
      <c r="B2797" s="104" t="s">
        <v>21</v>
      </c>
      <c r="C2797" s="104">
        <v>2004</v>
      </c>
      <c r="D2797" s="104" t="s">
        <v>1510</v>
      </c>
      <c r="G2797" s="105">
        <v>38202</v>
      </c>
      <c r="H2797" s="105">
        <v>0.30763888888888902</v>
      </c>
      <c r="K2797" s="104">
        <v>55.466700000000003</v>
      </c>
      <c r="L2797" s="104">
        <v>4.7533000000000003</v>
      </c>
      <c r="P2797" s="104" t="s">
        <v>87</v>
      </c>
      <c r="Q2797" s="104">
        <v>2.6040000000000001</v>
      </c>
    </row>
    <row r="2798" spans="1:17" x14ac:dyDescent="0.25">
      <c r="A2798" s="104">
        <v>1051909</v>
      </c>
      <c r="B2798" s="104" t="s">
        <v>21</v>
      </c>
      <c r="C2798" s="104">
        <v>2004</v>
      </c>
      <c r="D2798" s="104" t="s">
        <v>1509</v>
      </c>
      <c r="G2798" s="105">
        <v>38202</v>
      </c>
      <c r="H2798" s="105">
        <v>0.30694444444444402</v>
      </c>
      <c r="K2798" s="104">
        <v>55.486699999999999</v>
      </c>
      <c r="L2798" s="104">
        <v>4.8182999999999998</v>
      </c>
      <c r="P2798" s="104" t="s">
        <v>87</v>
      </c>
      <c r="Q2798" s="104">
        <v>0.60799999999999998</v>
      </c>
    </row>
    <row r="2799" spans="1:17" x14ac:dyDescent="0.25">
      <c r="A2799" s="104">
        <v>1051910</v>
      </c>
      <c r="B2799" s="104" t="s">
        <v>21</v>
      </c>
      <c r="C2799" s="104">
        <v>2004</v>
      </c>
      <c r="D2799" s="104" t="s">
        <v>1508</v>
      </c>
      <c r="G2799" s="105">
        <v>38202</v>
      </c>
      <c r="H2799" s="105">
        <v>0.30625000000000002</v>
      </c>
      <c r="K2799" s="104">
        <v>55.424999999999997</v>
      </c>
      <c r="L2799" s="104">
        <v>4.8582999999999998</v>
      </c>
      <c r="P2799" s="104" t="s">
        <v>87</v>
      </c>
      <c r="Q2799" s="104">
        <v>0.59799999999999998</v>
      </c>
    </row>
    <row r="2800" spans="1:17" x14ac:dyDescent="0.25">
      <c r="A2800" s="104">
        <v>1051911</v>
      </c>
      <c r="B2800" s="104" t="s">
        <v>21</v>
      </c>
      <c r="C2800" s="104">
        <v>2004</v>
      </c>
      <c r="D2800" s="104" t="s">
        <v>1507</v>
      </c>
      <c r="G2800" s="105">
        <v>38149</v>
      </c>
      <c r="H2800" s="105">
        <v>3.19444444444444E-2</v>
      </c>
      <c r="K2800" s="104">
        <v>55.075000000000003</v>
      </c>
      <c r="L2800" s="104">
        <v>4.9032999999999998</v>
      </c>
      <c r="P2800" s="104" t="s">
        <v>87</v>
      </c>
    </row>
    <row r="2801" spans="1:17" x14ac:dyDescent="0.25">
      <c r="A2801" s="104">
        <v>1051912</v>
      </c>
      <c r="B2801" s="104" t="s">
        <v>21</v>
      </c>
      <c r="C2801" s="104">
        <v>2004</v>
      </c>
      <c r="D2801" s="104" t="s">
        <v>1506</v>
      </c>
      <c r="G2801" s="105">
        <v>38202</v>
      </c>
      <c r="H2801" s="105">
        <v>0.30555555555555602</v>
      </c>
      <c r="K2801" s="104">
        <v>55.401699999999998</v>
      </c>
      <c r="L2801" s="104">
        <v>4.91</v>
      </c>
      <c r="P2801" s="104" t="s">
        <v>87</v>
      </c>
      <c r="Q2801" s="104">
        <v>0.61099999999999999</v>
      </c>
    </row>
    <row r="2802" spans="1:17" x14ac:dyDescent="0.25">
      <c r="A2802" s="104">
        <v>1051913</v>
      </c>
      <c r="B2802" s="104" t="s">
        <v>21</v>
      </c>
      <c r="C2802" s="104">
        <v>2004</v>
      </c>
      <c r="D2802" s="104" t="s">
        <v>1505</v>
      </c>
      <c r="G2802" s="105">
        <v>38103</v>
      </c>
      <c r="H2802" s="105">
        <v>0.51527777777777795</v>
      </c>
      <c r="K2802" s="104">
        <v>55.638300000000001</v>
      </c>
      <c r="L2802" s="104">
        <v>4.915</v>
      </c>
      <c r="P2802" s="104" t="s">
        <v>87</v>
      </c>
      <c r="Q2802" s="104">
        <v>2.0539999999999998</v>
      </c>
    </row>
    <row r="2803" spans="1:17" x14ac:dyDescent="0.25">
      <c r="A2803" s="104">
        <v>1051914</v>
      </c>
      <c r="B2803" s="104" t="s">
        <v>21</v>
      </c>
      <c r="C2803" s="104">
        <v>2004</v>
      </c>
      <c r="D2803" s="104" t="s">
        <v>1504</v>
      </c>
      <c r="G2803" s="105">
        <v>38201</v>
      </c>
      <c r="H2803" s="105">
        <v>0.40625</v>
      </c>
      <c r="K2803" s="104">
        <v>55.08</v>
      </c>
      <c r="L2803" s="104">
        <v>5.1349999999999998</v>
      </c>
      <c r="P2803" s="104" t="s">
        <v>87</v>
      </c>
      <c r="Q2803" s="104">
        <v>21.167999999999999</v>
      </c>
    </row>
    <row r="2804" spans="1:17" x14ac:dyDescent="0.25">
      <c r="A2804" s="104">
        <v>1051915</v>
      </c>
      <c r="B2804" s="104" t="s">
        <v>21</v>
      </c>
      <c r="C2804" s="104">
        <v>2004</v>
      </c>
      <c r="D2804" s="104" t="s">
        <v>1503</v>
      </c>
      <c r="G2804" s="105">
        <v>38103</v>
      </c>
      <c r="H2804" s="105">
        <v>0.51180555555555596</v>
      </c>
      <c r="K2804" s="104">
        <v>55.548299999999998</v>
      </c>
      <c r="L2804" s="104">
        <v>5.1632999999999996</v>
      </c>
      <c r="P2804" s="104" t="s">
        <v>87</v>
      </c>
      <c r="Q2804" s="104">
        <v>4.109</v>
      </c>
    </row>
    <row r="2805" spans="1:17" x14ac:dyDescent="0.25">
      <c r="A2805" s="104">
        <v>1051916</v>
      </c>
      <c r="B2805" s="104" t="s">
        <v>21</v>
      </c>
      <c r="C2805" s="104">
        <v>2004</v>
      </c>
      <c r="D2805" s="104" t="s">
        <v>1502</v>
      </c>
      <c r="G2805" s="105">
        <v>38076</v>
      </c>
      <c r="H2805" s="105">
        <v>0.35069444444444398</v>
      </c>
      <c r="K2805" s="104">
        <v>54.69</v>
      </c>
      <c r="L2805" s="104">
        <v>5.3216999999999999</v>
      </c>
      <c r="P2805" s="104" t="s">
        <v>87</v>
      </c>
    </row>
    <row r="2806" spans="1:17" x14ac:dyDescent="0.25">
      <c r="A2806" s="104">
        <v>1051917</v>
      </c>
      <c r="B2806" s="104" t="s">
        <v>21</v>
      </c>
      <c r="C2806" s="104">
        <v>2004</v>
      </c>
      <c r="D2806" s="104" t="s">
        <v>1501</v>
      </c>
      <c r="G2806" s="105">
        <v>38218</v>
      </c>
      <c r="H2806" s="105">
        <v>0.40069444444444402</v>
      </c>
      <c r="K2806" s="104">
        <v>54.98</v>
      </c>
      <c r="L2806" s="104">
        <v>5.3266999999999998</v>
      </c>
      <c r="P2806" s="104" t="s">
        <v>87</v>
      </c>
    </row>
    <row r="2807" spans="1:17" x14ac:dyDescent="0.25">
      <c r="A2807" s="104">
        <v>1051918</v>
      </c>
      <c r="B2807" s="104" t="s">
        <v>21</v>
      </c>
      <c r="C2807" s="104">
        <v>2004</v>
      </c>
      <c r="D2807" s="104" t="s">
        <v>1500</v>
      </c>
      <c r="G2807" s="105">
        <v>38103</v>
      </c>
      <c r="H2807" s="105">
        <v>0.51111111111111096</v>
      </c>
      <c r="K2807" s="104">
        <v>55.524999999999999</v>
      </c>
      <c r="L2807" s="104">
        <v>5.3467000000000002</v>
      </c>
      <c r="P2807" s="104" t="s">
        <v>87</v>
      </c>
      <c r="Q2807" s="104">
        <v>3.5950000000000002</v>
      </c>
    </row>
    <row r="2808" spans="1:17" x14ac:dyDescent="0.25">
      <c r="A2808" s="104">
        <v>1051919</v>
      </c>
      <c r="B2808" s="104" t="s">
        <v>21</v>
      </c>
      <c r="C2808" s="104">
        <v>2004</v>
      </c>
      <c r="D2808" s="104" t="s">
        <v>1499</v>
      </c>
      <c r="G2808" s="105">
        <v>38149</v>
      </c>
      <c r="H2808" s="105">
        <v>3.6805555555555598E-2</v>
      </c>
      <c r="K2808" s="104">
        <v>54.98</v>
      </c>
      <c r="L2808" s="104">
        <v>5.4466999999999999</v>
      </c>
      <c r="P2808" s="104" t="s">
        <v>87</v>
      </c>
    </row>
    <row r="2809" spans="1:17" x14ac:dyDescent="0.25">
      <c r="A2809" s="104">
        <v>1051920</v>
      </c>
      <c r="B2809" s="104" t="s">
        <v>21</v>
      </c>
      <c r="C2809" s="104">
        <v>2004</v>
      </c>
      <c r="D2809" s="104" t="s">
        <v>1498</v>
      </c>
      <c r="G2809" s="105">
        <v>38099</v>
      </c>
      <c r="H2809" s="105">
        <v>0.56041666666666701</v>
      </c>
      <c r="K2809" s="104">
        <v>54.706699999999998</v>
      </c>
      <c r="L2809" s="104">
        <v>5.48</v>
      </c>
      <c r="P2809" s="104" t="s">
        <v>87</v>
      </c>
      <c r="Q2809" s="104">
        <v>4.0000000000000001E-3</v>
      </c>
    </row>
    <row r="2810" spans="1:17" x14ac:dyDescent="0.25">
      <c r="A2810" s="104">
        <v>1051921</v>
      </c>
      <c r="B2810" s="104" t="s">
        <v>21</v>
      </c>
      <c r="C2810" s="104">
        <v>2004</v>
      </c>
      <c r="D2810" s="104" t="s">
        <v>1497</v>
      </c>
      <c r="G2810" s="105">
        <v>38007</v>
      </c>
      <c r="H2810" s="105">
        <v>0.4375</v>
      </c>
      <c r="K2810" s="104">
        <v>54.661700000000003</v>
      </c>
      <c r="L2810" s="104">
        <v>5.4850000000000003</v>
      </c>
      <c r="P2810" s="104" t="s">
        <v>87</v>
      </c>
      <c r="Q2810" s="104">
        <v>0.499</v>
      </c>
    </row>
    <row r="2811" spans="1:17" x14ac:dyDescent="0.25">
      <c r="A2811" s="104">
        <v>1051922</v>
      </c>
      <c r="B2811" s="104" t="s">
        <v>21</v>
      </c>
      <c r="C2811" s="104">
        <v>2004</v>
      </c>
      <c r="D2811" s="104" t="s">
        <v>1496</v>
      </c>
      <c r="G2811" s="105">
        <v>38099</v>
      </c>
      <c r="H2811" s="105">
        <v>0.55902777777777801</v>
      </c>
      <c r="K2811" s="104">
        <v>54.698300000000003</v>
      </c>
      <c r="L2811" s="104">
        <v>5.4850000000000003</v>
      </c>
      <c r="P2811" s="104" t="s">
        <v>87</v>
      </c>
      <c r="Q2811" s="104">
        <v>3.0000000000000001E-3</v>
      </c>
    </row>
    <row r="2812" spans="1:17" x14ac:dyDescent="0.25">
      <c r="A2812" s="104">
        <v>1051923</v>
      </c>
      <c r="B2812" s="104" t="s">
        <v>21</v>
      </c>
      <c r="C2812" s="104">
        <v>2004</v>
      </c>
      <c r="D2812" s="104" t="s">
        <v>1495</v>
      </c>
      <c r="G2812" s="105">
        <v>38072</v>
      </c>
      <c r="H2812" s="105">
        <v>0.936805555555556</v>
      </c>
      <c r="K2812" s="104">
        <v>55.46</v>
      </c>
      <c r="L2812" s="104">
        <v>5.5416999999999996</v>
      </c>
      <c r="P2812" s="104" t="s">
        <v>87</v>
      </c>
    </row>
    <row r="2813" spans="1:17" x14ac:dyDescent="0.25">
      <c r="A2813" s="104">
        <v>1051924</v>
      </c>
      <c r="B2813" s="104" t="s">
        <v>21</v>
      </c>
      <c r="C2813" s="104">
        <v>2004</v>
      </c>
      <c r="D2813" s="104" t="s">
        <v>1494</v>
      </c>
      <c r="G2813" s="105">
        <v>38076</v>
      </c>
      <c r="H2813" s="105">
        <v>0.34861111111111098</v>
      </c>
      <c r="K2813" s="104">
        <v>54.795000000000002</v>
      </c>
      <c r="L2813" s="104">
        <v>5.5483000000000002</v>
      </c>
      <c r="P2813" s="104" t="s">
        <v>87</v>
      </c>
    </row>
    <row r="2814" spans="1:17" x14ac:dyDescent="0.25">
      <c r="A2814" s="104">
        <v>1051925</v>
      </c>
      <c r="B2814" s="104" t="s">
        <v>21</v>
      </c>
      <c r="C2814" s="104">
        <v>2004</v>
      </c>
      <c r="D2814" s="104" t="s">
        <v>1493</v>
      </c>
      <c r="G2814" s="105">
        <v>38083</v>
      </c>
      <c r="H2814" s="105">
        <v>3.4722222222222203E-2</v>
      </c>
      <c r="K2814" s="104">
        <v>54.604999999999997</v>
      </c>
      <c r="L2814" s="104">
        <v>5.5667</v>
      </c>
      <c r="P2814" s="104" t="s">
        <v>87</v>
      </c>
    </row>
    <row r="2815" spans="1:17" x14ac:dyDescent="0.25">
      <c r="A2815" s="104">
        <v>1051926</v>
      </c>
      <c r="B2815" s="104" t="s">
        <v>21</v>
      </c>
      <c r="C2815" s="104">
        <v>2004</v>
      </c>
      <c r="D2815" s="104" t="s">
        <v>1492</v>
      </c>
      <c r="G2815" s="105">
        <v>38213</v>
      </c>
      <c r="H2815" s="105">
        <v>0.95972222222222203</v>
      </c>
      <c r="K2815" s="104">
        <v>54.814999999999998</v>
      </c>
      <c r="L2815" s="104">
        <v>5.5917000000000003</v>
      </c>
      <c r="P2815" s="104" t="s">
        <v>87</v>
      </c>
    </row>
    <row r="2816" spans="1:17" x14ac:dyDescent="0.25">
      <c r="A2816" s="104">
        <v>1051927</v>
      </c>
      <c r="B2816" s="104" t="s">
        <v>21</v>
      </c>
      <c r="C2816" s="104">
        <v>2004</v>
      </c>
      <c r="D2816" s="104" t="s">
        <v>1491</v>
      </c>
      <c r="G2816" s="105">
        <v>38085</v>
      </c>
      <c r="H2816" s="105">
        <v>0.60486111111111096</v>
      </c>
      <c r="K2816" s="104">
        <v>54.92</v>
      </c>
      <c r="L2816" s="104">
        <v>5.61</v>
      </c>
      <c r="P2816" s="104" t="s">
        <v>87</v>
      </c>
    </row>
    <row r="2817" spans="1:17" x14ac:dyDescent="0.25">
      <c r="A2817" s="104">
        <v>1051928</v>
      </c>
      <c r="B2817" s="104" t="s">
        <v>21</v>
      </c>
      <c r="C2817" s="104">
        <v>2004</v>
      </c>
      <c r="D2817" s="104" t="s">
        <v>1490</v>
      </c>
      <c r="G2817" s="105">
        <v>38332</v>
      </c>
      <c r="H2817" s="105">
        <v>0.55555555555555602</v>
      </c>
      <c r="K2817" s="104">
        <v>54.853299999999997</v>
      </c>
      <c r="L2817" s="104">
        <v>5.6166999999999998</v>
      </c>
      <c r="P2817" s="104" t="s">
        <v>87</v>
      </c>
    </row>
    <row r="2818" spans="1:17" x14ac:dyDescent="0.25">
      <c r="A2818" s="104">
        <v>1051929</v>
      </c>
      <c r="B2818" s="104" t="s">
        <v>21</v>
      </c>
      <c r="C2818" s="104">
        <v>2004</v>
      </c>
      <c r="D2818" s="104" t="s">
        <v>1489</v>
      </c>
      <c r="G2818" s="105">
        <v>38091</v>
      </c>
      <c r="H2818" s="105">
        <v>0.90277777777777801</v>
      </c>
      <c r="K2818" s="104">
        <v>54.791699999999999</v>
      </c>
      <c r="L2818" s="104">
        <v>5.6467000000000001</v>
      </c>
      <c r="P2818" s="104" t="s">
        <v>87</v>
      </c>
    </row>
    <row r="2819" spans="1:17" x14ac:dyDescent="0.25">
      <c r="A2819" s="104">
        <v>1051930</v>
      </c>
      <c r="B2819" s="104" t="s">
        <v>21</v>
      </c>
      <c r="C2819" s="104">
        <v>2004</v>
      </c>
      <c r="D2819" s="104" t="s">
        <v>1488</v>
      </c>
      <c r="G2819" s="105">
        <v>38184</v>
      </c>
      <c r="H2819" s="105">
        <v>0.3</v>
      </c>
      <c r="K2819" s="104">
        <v>54.8583</v>
      </c>
      <c r="L2819" s="104">
        <v>5.6783000000000001</v>
      </c>
      <c r="P2819" s="104" t="s">
        <v>87</v>
      </c>
      <c r="Q2819" s="104">
        <v>0.13400000000000001</v>
      </c>
    </row>
    <row r="2820" spans="1:17" x14ac:dyDescent="0.25">
      <c r="A2820" s="104">
        <v>1051931</v>
      </c>
      <c r="B2820" s="104" t="s">
        <v>21</v>
      </c>
      <c r="C2820" s="104">
        <v>2004</v>
      </c>
      <c r="D2820" s="104" t="s">
        <v>1487</v>
      </c>
      <c r="G2820" s="105">
        <v>38201</v>
      </c>
      <c r="H2820" s="105">
        <v>0.81458333333333299</v>
      </c>
      <c r="K2820" s="104">
        <v>55.343299999999999</v>
      </c>
      <c r="L2820" s="104">
        <v>5.7050000000000001</v>
      </c>
      <c r="P2820" s="104" t="s">
        <v>87</v>
      </c>
      <c r="Q2820" s="104">
        <v>1.4E-2</v>
      </c>
    </row>
    <row r="2821" spans="1:17" x14ac:dyDescent="0.25">
      <c r="A2821" s="104">
        <v>1051932</v>
      </c>
      <c r="B2821" s="104" t="s">
        <v>21</v>
      </c>
      <c r="C2821" s="104">
        <v>2004</v>
      </c>
      <c r="D2821" s="104" t="s">
        <v>1486</v>
      </c>
      <c r="G2821" s="105">
        <v>38239</v>
      </c>
      <c r="H2821" s="105">
        <v>0.34027777777777801</v>
      </c>
      <c r="K2821" s="104">
        <v>55.52</v>
      </c>
      <c r="L2821" s="104">
        <v>5.71</v>
      </c>
      <c r="P2821" s="104" t="s">
        <v>87</v>
      </c>
      <c r="Q2821" s="104">
        <v>0.57299999999999995</v>
      </c>
    </row>
    <row r="2822" spans="1:17" x14ac:dyDescent="0.25">
      <c r="A2822" s="104">
        <v>1051933</v>
      </c>
      <c r="B2822" s="104" t="s">
        <v>21</v>
      </c>
      <c r="C2822" s="104">
        <v>2004</v>
      </c>
      <c r="D2822" s="104" t="s">
        <v>1485</v>
      </c>
      <c r="G2822" s="105">
        <v>38033</v>
      </c>
      <c r="H2822" s="105">
        <v>0.99652777777777801</v>
      </c>
      <c r="K2822" s="104">
        <v>55.3917</v>
      </c>
      <c r="L2822" s="104">
        <v>5.73</v>
      </c>
      <c r="P2822" s="104" t="s">
        <v>87</v>
      </c>
    </row>
    <row r="2823" spans="1:17" x14ac:dyDescent="0.25">
      <c r="A2823" s="104">
        <v>1051934</v>
      </c>
      <c r="B2823" s="104" t="s">
        <v>21</v>
      </c>
      <c r="C2823" s="104">
        <v>2004</v>
      </c>
      <c r="D2823" s="104" t="s">
        <v>1484</v>
      </c>
      <c r="G2823" s="105">
        <v>38072</v>
      </c>
      <c r="H2823" s="105">
        <v>0.98124999999999996</v>
      </c>
      <c r="K2823" s="104">
        <v>54.87</v>
      </c>
      <c r="L2823" s="104">
        <v>5.7366999999999999</v>
      </c>
      <c r="P2823" s="104" t="s">
        <v>87</v>
      </c>
    </row>
    <row r="2824" spans="1:17" x14ac:dyDescent="0.25">
      <c r="A2824" s="104">
        <v>1051935</v>
      </c>
      <c r="B2824" s="104" t="s">
        <v>21</v>
      </c>
      <c r="C2824" s="104">
        <v>2004</v>
      </c>
      <c r="D2824" s="104" t="s">
        <v>1483</v>
      </c>
      <c r="G2824" s="105">
        <v>38103</v>
      </c>
      <c r="H2824" s="105">
        <v>0.55138888888888904</v>
      </c>
      <c r="K2824" s="104">
        <v>54.333300000000001</v>
      </c>
      <c r="L2824" s="104">
        <v>5.7466999999999997</v>
      </c>
      <c r="P2824" s="104" t="s">
        <v>87</v>
      </c>
      <c r="Q2824" s="104">
        <v>0.112</v>
      </c>
    </row>
    <row r="2825" spans="1:17" x14ac:dyDescent="0.25">
      <c r="A2825" s="104">
        <v>1051936</v>
      </c>
      <c r="B2825" s="104" t="s">
        <v>21</v>
      </c>
      <c r="C2825" s="104">
        <v>2004</v>
      </c>
      <c r="D2825" s="104" t="s">
        <v>1482</v>
      </c>
      <c r="G2825" s="105">
        <v>38307</v>
      </c>
      <c r="H2825" s="105">
        <v>0.51180555555555596</v>
      </c>
      <c r="K2825" s="104">
        <v>55.055</v>
      </c>
      <c r="L2825" s="104">
        <v>5.8083</v>
      </c>
      <c r="P2825" s="104" t="s">
        <v>87</v>
      </c>
      <c r="Q2825" s="104">
        <v>1.2999999999999999E-2</v>
      </c>
    </row>
    <row r="2826" spans="1:17" x14ac:dyDescent="0.25">
      <c r="A2826" s="104">
        <v>1051937</v>
      </c>
      <c r="B2826" s="104" t="s">
        <v>21</v>
      </c>
      <c r="C2826" s="104">
        <v>2004</v>
      </c>
      <c r="D2826" s="104" t="s">
        <v>1481</v>
      </c>
      <c r="G2826" s="105">
        <v>38198</v>
      </c>
      <c r="H2826" s="105">
        <v>0.530555555555556</v>
      </c>
      <c r="K2826" s="104">
        <v>55.034999999999997</v>
      </c>
      <c r="L2826" s="104">
        <v>5.875</v>
      </c>
      <c r="P2826" s="104" t="s">
        <v>87</v>
      </c>
      <c r="Q2826" s="104">
        <v>3.2000000000000001E-2</v>
      </c>
    </row>
    <row r="2827" spans="1:17" x14ac:dyDescent="0.25">
      <c r="A2827" s="104">
        <v>1051938</v>
      </c>
      <c r="B2827" s="104" t="s">
        <v>21</v>
      </c>
      <c r="C2827" s="104">
        <v>2004</v>
      </c>
      <c r="D2827" s="104" t="s">
        <v>1480</v>
      </c>
      <c r="G2827" s="105">
        <v>38204</v>
      </c>
      <c r="H2827" s="105">
        <v>0.15416666666666701</v>
      </c>
      <c r="K2827" s="104">
        <v>55.021700000000003</v>
      </c>
      <c r="L2827" s="104">
        <v>5.9</v>
      </c>
      <c r="P2827" s="104" t="s">
        <v>87</v>
      </c>
      <c r="Q2827" s="104">
        <v>0.47099999999999997</v>
      </c>
    </row>
    <row r="2828" spans="1:17" x14ac:dyDescent="0.25">
      <c r="A2828" s="104">
        <v>1051939</v>
      </c>
      <c r="B2828" s="104" t="s">
        <v>21</v>
      </c>
      <c r="C2828" s="104">
        <v>2004</v>
      </c>
      <c r="D2828" s="104" t="s">
        <v>1479</v>
      </c>
      <c r="G2828" s="105">
        <v>38196</v>
      </c>
      <c r="H2828" s="105">
        <v>0.72222222222222199</v>
      </c>
      <c r="K2828" s="104">
        <v>55.161700000000003</v>
      </c>
      <c r="L2828" s="104">
        <v>5.99</v>
      </c>
      <c r="P2828" s="104" t="s">
        <v>87</v>
      </c>
      <c r="Q2828" s="104">
        <v>2.7E-2</v>
      </c>
    </row>
    <row r="2829" spans="1:17" x14ac:dyDescent="0.25">
      <c r="A2829" s="104">
        <v>1051940</v>
      </c>
      <c r="B2829" s="104" t="s">
        <v>21</v>
      </c>
      <c r="C2829" s="104">
        <v>2004</v>
      </c>
      <c r="D2829" s="104" t="s">
        <v>1478</v>
      </c>
      <c r="G2829" s="105">
        <v>38076</v>
      </c>
      <c r="H2829" s="105">
        <v>0.34375</v>
      </c>
      <c r="K2829" s="104">
        <v>54.814999999999998</v>
      </c>
      <c r="L2829" s="104">
        <v>6.1283000000000003</v>
      </c>
      <c r="P2829" s="104" t="s">
        <v>87</v>
      </c>
    </row>
    <row r="2830" spans="1:17" x14ac:dyDescent="0.25">
      <c r="A2830" s="104">
        <v>1051941</v>
      </c>
      <c r="B2830" s="104" t="s">
        <v>21</v>
      </c>
      <c r="C2830" s="104">
        <v>2004</v>
      </c>
      <c r="D2830" s="104" t="s">
        <v>1477</v>
      </c>
      <c r="G2830" s="105">
        <v>38334</v>
      </c>
      <c r="H2830" s="105">
        <v>0.35416666666666702</v>
      </c>
      <c r="K2830" s="104">
        <v>53.8917</v>
      </c>
      <c r="L2830" s="104">
        <v>6.2882999999999996</v>
      </c>
      <c r="P2830" s="104" t="s">
        <v>87</v>
      </c>
    </row>
    <row r="2831" spans="1:17" x14ac:dyDescent="0.25">
      <c r="A2831" s="104">
        <v>1051942</v>
      </c>
      <c r="B2831" s="104" t="s">
        <v>21</v>
      </c>
      <c r="C2831" s="104">
        <v>2004</v>
      </c>
      <c r="D2831" s="104" t="s">
        <v>1476</v>
      </c>
      <c r="G2831" s="105">
        <v>38239</v>
      </c>
      <c r="H2831" s="105">
        <v>0.43472222222222201</v>
      </c>
      <c r="K2831" s="104">
        <v>54.503300000000003</v>
      </c>
      <c r="L2831" s="104">
        <v>6.3167</v>
      </c>
      <c r="P2831" s="104" t="s">
        <v>87</v>
      </c>
      <c r="Q2831" s="104">
        <v>0.11</v>
      </c>
    </row>
    <row r="2832" spans="1:17" x14ac:dyDescent="0.25">
      <c r="A2832" s="104">
        <v>1051943</v>
      </c>
      <c r="B2832" s="104" t="s">
        <v>21</v>
      </c>
      <c r="C2832" s="104">
        <v>2004</v>
      </c>
      <c r="D2832" s="104" t="s">
        <v>1475</v>
      </c>
      <c r="G2832" s="105">
        <v>38071</v>
      </c>
      <c r="H2832" s="105">
        <v>0.57986111111111105</v>
      </c>
      <c r="K2832" s="104">
        <v>53.818300000000001</v>
      </c>
      <c r="L2832" s="104">
        <v>6.3282999999999996</v>
      </c>
      <c r="P2832" s="104" t="s">
        <v>87</v>
      </c>
    </row>
    <row r="2833" spans="1:17" x14ac:dyDescent="0.25">
      <c r="A2833" s="104">
        <v>1051944</v>
      </c>
      <c r="B2833" s="104" t="s">
        <v>21</v>
      </c>
      <c r="C2833" s="104">
        <v>2004</v>
      </c>
      <c r="D2833" s="104" t="s">
        <v>1474</v>
      </c>
      <c r="G2833" s="105">
        <v>38059</v>
      </c>
      <c r="H2833" s="105">
        <v>2.0138888888888901E-2</v>
      </c>
      <c r="K2833" s="104">
        <v>53.763300000000001</v>
      </c>
      <c r="L2833" s="104">
        <v>6.3682999999999996</v>
      </c>
      <c r="P2833" s="104" t="s">
        <v>87</v>
      </c>
    </row>
    <row r="2834" spans="1:17" x14ac:dyDescent="0.25">
      <c r="A2834" s="104">
        <v>1051945</v>
      </c>
      <c r="B2834" s="104" t="s">
        <v>21</v>
      </c>
      <c r="C2834" s="104">
        <v>2004</v>
      </c>
      <c r="D2834" s="104" t="s">
        <v>1473</v>
      </c>
      <c r="G2834" s="105">
        <v>38155</v>
      </c>
      <c r="H2834" s="105">
        <v>0.37916666666666698</v>
      </c>
      <c r="K2834" s="104">
        <v>55.293300000000002</v>
      </c>
      <c r="L2834" s="104">
        <v>6.4683000000000002</v>
      </c>
      <c r="P2834" s="104" t="s">
        <v>87</v>
      </c>
      <c r="Q2834" s="104">
        <v>1.0409999999999999</v>
      </c>
    </row>
    <row r="2835" spans="1:17" x14ac:dyDescent="0.25">
      <c r="A2835" s="104">
        <v>1051946</v>
      </c>
      <c r="B2835" s="104" t="s">
        <v>21</v>
      </c>
      <c r="C2835" s="104">
        <v>2004</v>
      </c>
      <c r="D2835" s="104" t="s">
        <v>1472</v>
      </c>
      <c r="G2835" s="105">
        <v>37996</v>
      </c>
      <c r="H2835" s="105">
        <v>0.64375000000000004</v>
      </c>
      <c r="K2835" s="104">
        <v>53.773299999999999</v>
      </c>
      <c r="L2835" s="104">
        <v>6.4749999999999996</v>
      </c>
      <c r="P2835" s="104" t="s">
        <v>87</v>
      </c>
      <c r="Q2835" s="104">
        <v>1E-3</v>
      </c>
    </row>
    <row r="2836" spans="1:17" x14ac:dyDescent="0.25">
      <c r="A2836" s="104">
        <v>1051947</v>
      </c>
      <c r="B2836" s="104" t="s">
        <v>21</v>
      </c>
      <c r="C2836" s="104">
        <v>2004</v>
      </c>
      <c r="D2836" s="104" t="s">
        <v>1471</v>
      </c>
      <c r="G2836" s="105">
        <v>38198</v>
      </c>
      <c r="H2836" s="105">
        <v>0.51458333333333295</v>
      </c>
      <c r="K2836" s="104">
        <v>54.575000000000003</v>
      </c>
      <c r="L2836" s="104">
        <v>6.5732999999999997</v>
      </c>
      <c r="P2836" s="104" t="s">
        <v>87</v>
      </c>
      <c r="Q2836" s="104">
        <v>7.9000000000000001E-2</v>
      </c>
    </row>
    <row r="2837" spans="1:17" x14ac:dyDescent="0.25">
      <c r="A2837" s="104">
        <v>1051948</v>
      </c>
      <c r="B2837" s="104" t="s">
        <v>21</v>
      </c>
      <c r="C2837" s="104">
        <v>2004</v>
      </c>
      <c r="D2837" s="104" t="s">
        <v>1470</v>
      </c>
      <c r="G2837" s="105">
        <v>38149</v>
      </c>
      <c r="H2837" s="105">
        <v>5.5555555555555601E-2</v>
      </c>
      <c r="K2837" s="104">
        <v>53.596699999999998</v>
      </c>
      <c r="L2837" s="104">
        <v>6.5867000000000004</v>
      </c>
      <c r="P2837" s="104" t="s">
        <v>87</v>
      </c>
    </row>
    <row r="2838" spans="1:17" x14ac:dyDescent="0.25">
      <c r="A2838" s="104">
        <v>1051949</v>
      </c>
      <c r="B2838" s="104" t="s">
        <v>21</v>
      </c>
      <c r="C2838" s="104">
        <v>2004</v>
      </c>
      <c r="D2838" s="104" t="s">
        <v>1469</v>
      </c>
      <c r="G2838" s="105">
        <v>38149</v>
      </c>
      <c r="H2838" s="105">
        <v>0.15972222222222199</v>
      </c>
      <c r="K2838" s="104">
        <v>53.593299999999999</v>
      </c>
      <c r="L2838" s="104">
        <v>6.59</v>
      </c>
      <c r="P2838" s="104" t="s">
        <v>87</v>
      </c>
      <c r="Q2838" s="104">
        <v>8.1000000000000003E-2</v>
      </c>
    </row>
    <row r="2839" spans="1:17" x14ac:dyDescent="0.25">
      <c r="A2839" s="104">
        <v>1051950</v>
      </c>
      <c r="B2839" s="104" t="s">
        <v>21</v>
      </c>
      <c r="C2839" s="104">
        <v>2004</v>
      </c>
      <c r="D2839" s="104" t="s">
        <v>1468</v>
      </c>
      <c r="G2839" s="105">
        <v>38149</v>
      </c>
      <c r="H2839" s="105">
        <v>5.4166666666666703E-2</v>
      </c>
      <c r="K2839" s="104">
        <v>53.791699999999999</v>
      </c>
      <c r="L2839" s="104">
        <v>6.625</v>
      </c>
      <c r="P2839" s="104" t="s">
        <v>87</v>
      </c>
    </row>
    <row r="2840" spans="1:17" x14ac:dyDescent="0.25">
      <c r="A2840" s="104">
        <v>1051951</v>
      </c>
      <c r="B2840" s="104" t="s">
        <v>21</v>
      </c>
      <c r="C2840" s="104">
        <v>2004</v>
      </c>
      <c r="D2840" s="104" t="s">
        <v>1467</v>
      </c>
      <c r="G2840" s="105">
        <v>38094</v>
      </c>
      <c r="H2840" s="105">
        <v>0.58680555555555602</v>
      </c>
      <c r="K2840" s="104">
        <v>54.426699999999997</v>
      </c>
      <c r="L2840" s="104">
        <v>6.6833</v>
      </c>
      <c r="P2840" s="104" t="s">
        <v>87</v>
      </c>
      <c r="Q2840" s="104">
        <v>1.6E-2</v>
      </c>
    </row>
    <row r="2841" spans="1:17" x14ac:dyDescent="0.25">
      <c r="A2841" s="104">
        <v>1051952</v>
      </c>
      <c r="B2841" s="104" t="s">
        <v>21</v>
      </c>
      <c r="C2841" s="104">
        <v>2004</v>
      </c>
      <c r="D2841" s="104" t="s">
        <v>1466</v>
      </c>
      <c r="G2841" s="105">
        <v>38064</v>
      </c>
      <c r="H2841" s="105">
        <v>0.485416666666667</v>
      </c>
      <c r="K2841" s="104">
        <v>53.846699999999998</v>
      </c>
      <c r="L2841" s="104">
        <v>6.6950000000000003</v>
      </c>
      <c r="P2841" s="104" t="s">
        <v>87</v>
      </c>
      <c r="Q2841" s="104">
        <v>0.05</v>
      </c>
    </row>
    <row r="2842" spans="1:17" x14ac:dyDescent="0.25">
      <c r="A2842" s="104">
        <v>1051953</v>
      </c>
      <c r="B2842" s="104" t="s">
        <v>21</v>
      </c>
      <c r="C2842" s="104">
        <v>2004</v>
      </c>
      <c r="D2842" s="104" t="s">
        <v>1465</v>
      </c>
      <c r="G2842" s="105">
        <v>38209</v>
      </c>
      <c r="H2842" s="105">
        <v>0.23611111111111099</v>
      </c>
      <c r="K2842" s="104">
        <v>54.013300000000001</v>
      </c>
      <c r="L2842" s="104">
        <v>6.9850000000000003</v>
      </c>
      <c r="P2842" s="104" t="s">
        <v>87</v>
      </c>
      <c r="Q2842" s="104">
        <v>2E-3</v>
      </c>
    </row>
    <row r="2843" spans="1:17" x14ac:dyDescent="0.25">
      <c r="A2843" s="104">
        <v>1051954</v>
      </c>
      <c r="B2843" s="104" t="s">
        <v>21</v>
      </c>
      <c r="C2843" s="104">
        <v>2004</v>
      </c>
      <c r="D2843" s="104" t="s">
        <v>1464</v>
      </c>
      <c r="G2843" s="105">
        <v>38085</v>
      </c>
      <c r="H2843" s="105">
        <v>0.70625000000000004</v>
      </c>
      <c r="K2843" s="104">
        <v>53.878300000000003</v>
      </c>
      <c r="L2843" s="104">
        <v>7.22</v>
      </c>
      <c r="P2843" s="104" t="s">
        <v>87</v>
      </c>
    </row>
    <row r="2844" spans="1:17" x14ac:dyDescent="0.25">
      <c r="A2844" s="104">
        <v>1051955</v>
      </c>
      <c r="B2844" s="104" t="s">
        <v>21</v>
      </c>
      <c r="C2844" s="104">
        <v>2004</v>
      </c>
      <c r="D2844" s="104" t="s">
        <v>1463</v>
      </c>
      <c r="G2844" s="105">
        <v>38141</v>
      </c>
      <c r="H2844" s="105">
        <v>0.61111111111111105</v>
      </c>
      <c r="K2844" s="104">
        <v>54.318300000000001</v>
      </c>
      <c r="L2844" s="104">
        <v>7.3</v>
      </c>
      <c r="P2844" s="104" t="s">
        <v>87</v>
      </c>
      <c r="Q2844" s="104">
        <v>0.49</v>
      </c>
    </row>
    <row r="2845" spans="1:17" x14ac:dyDescent="0.25">
      <c r="A2845" s="104">
        <v>1051956</v>
      </c>
      <c r="B2845" s="104" t="s">
        <v>21</v>
      </c>
      <c r="C2845" s="104">
        <v>2004</v>
      </c>
      <c r="D2845" s="104" t="s">
        <v>1462</v>
      </c>
      <c r="G2845" s="105">
        <v>38076</v>
      </c>
      <c r="H2845" s="105">
        <v>0.31666666666666698</v>
      </c>
      <c r="K2845" s="104">
        <v>54.293300000000002</v>
      </c>
      <c r="L2845" s="104">
        <v>7.3316999999999997</v>
      </c>
      <c r="P2845" s="104" t="s">
        <v>87</v>
      </c>
    </row>
    <row r="2846" spans="1:17" x14ac:dyDescent="0.25">
      <c r="A2846" s="104">
        <v>1051957</v>
      </c>
      <c r="B2846" s="104" t="s">
        <v>21</v>
      </c>
      <c r="C2846" s="104">
        <v>2004</v>
      </c>
      <c r="D2846" s="104" t="s">
        <v>1461</v>
      </c>
      <c r="G2846" s="105">
        <v>38141</v>
      </c>
      <c r="H2846" s="105">
        <v>0.42361111111111099</v>
      </c>
      <c r="K2846" s="104">
        <v>54.326700000000002</v>
      </c>
      <c r="L2846" s="104">
        <v>7.3483000000000001</v>
      </c>
      <c r="P2846" s="104" t="s">
        <v>87</v>
      </c>
      <c r="Q2846" s="104">
        <v>1.5029999999999999</v>
      </c>
    </row>
    <row r="2847" spans="1:17" x14ac:dyDescent="0.25">
      <c r="A2847" s="104">
        <v>1051958</v>
      </c>
      <c r="B2847" s="104" t="s">
        <v>21</v>
      </c>
      <c r="C2847" s="104">
        <v>2004</v>
      </c>
      <c r="D2847" s="104" t="s">
        <v>1460</v>
      </c>
      <c r="G2847" s="105">
        <v>38248</v>
      </c>
      <c r="H2847" s="105">
        <v>0.95138888888888895</v>
      </c>
      <c r="K2847" s="104">
        <v>54.008299999999998</v>
      </c>
      <c r="L2847" s="104">
        <v>7.3517000000000001</v>
      </c>
      <c r="P2847" s="104" t="s">
        <v>87</v>
      </c>
    </row>
    <row r="2848" spans="1:17" x14ac:dyDescent="0.25">
      <c r="A2848" s="104">
        <v>1051959</v>
      </c>
      <c r="B2848" s="104" t="s">
        <v>21</v>
      </c>
      <c r="C2848" s="104">
        <v>2004</v>
      </c>
      <c r="D2848" s="104" t="s">
        <v>1459</v>
      </c>
      <c r="G2848" s="105">
        <v>38184</v>
      </c>
      <c r="H2848" s="105">
        <v>0.27430555555555602</v>
      </c>
      <c r="K2848" s="104">
        <v>54.22</v>
      </c>
      <c r="L2848" s="104">
        <v>7.4032999999999998</v>
      </c>
      <c r="P2848" s="104" t="s">
        <v>87</v>
      </c>
      <c r="Q2848" s="104">
        <v>25.988</v>
      </c>
    </row>
    <row r="2849" spans="1:17" x14ac:dyDescent="0.25">
      <c r="A2849" s="104">
        <v>1051960</v>
      </c>
      <c r="B2849" s="104" t="s">
        <v>21</v>
      </c>
      <c r="C2849" s="104">
        <v>2004</v>
      </c>
      <c r="D2849" s="104" t="s">
        <v>1458</v>
      </c>
      <c r="G2849" s="105">
        <v>38141</v>
      </c>
      <c r="H2849" s="105">
        <v>0.42013888888888901</v>
      </c>
      <c r="K2849" s="104">
        <v>54.286700000000003</v>
      </c>
      <c r="L2849" s="104">
        <v>7.4050000000000002</v>
      </c>
      <c r="P2849" s="104" t="s">
        <v>87</v>
      </c>
      <c r="Q2849" s="104">
        <v>1.0840000000000001</v>
      </c>
    </row>
    <row r="2850" spans="1:17" x14ac:dyDescent="0.25">
      <c r="A2850" s="104">
        <v>1051961</v>
      </c>
      <c r="B2850" s="104" t="s">
        <v>21</v>
      </c>
      <c r="C2850" s="104">
        <v>2004</v>
      </c>
      <c r="D2850" s="104" t="s">
        <v>1457</v>
      </c>
      <c r="G2850" s="105">
        <v>38094</v>
      </c>
      <c r="H2850" s="105">
        <v>0.60694444444444395</v>
      </c>
      <c r="K2850" s="104">
        <v>53.896700000000003</v>
      </c>
      <c r="L2850" s="104">
        <v>7.4217000000000004</v>
      </c>
      <c r="P2850" s="104" t="s">
        <v>87</v>
      </c>
      <c r="Q2850" s="104">
        <v>0.14299999999999999</v>
      </c>
    </row>
    <row r="2851" spans="1:17" x14ac:dyDescent="0.25">
      <c r="A2851" s="104">
        <v>1051962</v>
      </c>
      <c r="B2851" s="104" t="s">
        <v>21</v>
      </c>
      <c r="C2851" s="104">
        <v>2004</v>
      </c>
      <c r="D2851" s="104" t="s">
        <v>1456</v>
      </c>
      <c r="G2851" s="105">
        <v>38160</v>
      </c>
      <c r="H2851" s="105">
        <v>0.30138888888888898</v>
      </c>
      <c r="K2851" s="104">
        <v>54.061700000000002</v>
      </c>
      <c r="L2851" s="104">
        <v>7.4482999999999997</v>
      </c>
      <c r="P2851" s="104" t="s">
        <v>87</v>
      </c>
      <c r="Q2851" s="104">
        <v>1E-3</v>
      </c>
    </row>
    <row r="2852" spans="1:17" x14ac:dyDescent="0.25">
      <c r="A2852" s="104">
        <v>1051963</v>
      </c>
      <c r="B2852" s="104" t="s">
        <v>21</v>
      </c>
      <c r="C2852" s="104">
        <v>2004</v>
      </c>
      <c r="D2852" s="104" t="s">
        <v>1455</v>
      </c>
      <c r="G2852" s="105">
        <v>38107</v>
      </c>
      <c r="H2852" s="105">
        <v>0.40069444444444402</v>
      </c>
      <c r="K2852" s="104">
        <v>54.201700000000002</v>
      </c>
      <c r="L2852" s="104">
        <v>7.4617000000000004</v>
      </c>
      <c r="P2852" s="104" t="s">
        <v>87</v>
      </c>
      <c r="Q2852" s="104">
        <v>3.0000000000000001E-3</v>
      </c>
    </row>
    <row r="2853" spans="1:17" x14ac:dyDescent="0.25">
      <c r="A2853" s="104">
        <v>1051964</v>
      </c>
      <c r="B2853" s="104" t="s">
        <v>21</v>
      </c>
      <c r="C2853" s="104">
        <v>2004</v>
      </c>
      <c r="D2853" s="104" t="s">
        <v>1454</v>
      </c>
      <c r="G2853" s="105">
        <v>38184</v>
      </c>
      <c r="H2853" s="105">
        <v>0.32500000000000001</v>
      </c>
      <c r="K2853" s="104">
        <v>54.113300000000002</v>
      </c>
      <c r="L2853" s="104">
        <v>7.5117000000000003</v>
      </c>
      <c r="P2853" s="104" t="s">
        <v>87</v>
      </c>
      <c r="Q2853" s="104">
        <v>0.01</v>
      </c>
    </row>
    <row r="2854" spans="1:17" x14ac:dyDescent="0.25">
      <c r="A2854" s="104">
        <v>1051965</v>
      </c>
      <c r="B2854" s="104" t="s">
        <v>21</v>
      </c>
      <c r="C2854" s="104">
        <v>2004</v>
      </c>
      <c r="D2854" s="104" t="s">
        <v>1453</v>
      </c>
      <c r="G2854" s="105">
        <v>38059</v>
      </c>
      <c r="H2854" s="105">
        <v>0.46041666666666697</v>
      </c>
      <c r="K2854" s="104">
        <v>54.723300000000002</v>
      </c>
      <c r="L2854" s="104">
        <v>7.5167000000000002</v>
      </c>
      <c r="P2854" s="104" t="s">
        <v>87</v>
      </c>
    </row>
    <row r="2855" spans="1:17" x14ac:dyDescent="0.25">
      <c r="A2855" s="104">
        <v>1051966</v>
      </c>
      <c r="B2855" s="104" t="s">
        <v>21</v>
      </c>
      <c r="C2855" s="104">
        <v>2004</v>
      </c>
      <c r="D2855" s="104" t="s">
        <v>1452</v>
      </c>
      <c r="G2855" s="105">
        <v>38059</v>
      </c>
      <c r="H2855" s="105">
        <v>0.46180555555555602</v>
      </c>
      <c r="K2855" s="104">
        <v>54.811700000000002</v>
      </c>
      <c r="L2855" s="104">
        <v>7.5167000000000002</v>
      </c>
      <c r="P2855" s="104" t="s">
        <v>87</v>
      </c>
    </row>
    <row r="2856" spans="1:17" x14ac:dyDescent="0.25">
      <c r="A2856" s="104">
        <v>1051967</v>
      </c>
      <c r="B2856" s="104" t="s">
        <v>21</v>
      </c>
      <c r="C2856" s="104">
        <v>2004</v>
      </c>
      <c r="D2856" s="104" t="s">
        <v>1451</v>
      </c>
      <c r="G2856" s="105">
        <v>38214</v>
      </c>
      <c r="H2856" s="105">
        <v>0.48611111111111099</v>
      </c>
      <c r="K2856" s="104">
        <v>54</v>
      </c>
      <c r="L2856" s="104">
        <v>7.5332999999999997</v>
      </c>
      <c r="P2856" s="104" t="s">
        <v>87</v>
      </c>
      <c r="Q2856" s="104">
        <v>0.73299999999999998</v>
      </c>
    </row>
    <row r="2857" spans="1:17" x14ac:dyDescent="0.25">
      <c r="A2857" s="104">
        <v>1051968</v>
      </c>
      <c r="B2857" s="104" t="s">
        <v>21</v>
      </c>
      <c r="C2857" s="104">
        <v>2004</v>
      </c>
      <c r="D2857" s="104" t="s">
        <v>1450</v>
      </c>
      <c r="G2857" s="105">
        <v>38059</v>
      </c>
      <c r="H2857" s="105">
        <v>0.46041666666666697</v>
      </c>
      <c r="K2857" s="104">
        <v>54.67</v>
      </c>
      <c r="L2857" s="104">
        <v>7.5350000000000001</v>
      </c>
      <c r="P2857" s="104" t="s">
        <v>87</v>
      </c>
    </row>
    <row r="2858" spans="1:17" x14ac:dyDescent="0.25">
      <c r="A2858" s="104">
        <v>1051969</v>
      </c>
      <c r="B2858" s="104" t="s">
        <v>21</v>
      </c>
      <c r="C2858" s="104">
        <v>2004</v>
      </c>
      <c r="D2858" s="104" t="s">
        <v>1449</v>
      </c>
      <c r="G2858" s="105">
        <v>38292</v>
      </c>
      <c r="H2858" s="105">
        <v>0.500694444444444</v>
      </c>
      <c r="K2858" s="104">
        <v>54.18</v>
      </c>
      <c r="L2858" s="104">
        <v>7.6082999999999998</v>
      </c>
      <c r="P2858" s="104" t="s">
        <v>87</v>
      </c>
      <c r="Q2858" s="104">
        <v>3.0310000000000001</v>
      </c>
    </row>
    <row r="2859" spans="1:17" x14ac:dyDescent="0.25">
      <c r="A2859" s="104">
        <v>1051970</v>
      </c>
      <c r="B2859" s="104" t="s">
        <v>21</v>
      </c>
      <c r="C2859" s="104">
        <v>2004</v>
      </c>
      <c r="D2859" s="104" t="s">
        <v>1448</v>
      </c>
      <c r="G2859" s="105">
        <v>38184</v>
      </c>
      <c r="H2859" s="105">
        <v>0.45555555555555599</v>
      </c>
      <c r="K2859" s="104">
        <v>54.625</v>
      </c>
      <c r="L2859" s="104">
        <v>7.665</v>
      </c>
      <c r="P2859" s="104" t="s">
        <v>87</v>
      </c>
      <c r="Q2859" s="104">
        <v>0.23499999999999999</v>
      </c>
    </row>
    <row r="2860" spans="1:17" x14ac:dyDescent="0.25">
      <c r="A2860" s="104">
        <v>1051971</v>
      </c>
      <c r="B2860" s="104" t="s">
        <v>21</v>
      </c>
      <c r="C2860" s="104">
        <v>2004</v>
      </c>
      <c r="D2860" s="104" t="s">
        <v>1447</v>
      </c>
      <c r="G2860" s="105">
        <v>38217</v>
      </c>
      <c r="H2860" s="105">
        <v>0.250694444444444</v>
      </c>
      <c r="K2860" s="104">
        <v>54.261699999999998</v>
      </c>
      <c r="L2860" s="104">
        <v>7.78</v>
      </c>
      <c r="P2860" s="104" t="s">
        <v>87</v>
      </c>
      <c r="Q2860" s="104">
        <v>0.13300000000000001</v>
      </c>
    </row>
    <row r="2861" spans="1:17" x14ac:dyDescent="0.25">
      <c r="A2861" s="104">
        <v>1051972</v>
      </c>
      <c r="B2861" s="104" t="s">
        <v>21</v>
      </c>
      <c r="C2861" s="104">
        <v>2004</v>
      </c>
      <c r="D2861" s="104" t="s">
        <v>1446</v>
      </c>
      <c r="G2861" s="105">
        <v>38220</v>
      </c>
      <c r="H2861" s="105">
        <v>0.47013888888888899</v>
      </c>
      <c r="K2861" s="104">
        <v>54.681699999999999</v>
      </c>
      <c r="L2861" s="104">
        <v>7.8783000000000003</v>
      </c>
      <c r="P2861" s="104" t="s">
        <v>87</v>
      </c>
      <c r="Q2861" s="104">
        <v>3.2000000000000001E-2</v>
      </c>
    </row>
    <row r="2862" spans="1:17" x14ac:dyDescent="0.25">
      <c r="A2862" s="104">
        <v>1051973</v>
      </c>
      <c r="B2862" s="104" t="s">
        <v>21</v>
      </c>
      <c r="C2862" s="104">
        <v>2004</v>
      </c>
      <c r="D2862" s="104" t="s">
        <v>1445</v>
      </c>
      <c r="G2862" s="105">
        <v>38035</v>
      </c>
      <c r="H2862" s="105">
        <v>0.52916666666666701</v>
      </c>
      <c r="K2862" s="104">
        <v>54.988300000000002</v>
      </c>
      <c r="L2862" s="104">
        <v>7.8883000000000001</v>
      </c>
      <c r="P2862" s="104" t="s">
        <v>87</v>
      </c>
    </row>
    <row r="2863" spans="1:17" x14ac:dyDescent="0.25">
      <c r="A2863" s="104">
        <v>1051974</v>
      </c>
      <c r="B2863" s="104" t="s">
        <v>21</v>
      </c>
      <c r="C2863" s="104">
        <v>2004</v>
      </c>
      <c r="D2863" s="104" t="s">
        <v>1444</v>
      </c>
      <c r="G2863" s="105">
        <v>38144</v>
      </c>
      <c r="H2863" s="105">
        <v>0.57291666666666696</v>
      </c>
      <c r="K2863" s="104">
        <v>53.81</v>
      </c>
      <c r="L2863" s="104">
        <v>8.15</v>
      </c>
      <c r="P2863" s="104" t="s">
        <v>87</v>
      </c>
      <c r="Q2863" s="104">
        <v>1.2999999999999999E-2</v>
      </c>
    </row>
    <row r="2864" spans="1:17" x14ac:dyDescent="0.25">
      <c r="A2864" s="104">
        <v>1051975</v>
      </c>
      <c r="B2864" s="104" t="s">
        <v>21</v>
      </c>
      <c r="C2864" s="104">
        <v>2004</v>
      </c>
      <c r="D2864" s="104" t="s">
        <v>1443</v>
      </c>
      <c r="G2864" s="105">
        <v>38211</v>
      </c>
      <c r="H2864" s="105">
        <v>0.39861111111111103</v>
      </c>
      <c r="K2864" s="104">
        <v>54.408299999999997</v>
      </c>
      <c r="L2864" s="104">
        <v>8.3833000000000002</v>
      </c>
      <c r="P2864" s="104" t="s">
        <v>87</v>
      </c>
      <c r="Q2864" s="104">
        <v>0.28000000000000003</v>
      </c>
    </row>
    <row r="2865" spans="1:17" x14ac:dyDescent="0.25">
      <c r="A2865" s="104">
        <v>1051976</v>
      </c>
      <c r="B2865" s="104" t="s">
        <v>21</v>
      </c>
      <c r="C2865" s="104">
        <v>2004</v>
      </c>
      <c r="D2865" s="104" t="s">
        <v>1442</v>
      </c>
      <c r="G2865" s="105">
        <v>38000</v>
      </c>
      <c r="H2865" s="105">
        <v>0.5</v>
      </c>
      <c r="K2865" s="104">
        <v>54.625</v>
      </c>
      <c r="L2865" s="104">
        <v>8.4116999999999997</v>
      </c>
      <c r="P2865" s="104" t="s">
        <v>87</v>
      </c>
      <c r="Q2865" s="104">
        <v>4.88</v>
      </c>
    </row>
    <row r="2866" spans="1:17" x14ac:dyDescent="0.25">
      <c r="A2866" s="104">
        <v>1051977</v>
      </c>
      <c r="B2866" s="104" t="s">
        <v>22</v>
      </c>
      <c r="C2866" s="104">
        <v>2004</v>
      </c>
      <c r="D2866" s="104" t="s">
        <v>1940</v>
      </c>
      <c r="G2866" s="105">
        <v>37989</v>
      </c>
      <c r="H2866" s="105">
        <v>0.50763888888888897</v>
      </c>
      <c r="K2866" s="104">
        <v>52.6083</v>
      </c>
      <c r="L2866" s="104">
        <v>4.2866999999999997</v>
      </c>
      <c r="P2866" s="104" t="s">
        <v>87</v>
      </c>
      <c r="Q2866" s="104">
        <v>1.5820000000000001E-2</v>
      </c>
    </row>
    <row r="2867" spans="1:17" x14ac:dyDescent="0.25">
      <c r="A2867" s="104">
        <v>1051978</v>
      </c>
      <c r="B2867" s="104" t="s">
        <v>22</v>
      </c>
      <c r="C2867" s="104">
        <v>2004</v>
      </c>
      <c r="D2867" s="104" t="s">
        <v>1939</v>
      </c>
      <c r="G2867" s="105">
        <v>38012</v>
      </c>
      <c r="H2867" s="105">
        <v>0.56597222222222199</v>
      </c>
      <c r="K2867" s="104">
        <v>53.581099999999999</v>
      </c>
      <c r="L2867" s="104">
        <v>3.6781000000000001</v>
      </c>
      <c r="P2867" s="104" t="s">
        <v>87</v>
      </c>
      <c r="Q2867" s="104">
        <v>0.47520000000000001</v>
      </c>
    </row>
    <row r="2868" spans="1:17" x14ac:dyDescent="0.25">
      <c r="A2868" s="104">
        <v>1051979</v>
      </c>
      <c r="B2868" s="104" t="s">
        <v>22</v>
      </c>
      <c r="C2868" s="104">
        <v>2004</v>
      </c>
      <c r="D2868" s="104" t="s">
        <v>1938</v>
      </c>
      <c r="G2868" s="105">
        <v>38012</v>
      </c>
      <c r="H2868" s="105">
        <v>0.58888888888888902</v>
      </c>
      <c r="K2868" s="104">
        <v>54.134700000000002</v>
      </c>
      <c r="L2868" s="104">
        <v>5.9942000000000002</v>
      </c>
      <c r="P2868" s="104" t="s">
        <v>87</v>
      </c>
      <c r="Q2868" s="104">
        <v>0.51071999999999995</v>
      </c>
    </row>
    <row r="2869" spans="1:17" x14ac:dyDescent="0.25">
      <c r="A2869" s="104">
        <v>1051980</v>
      </c>
      <c r="B2869" s="104" t="s">
        <v>22</v>
      </c>
      <c r="C2869" s="104">
        <v>2004</v>
      </c>
      <c r="D2869" s="104" t="s">
        <v>1937</v>
      </c>
      <c r="G2869" s="105">
        <v>38012</v>
      </c>
      <c r="H2869" s="105">
        <v>0.60277777777777797</v>
      </c>
      <c r="K2869" s="104">
        <v>53.6417</v>
      </c>
      <c r="L2869" s="104">
        <v>5.9819000000000004</v>
      </c>
      <c r="P2869" s="104" t="s">
        <v>87</v>
      </c>
      <c r="Q2869" s="104">
        <v>0.94079999999999997</v>
      </c>
    </row>
    <row r="2870" spans="1:17" x14ac:dyDescent="0.25">
      <c r="A2870" s="104">
        <v>1051981</v>
      </c>
      <c r="B2870" s="104" t="s">
        <v>22</v>
      </c>
      <c r="C2870" s="104">
        <v>2004</v>
      </c>
      <c r="D2870" s="104" t="s">
        <v>1936</v>
      </c>
      <c r="G2870" s="105">
        <v>38032</v>
      </c>
      <c r="H2870" s="105">
        <v>0.64513888888888904</v>
      </c>
      <c r="K2870" s="104">
        <v>54.915599999999998</v>
      </c>
      <c r="L2870" s="104">
        <v>4.8394000000000004</v>
      </c>
      <c r="P2870" s="104" t="s">
        <v>87</v>
      </c>
      <c r="Q2870" s="104">
        <v>0.5</v>
      </c>
    </row>
    <row r="2871" spans="1:17" x14ac:dyDescent="0.25">
      <c r="A2871" s="104">
        <v>1051982</v>
      </c>
      <c r="B2871" s="104" t="s">
        <v>22</v>
      </c>
      <c r="C2871" s="104">
        <v>2004</v>
      </c>
      <c r="D2871" s="104" t="s">
        <v>1935</v>
      </c>
      <c r="G2871" s="105">
        <v>38032</v>
      </c>
      <c r="H2871" s="105">
        <v>0.59861111111111098</v>
      </c>
      <c r="K2871" s="104">
        <v>53.49</v>
      </c>
      <c r="L2871" s="104">
        <v>4.76</v>
      </c>
      <c r="P2871" s="104" t="s">
        <v>87</v>
      </c>
      <c r="Q2871" s="104">
        <v>0.41737999999999997</v>
      </c>
    </row>
    <row r="2872" spans="1:17" x14ac:dyDescent="0.25">
      <c r="A2872" s="104">
        <v>1051983</v>
      </c>
      <c r="B2872" s="104" t="s">
        <v>22</v>
      </c>
      <c r="C2872" s="104">
        <v>2004</v>
      </c>
      <c r="D2872" s="104" t="s">
        <v>1934</v>
      </c>
      <c r="G2872" s="105">
        <v>38033</v>
      </c>
      <c r="H2872" s="105">
        <v>0.55069444444444404</v>
      </c>
      <c r="K2872" s="104">
        <v>54.542200000000001</v>
      </c>
      <c r="L2872" s="104">
        <v>3.5038999999999998</v>
      </c>
      <c r="P2872" s="104" t="s">
        <v>87</v>
      </c>
      <c r="Q2872" s="104">
        <v>0.21443000000000001</v>
      </c>
    </row>
    <row r="2873" spans="1:17" x14ac:dyDescent="0.25">
      <c r="A2873" s="104">
        <v>1051984</v>
      </c>
      <c r="B2873" s="104" t="s">
        <v>22</v>
      </c>
      <c r="C2873" s="104">
        <v>2004</v>
      </c>
      <c r="D2873" s="104" t="s">
        <v>1933</v>
      </c>
      <c r="G2873" s="105">
        <v>38033</v>
      </c>
      <c r="H2873" s="105">
        <v>0.50902777777777797</v>
      </c>
      <c r="K2873" s="104">
        <v>53.657800000000002</v>
      </c>
      <c r="L2873" s="104">
        <v>5.5785999999999998</v>
      </c>
      <c r="P2873" s="104" t="s">
        <v>87</v>
      </c>
      <c r="Q2873" s="104">
        <v>2.2197</v>
      </c>
    </row>
    <row r="2874" spans="1:17" x14ac:dyDescent="0.25">
      <c r="A2874" s="104">
        <v>1051985</v>
      </c>
      <c r="B2874" s="104" t="s">
        <v>22</v>
      </c>
      <c r="C2874" s="104">
        <v>2004</v>
      </c>
      <c r="D2874" s="104" t="s">
        <v>1932</v>
      </c>
      <c r="G2874" s="105">
        <v>38047</v>
      </c>
      <c r="H2874" s="105">
        <v>0.35694444444444401</v>
      </c>
      <c r="K2874" s="104">
        <v>53.357199999999999</v>
      </c>
      <c r="L2874" s="104">
        <v>4.6794000000000002</v>
      </c>
      <c r="P2874" s="104" t="s">
        <v>87</v>
      </c>
      <c r="Q2874" s="104">
        <v>4.4159999999999998E-2</v>
      </c>
    </row>
    <row r="2875" spans="1:17" x14ac:dyDescent="0.25">
      <c r="A2875" s="104">
        <v>1051986</v>
      </c>
      <c r="B2875" s="104" t="s">
        <v>22</v>
      </c>
      <c r="C2875" s="104">
        <v>2004</v>
      </c>
      <c r="D2875" s="104" t="s">
        <v>1931</v>
      </c>
      <c r="G2875" s="105">
        <v>38061</v>
      </c>
      <c r="H2875" s="105">
        <v>0.55486111111111103</v>
      </c>
      <c r="K2875" s="104">
        <v>53.041400000000003</v>
      </c>
      <c r="L2875" s="104">
        <v>4.3963999999999999</v>
      </c>
      <c r="P2875" s="104" t="s">
        <v>87</v>
      </c>
      <c r="Q2875" s="104">
        <v>1.7639999999999999E-2</v>
      </c>
    </row>
    <row r="2876" spans="1:17" x14ac:dyDescent="0.25">
      <c r="A2876" s="104">
        <v>1051987</v>
      </c>
      <c r="B2876" s="104" t="s">
        <v>22</v>
      </c>
      <c r="C2876" s="104">
        <v>2004</v>
      </c>
      <c r="D2876" s="104" t="s">
        <v>1930</v>
      </c>
      <c r="G2876" s="105">
        <v>38063</v>
      </c>
      <c r="H2876" s="105">
        <v>0.67430555555555605</v>
      </c>
      <c r="K2876" s="104">
        <v>53.946899999999999</v>
      </c>
      <c r="L2876" s="104">
        <v>5.4306000000000001</v>
      </c>
      <c r="P2876" s="104" t="s">
        <v>87</v>
      </c>
      <c r="Q2876" s="104">
        <v>1.6000000000000001E-3</v>
      </c>
    </row>
    <row r="2877" spans="1:17" x14ac:dyDescent="0.25">
      <c r="A2877" s="104">
        <v>1051988</v>
      </c>
      <c r="B2877" s="104" t="s">
        <v>22</v>
      </c>
      <c r="C2877" s="104">
        <v>2004</v>
      </c>
      <c r="D2877" s="104" t="s">
        <v>1929</v>
      </c>
      <c r="G2877" s="105">
        <v>38063</v>
      </c>
      <c r="H2877" s="105">
        <v>0.72222222222222199</v>
      </c>
      <c r="K2877" s="104">
        <v>51.7667</v>
      </c>
      <c r="L2877" s="104">
        <v>3.4517000000000002</v>
      </c>
      <c r="P2877" s="104" t="s">
        <v>87</v>
      </c>
      <c r="Q2877" s="104">
        <v>1.325E-2</v>
      </c>
    </row>
    <row r="2878" spans="1:17" x14ac:dyDescent="0.25">
      <c r="A2878" s="104">
        <v>1051989</v>
      </c>
      <c r="B2878" s="104" t="s">
        <v>22</v>
      </c>
      <c r="C2878" s="104">
        <v>2004</v>
      </c>
      <c r="D2878" s="104" t="s">
        <v>1928</v>
      </c>
      <c r="G2878" s="105">
        <v>38070</v>
      </c>
      <c r="H2878" s="105">
        <v>0.43263888888888902</v>
      </c>
      <c r="K2878" s="104">
        <v>52.106699999999996</v>
      </c>
      <c r="L2878" s="104">
        <v>3.835</v>
      </c>
      <c r="P2878" s="104" t="s">
        <v>87</v>
      </c>
      <c r="Q2878" s="104">
        <v>0.14363999999999999</v>
      </c>
    </row>
    <row r="2879" spans="1:17" x14ac:dyDescent="0.25">
      <c r="A2879" s="104">
        <v>1051990</v>
      </c>
      <c r="B2879" s="104" t="s">
        <v>22</v>
      </c>
      <c r="C2879" s="104">
        <v>2004</v>
      </c>
      <c r="D2879" s="104" t="s">
        <v>1927</v>
      </c>
      <c r="G2879" s="105">
        <v>38071</v>
      </c>
      <c r="H2879" s="105">
        <v>0.31041666666666701</v>
      </c>
      <c r="K2879" s="104">
        <v>53.378599999999999</v>
      </c>
      <c r="L2879" s="104">
        <v>3.6008</v>
      </c>
      <c r="P2879" s="104" t="s">
        <v>87</v>
      </c>
      <c r="Q2879" s="104">
        <v>0.18</v>
      </c>
    </row>
    <row r="2880" spans="1:17" x14ac:dyDescent="0.25">
      <c r="A2880" s="104">
        <v>1051991</v>
      </c>
      <c r="B2880" s="104" t="s">
        <v>22</v>
      </c>
      <c r="C2880" s="104">
        <v>2004</v>
      </c>
      <c r="D2880" s="104" t="s">
        <v>1926</v>
      </c>
      <c r="G2880" s="105">
        <v>38071</v>
      </c>
      <c r="H2880" s="105">
        <v>0.34722222222222199</v>
      </c>
      <c r="K2880" s="104">
        <v>53.443600000000004</v>
      </c>
      <c r="L2880" s="104">
        <v>4.6172000000000004</v>
      </c>
      <c r="P2880" s="104" t="s">
        <v>87</v>
      </c>
      <c r="Q2880" s="104">
        <v>1.4616</v>
      </c>
    </row>
    <row r="2881" spans="1:17" x14ac:dyDescent="0.25">
      <c r="A2881" s="104">
        <v>1051992</v>
      </c>
      <c r="B2881" s="104" t="s">
        <v>22</v>
      </c>
      <c r="C2881" s="104">
        <v>2004</v>
      </c>
      <c r="D2881" s="104" t="s">
        <v>1925</v>
      </c>
      <c r="G2881" s="105">
        <v>38086</v>
      </c>
      <c r="H2881" s="105">
        <v>0.42361111111111099</v>
      </c>
      <c r="K2881" s="104">
        <v>53.830599999999997</v>
      </c>
      <c r="L2881" s="104">
        <v>4.2202999999999999</v>
      </c>
      <c r="P2881" s="104" t="s">
        <v>87</v>
      </c>
      <c r="Q2881" s="104">
        <v>1.6E-2</v>
      </c>
    </row>
    <row r="2882" spans="1:17" x14ac:dyDescent="0.25">
      <c r="A2882" s="104">
        <v>1051993</v>
      </c>
      <c r="B2882" s="104" t="s">
        <v>22</v>
      </c>
      <c r="C2882" s="104">
        <v>2004</v>
      </c>
      <c r="D2882" s="104" t="s">
        <v>1924</v>
      </c>
      <c r="G2882" s="105">
        <v>38086</v>
      </c>
      <c r="H2882" s="105">
        <v>0.44166666666666698</v>
      </c>
      <c r="K2882" s="104">
        <v>52.961100000000002</v>
      </c>
      <c r="L2882" s="104">
        <v>3.3531</v>
      </c>
      <c r="P2882" s="104" t="s">
        <v>87</v>
      </c>
      <c r="Q2882" s="104">
        <v>3.56664</v>
      </c>
    </row>
    <row r="2883" spans="1:17" x14ac:dyDescent="0.25">
      <c r="A2883" s="104">
        <v>1051994</v>
      </c>
      <c r="B2883" s="104" t="s">
        <v>22</v>
      </c>
      <c r="C2883" s="104">
        <v>2004</v>
      </c>
      <c r="D2883" s="104" t="s">
        <v>1923</v>
      </c>
      <c r="G2883" s="105">
        <v>38092</v>
      </c>
      <c r="H2883" s="105">
        <v>0.227777777777778</v>
      </c>
      <c r="K2883" s="104">
        <v>52.344999999999999</v>
      </c>
      <c r="L2883" s="104">
        <v>4.1349999999999998</v>
      </c>
      <c r="P2883" s="104" t="s">
        <v>87</v>
      </c>
      <c r="Q2883" s="104">
        <v>7.28E-3</v>
      </c>
    </row>
    <row r="2884" spans="1:17" x14ac:dyDescent="0.25">
      <c r="A2884" s="104">
        <v>1051995</v>
      </c>
      <c r="B2884" s="104" t="s">
        <v>22</v>
      </c>
      <c r="C2884" s="104">
        <v>2004</v>
      </c>
      <c r="D2884" s="104" t="s">
        <v>1922</v>
      </c>
      <c r="G2884" s="105">
        <v>38092</v>
      </c>
      <c r="H2884" s="105">
        <v>0.23680555555555599</v>
      </c>
      <c r="K2884" s="104">
        <v>52.036700000000003</v>
      </c>
      <c r="L2884" s="104">
        <v>3.5266999999999999</v>
      </c>
      <c r="P2884" s="104" t="s">
        <v>87</v>
      </c>
      <c r="Q2884" s="104">
        <v>2.232E-2</v>
      </c>
    </row>
    <row r="2885" spans="1:17" x14ac:dyDescent="0.25">
      <c r="A2885" s="104">
        <v>1051996</v>
      </c>
      <c r="B2885" s="104" t="s">
        <v>22</v>
      </c>
      <c r="C2885" s="104">
        <v>2004</v>
      </c>
      <c r="D2885" s="104" t="s">
        <v>1921</v>
      </c>
      <c r="G2885" s="105">
        <v>38092</v>
      </c>
      <c r="H2885" s="105">
        <v>0.24374999999999999</v>
      </c>
      <c r="K2885" s="104">
        <v>51.884999999999998</v>
      </c>
      <c r="L2885" s="104">
        <v>3.24</v>
      </c>
      <c r="P2885" s="104" t="s">
        <v>87</v>
      </c>
      <c r="Q2885" s="104">
        <v>0.17107</v>
      </c>
    </row>
    <row r="2886" spans="1:17" x14ac:dyDescent="0.25">
      <c r="A2886" s="104">
        <v>1051997</v>
      </c>
      <c r="B2886" s="104" t="s">
        <v>22</v>
      </c>
      <c r="C2886" s="104">
        <v>2004</v>
      </c>
      <c r="D2886" s="104" t="s">
        <v>1920</v>
      </c>
      <c r="G2886" s="105">
        <v>38092</v>
      </c>
      <c r="H2886" s="105">
        <v>0.28333333333333299</v>
      </c>
      <c r="K2886" s="104">
        <v>52.69</v>
      </c>
      <c r="L2886" s="104">
        <v>3.69</v>
      </c>
      <c r="P2886" s="104" t="s">
        <v>87</v>
      </c>
      <c r="Q2886" s="104">
        <v>4.0000000000000001E-3</v>
      </c>
    </row>
    <row r="2887" spans="1:17" x14ac:dyDescent="0.25">
      <c r="A2887" s="104">
        <v>1051998</v>
      </c>
      <c r="B2887" s="104" t="s">
        <v>22</v>
      </c>
      <c r="C2887" s="104">
        <v>2004</v>
      </c>
      <c r="D2887" s="104" t="s">
        <v>1919</v>
      </c>
      <c r="G2887" s="105">
        <v>38092</v>
      </c>
      <c r="H2887" s="105">
        <v>0.28541666666666698</v>
      </c>
      <c r="K2887" s="104">
        <v>52.761699999999998</v>
      </c>
      <c r="L2887" s="104">
        <v>3.6566999999999998</v>
      </c>
      <c r="P2887" s="104" t="s">
        <v>87</v>
      </c>
      <c r="Q2887" s="104">
        <v>1.1999999999999999E-3</v>
      </c>
    </row>
    <row r="2888" spans="1:17" x14ac:dyDescent="0.25">
      <c r="A2888" s="104">
        <v>1051999</v>
      </c>
      <c r="B2888" s="104" t="s">
        <v>22</v>
      </c>
      <c r="C2888" s="104">
        <v>2004</v>
      </c>
      <c r="D2888" s="104" t="s">
        <v>1918</v>
      </c>
      <c r="G2888" s="105">
        <v>38092</v>
      </c>
      <c r="H2888" s="105">
        <v>0.32013888888888897</v>
      </c>
      <c r="K2888" s="104">
        <v>54.085000000000001</v>
      </c>
      <c r="L2888" s="104">
        <v>5.4733000000000001</v>
      </c>
      <c r="P2888" s="104" t="s">
        <v>87</v>
      </c>
      <c r="Q2888" s="104">
        <v>0.33792</v>
      </c>
    </row>
    <row r="2889" spans="1:17" x14ac:dyDescent="0.25">
      <c r="A2889" s="104">
        <v>1052000</v>
      </c>
      <c r="B2889" s="104" t="s">
        <v>22</v>
      </c>
      <c r="C2889" s="104">
        <v>2004</v>
      </c>
      <c r="D2889" s="104" t="s">
        <v>1917</v>
      </c>
      <c r="G2889" s="105">
        <v>38092</v>
      </c>
      <c r="H2889" s="105">
        <v>0.43263888888888902</v>
      </c>
      <c r="K2889" s="104">
        <v>53.76</v>
      </c>
      <c r="L2889" s="104">
        <v>6.2850000000000001</v>
      </c>
      <c r="P2889" s="104" t="s">
        <v>87</v>
      </c>
      <c r="Q2889" s="104">
        <v>0.23050000000000001</v>
      </c>
    </row>
    <row r="2890" spans="1:17" x14ac:dyDescent="0.25">
      <c r="A2890" s="104">
        <v>1052001</v>
      </c>
      <c r="B2890" s="104" t="s">
        <v>22</v>
      </c>
      <c r="C2890" s="104">
        <v>2004</v>
      </c>
      <c r="D2890" s="104" t="s">
        <v>1916</v>
      </c>
      <c r="G2890" s="105">
        <v>38092</v>
      </c>
      <c r="H2890" s="105">
        <v>0.31944444444444398</v>
      </c>
      <c r="K2890" s="104">
        <v>54.075000000000003</v>
      </c>
      <c r="L2890" s="104">
        <v>5.335</v>
      </c>
      <c r="P2890" s="104" t="s">
        <v>87</v>
      </c>
      <c r="Q2890" s="104">
        <v>2.496E-2</v>
      </c>
    </row>
    <row r="2891" spans="1:17" x14ac:dyDescent="0.25">
      <c r="A2891" s="104">
        <v>1052002</v>
      </c>
      <c r="B2891" s="104" t="s">
        <v>22</v>
      </c>
      <c r="C2891" s="104">
        <v>2004</v>
      </c>
      <c r="D2891" s="104" t="s">
        <v>1915</v>
      </c>
      <c r="G2891" s="105">
        <v>38092</v>
      </c>
      <c r="H2891" s="105">
        <v>0.24861111111111101</v>
      </c>
      <c r="K2891" s="104">
        <v>51.943300000000001</v>
      </c>
      <c r="L2891" s="104">
        <v>2.8132999999999999</v>
      </c>
      <c r="P2891" s="104" t="s">
        <v>87</v>
      </c>
      <c r="Q2891" s="104">
        <v>2.3930400000000001</v>
      </c>
    </row>
    <row r="2892" spans="1:17" x14ac:dyDescent="0.25">
      <c r="A2892" s="104">
        <v>1052003</v>
      </c>
      <c r="B2892" s="104" t="s">
        <v>22</v>
      </c>
      <c r="C2892" s="104">
        <v>2004</v>
      </c>
      <c r="D2892" s="104" t="s">
        <v>1914</v>
      </c>
      <c r="G2892" s="105">
        <v>38093</v>
      </c>
      <c r="H2892" s="105">
        <v>0.71041666666666703</v>
      </c>
      <c r="K2892" s="104">
        <v>52.421700000000001</v>
      </c>
      <c r="L2892" s="104">
        <v>3.7650000000000001</v>
      </c>
      <c r="P2892" s="104" t="s">
        <v>87</v>
      </c>
      <c r="Q2892" s="104">
        <v>0.22394</v>
      </c>
    </row>
    <row r="2893" spans="1:17" x14ac:dyDescent="0.25">
      <c r="A2893" s="104">
        <v>1052004</v>
      </c>
      <c r="B2893" s="104" t="s">
        <v>22</v>
      </c>
      <c r="C2893" s="104">
        <v>2004</v>
      </c>
      <c r="D2893" s="104" t="s">
        <v>1913</v>
      </c>
      <c r="G2893" s="105">
        <v>38093</v>
      </c>
      <c r="H2893" s="105">
        <v>0.71875</v>
      </c>
      <c r="K2893" s="104">
        <v>52.143300000000004</v>
      </c>
      <c r="L2893" s="104">
        <v>3.5083000000000002</v>
      </c>
      <c r="P2893" s="104" t="s">
        <v>87</v>
      </c>
      <c r="Q2893" s="104">
        <v>0.19264000000000001</v>
      </c>
    </row>
    <row r="2894" spans="1:17" x14ac:dyDescent="0.25">
      <c r="A2894" s="104">
        <v>1052005</v>
      </c>
      <c r="B2894" s="104" t="s">
        <v>22</v>
      </c>
      <c r="C2894" s="104">
        <v>2004</v>
      </c>
      <c r="D2894" s="104" t="s">
        <v>1912</v>
      </c>
      <c r="G2894" s="105">
        <v>38093</v>
      </c>
      <c r="H2894" s="105">
        <v>0.719444444444444</v>
      </c>
      <c r="K2894" s="104">
        <v>52.063299999999998</v>
      </c>
      <c r="L2894" s="104">
        <v>3.4632999999999998</v>
      </c>
      <c r="P2894" s="104" t="s">
        <v>87</v>
      </c>
      <c r="Q2894" s="104">
        <v>0.16112000000000001</v>
      </c>
    </row>
    <row r="2895" spans="1:17" x14ac:dyDescent="0.25">
      <c r="A2895" s="104">
        <v>1052006</v>
      </c>
      <c r="B2895" s="104" t="s">
        <v>22</v>
      </c>
      <c r="C2895" s="104">
        <v>2004</v>
      </c>
      <c r="D2895" s="104" t="s">
        <v>1911</v>
      </c>
      <c r="G2895" s="105">
        <v>38095</v>
      </c>
      <c r="H2895" s="105">
        <v>0.53541666666666698</v>
      </c>
      <c r="K2895" s="104">
        <v>54.033900000000003</v>
      </c>
      <c r="L2895" s="104">
        <v>4.7591999999999999</v>
      </c>
      <c r="P2895" s="104" t="s">
        <v>87</v>
      </c>
      <c r="Q2895" s="104">
        <v>3.8580000000000003E-2</v>
      </c>
    </row>
    <row r="2896" spans="1:17" x14ac:dyDescent="0.25">
      <c r="A2896" s="104">
        <v>1052007</v>
      </c>
      <c r="B2896" s="104" t="s">
        <v>22</v>
      </c>
      <c r="C2896" s="104">
        <v>2004</v>
      </c>
      <c r="D2896" s="104" t="s">
        <v>1910</v>
      </c>
      <c r="G2896" s="105">
        <v>38101</v>
      </c>
      <c r="H2896" s="105">
        <v>0.34513888888888899</v>
      </c>
      <c r="K2896" s="104">
        <v>52.935000000000002</v>
      </c>
      <c r="L2896" s="104">
        <v>4.2549999999999999</v>
      </c>
      <c r="P2896" s="104" t="s">
        <v>87</v>
      </c>
      <c r="Q2896" s="104">
        <v>2.8799999999999999E-2</v>
      </c>
    </row>
    <row r="2897" spans="1:17" x14ac:dyDescent="0.25">
      <c r="A2897" s="104">
        <v>1052008</v>
      </c>
      <c r="B2897" s="104" t="s">
        <v>22</v>
      </c>
      <c r="C2897" s="104">
        <v>2004</v>
      </c>
      <c r="D2897" s="104" t="s">
        <v>1909</v>
      </c>
      <c r="G2897" s="105">
        <v>38101</v>
      </c>
      <c r="H2897" s="105">
        <v>0.61527777777777803</v>
      </c>
      <c r="K2897" s="104">
        <v>54.03</v>
      </c>
      <c r="L2897" s="104">
        <v>4.7699999999999996</v>
      </c>
      <c r="P2897" s="104" t="s">
        <v>87</v>
      </c>
      <c r="Q2897" s="104">
        <v>1.1299999999999999E-3</v>
      </c>
    </row>
    <row r="2898" spans="1:17" x14ac:dyDescent="0.25">
      <c r="A2898" s="104">
        <v>1052009</v>
      </c>
      <c r="B2898" s="104" t="s">
        <v>22</v>
      </c>
      <c r="C2898" s="104">
        <v>2004</v>
      </c>
      <c r="D2898" s="104" t="s">
        <v>1908</v>
      </c>
      <c r="G2898" s="105">
        <v>38101</v>
      </c>
      <c r="H2898" s="105">
        <v>0.625694444444444</v>
      </c>
      <c r="K2898" s="104">
        <v>53.36</v>
      </c>
      <c r="L2898" s="104">
        <v>4.1467000000000001</v>
      </c>
      <c r="P2898" s="104" t="s">
        <v>87</v>
      </c>
      <c r="Q2898" s="104">
        <v>1.6999999999999999E-3</v>
      </c>
    </row>
    <row r="2899" spans="1:17" x14ac:dyDescent="0.25">
      <c r="A2899" s="104">
        <v>1052010</v>
      </c>
      <c r="B2899" s="104" t="s">
        <v>22</v>
      </c>
      <c r="C2899" s="104">
        <v>2004</v>
      </c>
      <c r="D2899" s="104" t="s">
        <v>1907</v>
      </c>
      <c r="G2899" s="105">
        <v>38103</v>
      </c>
      <c r="H2899" s="105">
        <v>0.40833333333333299</v>
      </c>
      <c r="K2899" s="104">
        <v>54.046900000000001</v>
      </c>
      <c r="L2899" s="104">
        <v>4.7191999999999998</v>
      </c>
      <c r="P2899" s="104" t="s">
        <v>87</v>
      </c>
      <c r="Q2899" s="104">
        <v>2.2399999999999998E-3</v>
      </c>
    </row>
    <row r="2900" spans="1:17" x14ac:dyDescent="0.25">
      <c r="A2900" s="104">
        <v>1052011</v>
      </c>
      <c r="B2900" s="104" t="s">
        <v>22</v>
      </c>
      <c r="C2900" s="104">
        <v>2004</v>
      </c>
      <c r="D2900" s="104" t="s">
        <v>1906</v>
      </c>
      <c r="G2900" s="105">
        <v>38104</v>
      </c>
      <c r="H2900" s="105">
        <v>0.22916666666666699</v>
      </c>
      <c r="K2900" s="104">
        <v>53.22</v>
      </c>
      <c r="L2900" s="104">
        <v>4.3849999999999998</v>
      </c>
      <c r="P2900" s="104" t="s">
        <v>87</v>
      </c>
      <c r="Q2900" s="104">
        <v>2.7599999999999999E-3</v>
      </c>
    </row>
    <row r="2901" spans="1:17" x14ac:dyDescent="0.25">
      <c r="A2901" s="104">
        <v>1052012</v>
      </c>
      <c r="B2901" s="104" t="s">
        <v>22</v>
      </c>
      <c r="C2901" s="104">
        <v>2004</v>
      </c>
      <c r="D2901" s="104" t="s">
        <v>1905</v>
      </c>
      <c r="G2901" s="105">
        <v>38104</v>
      </c>
      <c r="H2901" s="105">
        <v>0.234722222222222</v>
      </c>
      <c r="K2901" s="104">
        <v>53.381700000000002</v>
      </c>
      <c r="L2901" s="104">
        <v>4.5833000000000004</v>
      </c>
      <c r="P2901" s="104" t="s">
        <v>87</v>
      </c>
      <c r="Q2901" s="104">
        <v>0.20665</v>
      </c>
    </row>
    <row r="2902" spans="1:17" x14ac:dyDescent="0.25">
      <c r="A2902" s="104">
        <v>1052013</v>
      </c>
      <c r="B2902" s="104" t="s">
        <v>22</v>
      </c>
      <c r="C2902" s="104">
        <v>2004</v>
      </c>
      <c r="D2902" s="104" t="s">
        <v>1904</v>
      </c>
      <c r="G2902" s="105">
        <v>38104</v>
      </c>
      <c r="H2902" s="105">
        <v>0.23611111111111099</v>
      </c>
      <c r="K2902" s="104">
        <v>53.475000000000001</v>
      </c>
      <c r="L2902" s="104">
        <v>4.72</v>
      </c>
      <c r="P2902" s="104" t="s">
        <v>87</v>
      </c>
      <c r="Q2902" s="104">
        <v>3.2000000000000003E-4</v>
      </c>
    </row>
    <row r="2903" spans="1:17" x14ac:dyDescent="0.25">
      <c r="A2903" s="104">
        <v>1052014</v>
      </c>
      <c r="B2903" s="104" t="s">
        <v>22</v>
      </c>
      <c r="C2903" s="104">
        <v>2004</v>
      </c>
      <c r="D2903" s="104" t="s">
        <v>1903</v>
      </c>
      <c r="G2903" s="105">
        <v>38104</v>
      </c>
      <c r="H2903" s="105">
        <v>0.29236111111111102</v>
      </c>
      <c r="K2903" s="104">
        <v>52.578299999999999</v>
      </c>
      <c r="L2903" s="104">
        <v>3.8849999999999998</v>
      </c>
      <c r="P2903" s="104" t="s">
        <v>87</v>
      </c>
      <c r="Q2903" s="104">
        <v>7.6299999999999996E-3</v>
      </c>
    </row>
    <row r="2904" spans="1:17" x14ac:dyDescent="0.25">
      <c r="A2904" s="104">
        <v>1052015</v>
      </c>
      <c r="B2904" s="104" t="s">
        <v>22</v>
      </c>
      <c r="C2904" s="104">
        <v>2004</v>
      </c>
      <c r="D2904" s="104" t="s">
        <v>1902</v>
      </c>
      <c r="G2904" s="105">
        <v>38104</v>
      </c>
      <c r="H2904" s="105">
        <v>0.281944444444444</v>
      </c>
      <c r="K2904" s="104">
        <v>53.0383</v>
      </c>
      <c r="L2904" s="104">
        <v>3.8917000000000002</v>
      </c>
      <c r="P2904" s="104" t="s">
        <v>87</v>
      </c>
      <c r="Q2904" s="104">
        <v>2.3700000000000001E-3</v>
      </c>
    </row>
    <row r="2905" spans="1:17" x14ac:dyDescent="0.25">
      <c r="A2905" s="104">
        <v>1052016</v>
      </c>
      <c r="B2905" s="104" t="s">
        <v>22</v>
      </c>
      <c r="C2905" s="104">
        <v>2004</v>
      </c>
      <c r="D2905" s="104" t="s">
        <v>1901</v>
      </c>
      <c r="G2905" s="105">
        <v>38109</v>
      </c>
      <c r="H2905" s="105">
        <v>0.46736111111111101</v>
      </c>
      <c r="K2905" s="104">
        <v>54.884399999999999</v>
      </c>
      <c r="L2905" s="104">
        <v>3.1821999999999999</v>
      </c>
      <c r="P2905" s="104" t="s">
        <v>87</v>
      </c>
      <c r="Q2905" s="104">
        <v>0.20832000000000001</v>
      </c>
    </row>
    <row r="2906" spans="1:17" x14ac:dyDescent="0.25">
      <c r="A2906" s="104">
        <v>1052017</v>
      </c>
      <c r="B2906" s="104" t="s">
        <v>22</v>
      </c>
      <c r="C2906" s="104">
        <v>2004</v>
      </c>
      <c r="D2906" s="104" t="s">
        <v>1900</v>
      </c>
      <c r="G2906" s="105">
        <v>38109</v>
      </c>
      <c r="H2906" s="105">
        <v>0.43125000000000002</v>
      </c>
      <c r="K2906" s="104">
        <v>55.056899999999999</v>
      </c>
      <c r="L2906" s="104">
        <v>3.47</v>
      </c>
      <c r="P2906" s="104" t="s">
        <v>87</v>
      </c>
      <c r="Q2906" s="104">
        <v>1.5985199999999999</v>
      </c>
    </row>
    <row r="2907" spans="1:17" x14ac:dyDescent="0.25">
      <c r="A2907" s="104">
        <v>1052018</v>
      </c>
      <c r="B2907" s="104" t="s">
        <v>22</v>
      </c>
      <c r="C2907" s="104">
        <v>2004</v>
      </c>
      <c r="D2907" s="104" t="s">
        <v>1899</v>
      </c>
      <c r="G2907" s="105">
        <v>38109</v>
      </c>
      <c r="H2907" s="105">
        <v>0.59722222222222199</v>
      </c>
      <c r="K2907" s="104">
        <v>51.773299999999999</v>
      </c>
      <c r="L2907" s="104">
        <v>3.3733</v>
      </c>
      <c r="P2907" s="104" t="s">
        <v>87</v>
      </c>
      <c r="Q2907" s="104">
        <v>1.6032</v>
      </c>
    </row>
    <row r="2908" spans="1:17" x14ac:dyDescent="0.25">
      <c r="A2908" s="104">
        <v>1052019</v>
      </c>
      <c r="B2908" s="104" t="s">
        <v>22</v>
      </c>
      <c r="C2908" s="104">
        <v>2004</v>
      </c>
      <c r="D2908" s="104" t="s">
        <v>1898</v>
      </c>
      <c r="G2908" s="105">
        <v>38112</v>
      </c>
      <c r="H2908" s="105">
        <v>0.56458333333333299</v>
      </c>
      <c r="K2908" s="104">
        <v>53.451099999999997</v>
      </c>
      <c r="L2908" s="104">
        <v>3.6753</v>
      </c>
      <c r="P2908" s="104" t="s">
        <v>87</v>
      </c>
      <c r="Q2908" s="104">
        <v>8.0000000000000004E-4</v>
      </c>
    </row>
    <row r="2909" spans="1:17" x14ac:dyDescent="0.25">
      <c r="A2909" s="104">
        <v>1052020</v>
      </c>
      <c r="B2909" s="104" t="s">
        <v>22</v>
      </c>
      <c r="C2909" s="104">
        <v>2004</v>
      </c>
      <c r="D2909" s="104" t="s">
        <v>1897</v>
      </c>
      <c r="G2909" s="105">
        <v>38113</v>
      </c>
      <c r="H2909" s="105">
        <v>0.68333333333333302</v>
      </c>
      <c r="K2909" s="104">
        <v>53.460599999999999</v>
      </c>
      <c r="L2909" s="104">
        <v>4.7821999999999996</v>
      </c>
      <c r="P2909" s="104" t="s">
        <v>87</v>
      </c>
      <c r="Q2909" s="104">
        <v>5.1069999999999997E-2</v>
      </c>
    </row>
    <row r="2910" spans="1:17" x14ac:dyDescent="0.25">
      <c r="A2910" s="104">
        <v>1052021</v>
      </c>
      <c r="B2910" s="104" t="s">
        <v>22</v>
      </c>
      <c r="C2910" s="104">
        <v>2004</v>
      </c>
      <c r="D2910" s="104" t="s">
        <v>1896</v>
      </c>
      <c r="G2910" s="105">
        <v>38113</v>
      </c>
      <c r="H2910" s="105">
        <v>0.68333333333333302</v>
      </c>
      <c r="K2910" s="104">
        <v>53.511699999999998</v>
      </c>
      <c r="L2910" s="104">
        <v>4.8333000000000004</v>
      </c>
      <c r="P2910" s="104" t="s">
        <v>87</v>
      </c>
      <c r="Q2910" s="104">
        <v>3.3300000000000001E-3</v>
      </c>
    </row>
    <row r="2911" spans="1:17" x14ac:dyDescent="0.25">
      <c r="A2911" s="104">
        <v>1052022</v>
      </c>
      <c r="B2911" s="104" t="s">
        <v>22</v>
      </c>
      <c r="C2911" s="104">
        <v>2004</v>
      </c>
      <c r="D2911" s="104" t="s">
        <v>1895</v>
      </c>
      <c r="G2911" s="105">
        <v>38113</v>
      </c>
      <c r="H2911" s="105">
        <v>0.688194444444444</v>
      </c>
      <c r="K2911" s="104">
        <v>53.244399999999999</v>
      </c>
      <c r="L2911" s="104">
        <v>4.4218999999999999</v>
      </c>
      <c r="P2911" s="104" t="s">
        <v>87</v>
      </c>
      <c r="Q2911" s="104">
        <v>6.3490000000000005E-2</v>
      </c>
    </row>
    <row r="2912" spans="1:17" x14ac:dyDescent="0.25">
      <c r="A2912" s="104">
        <v>1052023</v>
      </c>
      <c r="B2912" s="104" t="s">
        <v>22</v>
      </c>
      <c r="C2912" s="104">
        <v>2004</v>
      </c>
      <c r="D2912" s="104" t="s">
        <v>1894</v>
      </c>
      <c r="G2912" s="105">
        <v>38113</v>
      </c>
      <c r="H2912" s="105">
        <v>0.69513888888888897</v>
      </c>
      <c r="K2912" s="104">
        <v>52.743600000000001</v>
      </c>
      <c r="L2912" s="104">
        <v>4.2324999999999999</v>
      </c>
      <c r="P2912" s="104" t="s">
        <v>87</v>
      </c>
      <c r="Q2912" s="104">
        <v>3.5536300000000001</v>
      </c>
    </row>
    <row r="2913" spans="1:17" x14ac:dyDescent="0.25">
      <c r="A2913" s="104">
        <v>1052024</v>
      </c>
      <c r="B2913" s="104" t="s">
        <v>22</v>
      </c>
      <c r="C2913" s="104">
        <v>2004</v>
      </c>
      <c r="D2913" s="104" t="s">
        <v>1893</v>
      </c>
      <c r="G2913" s="105">
        <v>38153</v>
      </c>
      <c r="H2913" s="105">
        <v>0.62013888888888902</v>
      </c>
      <c r="K2913" s="104">
        <v>52.1708</v>
      </c>
      <c r="L2913" s="104">
        <v>3.3397000000000001</v>
      </c>
      <c r="P2913" s="104" t="s">
        <v>87</v>
      </c>
      <c r="Q2913" s="104">
        <v>2.8800000000000002E-3</v>
      </c>
    </row>
    <row r="2914" spans="1:17" x14ac:dyDescent="0.25">
      <c r="A2914" s="104">
        <v>1052025</v>
      </c>
      <c r="B2914" s="104" t="s">
        <v>22</v>
      </c>
      <c r="C2914" s="104">
        <v>2004</v>
      </c>
      <c r="D2914" s="104" t="s">
        <v>1892</v>
      </c>
      <c r="G2914" s="105">
        <v>38153</v>
      </c>
      <c r="H2914" s="105">
        <v>0.62083333333333302</v>
      </c>
      <c r="K2914" s="104">
        <v>52.136400000000002</v>
      </c>
      <c r="L2914" s="104">
        <v>3.5331000000000001</v>
      </c>
      <c r="P2914" s="104" t="s">
        <v>87</v>
      </c>
      <c r="Q2914" s="104">
        <v>3.4320000000000003E-2</v>
      </c>
    </row>
    <row r="2915" spans="1:17" x14ac:dyDescent="0.25">
      <c r="A2915" s="104">
        <v>1052026</v>
      </c>
      <c r="B2915" s="104" t="s">
        <v>22</v>
      </c>
      <c r="C2915" s="104">
        <v>2004</v>
      </c>
      <c r="D2915" s="104" t="s">
        <v>1891</v>
      </c>
      <c r="G2915" s="105">
        <v>38184</v>
      </c>
      <c r="H2915" s="105">
        <v>0.56458333333333299</v>
      </c>
      <c r="K2915" s="104">
        <v>53.724400000000003</v>
      </c>
      <c r="L2915" s="104">
        <v>3.7122000000000002</v>
      </c>
      <c r="P2915" s="104" t="s">
        <v>87</v>
      </c>
      <c r="Q2915" s="104">
        <v>1E-3</v>
      </c>
    </row>
    <row r="2916" spans="1:17" x14ac:dyDescent="0.25">
      <c r="A2916" s="104">
        <v>1052027</v>
      </c>
      <c r="B2916" s="104" t="s">
        <v>22</v>
      </c>
      <c r="C2916" s="104">
        <v>2004</v>
      </c>
      <c r="D2916" s="104" t="s">
        <v>1890</v>
      </c>
      <c r="G2916" s="105">
        <v>38184</v>
      </c>
      <c r="H2916" s="105">
        <v>0.58263888888888904</v>
      </c>
      <c r="K2916" s="104">
        <v>54.033299999999997</v>
      </c>
      <c r="L2916" s="104">
        <v>4.7667000000000002</v>
      </c>
      <c r="P2916" s="104" t="s">
        <v>87</v>
      </c>
      <c r="Q2916" s="104">
        <v>0.26500000000000001</v>
      </c>
    </row>
    <row r="2917" spans="1:17" x14ac:dyDescent="0.25">
      <c r="A2917" s="104">
        <v>1052028</v>
      </c>
      <c r="B2917" s="104" t="s">
        <v>22</v>
      </c>
      <c r="C2917" s="104">
        <v>2004</v>
      </c>
      <c r="D2917" s="104" t="s">
        <v>1889</v>
      </c>
      <c r="G2917" s="105">
        <v>38214</v>
      </c>
      <c r="H2917" s="105">
        <v>0.34722222222222199</v>
      </c>
      <c r="K2917" s="104">
        <v>52.9358</v>
      </c>
      <c r="L2917" s="104">
        <v>4.3308</v>
      </c>
      <c r="P2917" s="104" t="s">
        <v>87</v>
      </c>
      <c r="Q2917" s="104">
        <v>1.4256</v>
      </c>
    </row>
    <row r="2918" spans="1:17" x14ac:dyDescent="0.25">
      <c r="A2918" s="104">
        <v>1052029</v>
      </c>
      <c r="B2918" s="104" t="s">
        <v>22</v>
      </c>
      <c r="C2918" s="104">
        <v>2004</v>
      </c>
      <c r="D2918" s="104" t="s">
        <v>1888</v>
      </c>
      <c r="G2918" s="105">
        <v>38232</v>
      </c>
      <c r="H2918" s="105">
        <v>0.57291666666666696</v>
      </c>
      <c r="K2918" s="104">
        <v>53.479700000000001</v>
      </c>
      <c r="L2918" s="104">
        <v>4.7583000000000002</v>
      </c>
      <c r="P2918" s="104" t="s">
        <v>87</v>
      </c>
      <c r="Q2918" s="104">
        <v>3.8000000000000002E-4</v>
      </c>
    </row>
    <row r="2919" spans="1:17" x14ac:dyDescent="0.25">
      <c r="A2919" s="104">
        <v>1052030</v>
      </c>
      <c r="B2919" s="104" t="s">
        <v>22</v>
      </c>
      <c r="C2919" s="104">
        <v>2004</v>
      </c>
      <c r="D2919" s="104" t="s">
        <v>1887</v>
      </c>
      <c r="G2919" s="105">
        <v>38260</v>
      </c>
      <c r="H2919" s="105">
        <v>0.266666666666667</v>
      </c>
      <c r="K2919" s="104">
        <v>52.725000000000001</v>
      </c>
      <c r="L2919" s="104">
        <v>3.9939</v>
      </c>
      <c r="P2919" s="104" t="s">
        <v>87</v>
      </c>
      <c r="Q2919" s="104">
        <v>0.05</v>
      </c>
    </row>
    <row r="2920" spans="1:17" x14ac:dyDescent="0.25">
      <c r="A2920" s="104">
        <v>1052031</v>
      </c>
      <c r="B2920" s="104" t="s">
        <v>22</v>
      </c>
      <c r="C2920" s="104">
        <v>2004</v>
      </c>
      <c r="D2920" s="104" t="s">
        <v>1886</v>
      </c>
      <c r="G2920" s="105">
        <v>38286</v>
      </c>
      <c r="H2920" s="105">
        <v>0.59236111111111101</v>
      </c>
      <c r="K2920" s="104">
        <v>53.8767</v>
      </c>
      <c r="L2920" s="104">
        <v>4.1539000000000001</v>
      </c>
      <c r="P2920" s="104" t="s">
        <v>87</v>
      </c>
      <c r="Q2920" s="104">
        <v>0.21518000000000001</v>
      </c>
    </row>
    <row r="2921" spans="1:17" x14ac:dyDescent="0.25">
      <c r="A2921" s="104">
        <v>1052032</v>
      </c>
      <c r="B2921" s="104" t="s">
        <v>22</v>
      </c>
      <c r="C2921" s="104">
        <v>2004</v>
      </c>
      <c r="D2921" s="104" t="s">
        <v>1885</v>
      </c>
      <c r="G2921" s="105">
        <v>38286</v>
      </c>
      <c r="H2921" s="105">
        <v>0.59722222222222199</v>
      </c>
      <c r="K2921" s="104">
        <v>54.046700000000001</v>
      </c>
      <c r="L2921" s="104">
        <v>4.7188999999999997</v>
      </c>
      <c r="P2921" s="104" t="s">
        <v>87</v>
      </c>
      <c r="Q2921" s="104">
        <v>0.78680000000000005</v>
      </c>
    </row>
    <row r="2922" spans="1:17" x14ac:dyDescent="0.25">
      <c r="A2922" s="104">
        <v>1052033</v>
      </c>
      <c r="B2922" s="104" t="s">
        <v>22</v>
      </c>
      <c r="C2922" s="104">
        <v>2004</v>
      </c>
      <c r="D2922" s="104" t="s">
        <v>1884</v>
      </c>
      <c r="G2922" s="105">
        <v>38289</v>
      </c>
      <c r="H2922" s="105">
        <v>0.67569444444444404</v>
      </c>
      <c r="K2922" s="104">
        <v>53.466700000000003</v>
      </c>
      <c r="L2922" s="104">
        <v>4.6189</v>
      </c>
      <c r="P2922" s="104" t="s">
        <v>87</v>
      </c>
      <c r="Q2922" s="104">
        <v>0.20385</v>
      </c>
    </row>
    <row r="2923" spans="1:17" x14ac:dyDescent="0.25">
      <c r="A2923" s="104">
        <v>1052034</v>
      </c>
      <c r="B2923" s="104" t="s">
        <v>22</v>
      </c>
      <c r="C2923" s="104">
        <v>2004</v>
      </c>
      <c r="D2923" s="104" t="s">
        <v>1883</v>
      </c>
      <c r="G2923" s="105">
        <v>38290</v>
      </c>
      <c r="H2923" s="105">
        <v>0.69374999999999998</v>
      </c>
      <c r="K2923" s="104">
        <v>52.613300000000002</v>
      </c>
      <c r="L2923" s="104">
        <v>3.8096999999999999</v>
      </c>
      <c r="P2923" s="104" t="s">
        <v>87</v>
      </c>
      <c r="Q2923" s="104">
        <v>0.24696000000000001</v>
      </c>
    </row>
    <row r="2924" spans="1:17" x14ac:dyDescent="0.25">
      <c r="A2924" s="104">
        <v>1052035</v>
      </c>
      <c r="B2924" s="104" t="s">
        <v>22</v>
      </c>
      <c r="C2924" s="104">
        <v>2004</v>
      </c>
      <c r="D2924" s="104" t="s">
        <v>1882</v>
      </c>
      <c r="G2924" s="105">
        <v>38292</v>
      </c>
      <c r="H2924" s="105">
        <v>0.28472222222222199</v>
      </c>
      <c r="K2924" s="104">
        <v>53.558100000000003</v>
      </c>
      <c r="L2924" s="104">
        <v>4.2675000000000001</v>
      </c>
      <c r="P2924" s="104" t="s">
        <v>87</v>
      </c>
      <c r="Q2924" s="104">
        <v>6.4549999999999996E-2</v>
      </c>
    </row>
    <row r="2925" spans="1:17" x14ac:dyDescent="0.25">
      <c r="A2925" s="104">
        <v>1052036</v>
      </c>
      <c r="B2925" s="104" t="s">
        <v>22</v>
      </c>
      <c r="C2925" s="104">
        <v>2004</v>
      </c>
      <c r="D2925" s="104" t="s">
        <v>1881</v>
      </c>
      <c r="G2925" s="105">
        <v>38292</v>
      </c>
      <c r="H2925" s="105">
        <v>0.52986111111111101</v>
      </c>
      <c r="K2925" s="104">
        <v>52.568600000000004</v>
      </c>
      <c r="L2925" s="104">
        <v>3.8306</v>
      </c>
      <c r="P2925" s="104" t="s">
        <v>87</v>
      </c>
      <c r="Q2925" s="104">
        <v>1.5900000000000001E-3</v>
      </c>
    </row>
    <row r="2926" spans="1:17" x14ac:dyDescent="0.25">
      <c r="A2926" s="104">
        <v>1052037</v>
      </c>
      <c r="B2926" s="104" t="s">
        <v>22</v>
      </c>
      <c r="C2926" s="104">
        <v>2004</v>
      </c>
      <c r="D2926" s="104" t="s">
        <v>1880</v>
      </c>
      <c r="G2926" s="105">
        <v>38298</v>
      </c>
      <c r="H2926" s="105">
        <v>0.55694444444444402</v>
      </c>
      <c r="K2926" s="104">
        <v>54.030799999999999</v>
      </c>
      <c r="L2926" s="104">
        <v>4.7680999999999996</v>
      </c>
      <c r="P2926" s="104" t="s">
        <v>87</v>
      </c>
      <c r="Q2926" s="104">
        <v>0.42399999999999999</v>
      </c>
    </row>
    <row r="2927" spans="1:17" x14ac:dyDescent="0.25">
      <c r="A2927" s="104">
        <v>1052038</v>
      </c>
      <c r="B2927" s="104" t="s">
        <v>22</v>
      </c>
      <c r="C2927" s="104">
        <v>2004</v>
      </c>
      <c r="D2927" s="104" t="s">
        <v>1879</v>
      </c>
      <c r="G2927" s="105">
        <v>38333</v>
      </c>
      <c r="H2927" s="105">
        <v>0.60416666666666696</v>
      </c>
      <c r="K2927" s="104">
        <v>53.823900000000002</v>
      </c>
      <c r="L2927" s="104">
        <v>3.5842000000000001</v>
      </c>
      <c r="P2927" s="104" t="s">
        <v>87</v>
      </c>
      <c r="Q2927" s="104">
        <v>1.74E-3</v>
      </c>
    </row>
    <row r="2928" spans="1:17" x14ac:dyDescent="0.25">
      <c r="A2928" s="104">
        <v>1052039</v>
      </c>
      <c r="B2928" s="104" t="s">
        <v>22</v>
      </c>
      <c r="C2928" s="104">
        <v>2004</v>
      </c>
      <c r="D2928" s="104" t="s">
        <v>1878</v>
      </c>
      <c r="G2928" s="105">
        <v>38341</v>
      </c>
      <c r="H2928" s="105">
        <v>0.25694444444444398</v>
      </c>
      <c r="K2928" s="104">
        <v>51.869700000000002</v>
      </c>
      <c r="L2928" s="104">
        <v>3.4611000000000001</v>
      </c>
      <c r="P2928" s="104" t="s">
        <v>87</v>
      </c>
      <c r="Q2928" s="104">
        <v>6.3479999999999995E-2</v>
      </c>
    </row>
    <row r="2929" spans="1:17" x14ac:dyDescent="0.25">
      <c r="A2929" s="104">
        <v>1052040</v>
      </c>
      <c r="B2929" s="104" t="s">
        <v>22</v>
      </c>
      <c r="C2929" s="104">
        <v>2004</v>
      </c>
      <c r="D2929" s="104" t="s">
        <v>1877</v>
      </c>
      <c r="G2929" s="105">
        <v>38341</v>
      </c>
      <c r="H2929" s="105">
        <v>0.25694444444444398</v>
      </c>
      <c r="K2929" s="104">
        <v>52.383600000000001</v>
      </c>
      <c r="L2929" s="104">
        <v>3.665</v>
      </c>
      <c r="P2929" s="104" t="s">
        <v>87</v>
      </c>
      <c r="Q2929" s="104">
        <v>2.0979999999999999E-2</v>
      </c>
    </row>
    <row r="2930" spans="1:17" x14ac:dyDescent="0.25">
      <c r="A2930" s="104">
        <v>1052041</v>
      </c>
      <c r="B2930" s="104" t="s">
        <v>22</v>
      </c>
      <c r="C2930" s="104">
        <v>2004</v>
      </c>
      <c r="D2930" s="104" t="s">
        <v>1876</v>
      </c>
      <c r="G2930" s="105">
        <v>38348</v>
      </c>
      <c r="H2930" s="105">
        <v>0.422916666666667</v>
      </c>
      <c r="K2930" s="104">
        <v>53.5167</v>
      </c>
      <c r="L2930" s="104">
        <v>4.8333000000000004</v>
      </c>
      <c r="P2930" s="104" t="s">
        <v>87</v>
      </c>
      <c r="Q2930" s="104">
        <v>1.6E-2</v>
      </c>
    </row>
    <row r="2931" spans="1:17" x14ac:dyDescent="0.25">
      <c r="A2931" s="104">
        <v>1052042</v>
      </c>
      <c r="B2931" s="104" t="s">
        <v>22</v>
      </c>
      <c r="C2931" s="104">
        <v>2004</v>
      </c>
      <c r="D2931" s="104" t="s">
        <v>1875</v>
      </c>
      <c r="G2931" s="105">
        <v>38173</v>
      </c>
      <c r="H2931" s="105">
        <v>0.54166666666666696</v>
      </c>
      <c r="K2931" s="104">
        <v>57.718299999999999</v>
      </c>
      <c r="L2931" s="104">
        <v>0.90500000000000003</v>
      </c>
      <c r="P2931" s="104" t="s">
        <v>87</v>
      </c>
      <c r="Q2931" s="104">
        <v>0.1</v>
      </c>
    </row>
    <row r="2932" spans="1:17" x14ac:dyDescent="0.25">
      <c r="A2932" s="104">
        <v>1052043</v>
      </c>
      <c r="B2932" s="104" t="s">
        <v>22</v>
      </c>
      <c r="C2932" s="104">
        <v>2004</v>
      </c>
      <c r="D2932" s="104" t="s">
        <v>1874</v>
      </c>
      <c r="G2932" s="105">
        <v>38174</v>
      </c>
      <c r="H2932" s="105">
        <v>0.405555555555556</v>
      </c>
      <c r="K2932" s="104">
        <v>58.115000000000002</v>
      </c>
      <c r="L2932" s="104">
        <v>-3.0916999999999999</v>
      </c>
      <c r="P2932" s="104" t="s">
        <v>87</v>
      </c>
      <c r="Q2932" s="104">
        <v>0.126</v>
      </c>
    </row>
    <row r="2933" spans="1:17" x14ac:dyDescent="0.25">
      <c r="A2933" s="104">
        <v>1052044</v>
      </c>
      <c r="B2933" s="104" t="s">
        <v>22</v>
      </c>
      <c r="C2933" s="104">
        <v>2004</v>
      </c>
      <c r="D2933" s="104" t="s">
        <v>1873</v>
      </c>
      <c r="G2933" s="105">
        <v>38174</v>
      </c>
      <c r="H2933" s="105">
        <v>0.42638888888888898</v>
      </c>
      <c r="K2933" s="104">
        <v>58.448300000000003</v>
      </c>
      <c r="L2933" s="104">
        <v>0.26</v>
      </c>
      <c r="P2933" s="104" t="s">
        <v>87</v>
      </c>
      <c r="Q2933" s="104">
        <v>0.25</v>
      </c>
    </row>
    <row r="2934" spans="1:17" x14ac:dyDescent="0.25">
      <c r="A2934" s="104">
        <v>1052045</v>
      </c>
      <c r="B2934" s="104" t="s">
        <v>22</v>
      </c>
      <c r="C2934" s="104">
        <v>2004</v>
      </c>
      <c r="D2934" s="104" t="s">
        <v>1872</v>
      </c>
      <c r="G2934" s="105">
        <v>38174</v>
      </c>
      <c r="H2934" s="105">
        <v>0.4375</v>
      </c>
      <c r="K2934" s="104">
        <v>58.325000000000003</v>
      </c>
      <c r="L2934" s="104">
        <v>0.72170000000000001</v>
      </c>
      <c r="P2934" s="104" t="s">
        <v>87</v>
      </c>
      <c r="Q2934" s="104">
        <v>6.0000000000000001E-3</v>
      </c>
    </row>
    <row r="2935" spans="1:17" x14ac:dyDescent="0.25">
      <c r="A2935" s="104">
        <v>1052046</v>
      </c>
      <c r="B2935" s="104" t="s">
        <v>22</v>
      </c>
      <c r="C2935" s="104">
        <v>2004</v>
      </c>
      <c r="D2935" s="104" t="s">
        <v>1871</v>
      </c>
      <c r="G2935" s="105">
        <v>38174</v>
      </c>
      <c r="H2935" s="105">
        <v>0.44513888888888897</v>
      </c>
      <c r="K2935" s="104">
        <v>58.061700000000002</v>
      </c>
      <c r="L2935" s="104">
        <v>1.0832999999999999</v>
      </c>
      <c r="P2935" s="104" t="s">
        <v>87</v>
      </c>
      <c r="Q2935" s="104">
        <v>1.7000000000000001E-2</v>
      </c>
    </row>
    <row r="2936" spans="1:17" x14ac:dyDescent="0.25">
      <c r="A2936" s="104">
        <v>1052047</v>
      </c>
      <c r="B2936" s="104" t="s">
        <v>22</v>
      </c>
      <c r="C2936" s="104">
        <v>2004</v>
      </c>
      <c r="D2936" s="104" t="s">
        <v>1870</v>
      </c>
      <c r="G2936" s="105">
        <v>38174</v>
      </c>
      <c r="H2936" s="105">
        <v>0.44652777777777802</v>
      </c>
      <c r="K2936" s="104">
        <v>58.045000000000002</v>
      </c>
      <c r="L2936" s="104">
        <v>1.135</v>
      </c>
      <c r="P2936" s="104" t="s">
        <v>87</v>
      </c>
      <c r="Q2936" s="104">
        <v>1.9</v>
      </c>
    </row>
    <row r="2937" spans="1:17" x14ac:dyDescent="0.25">
      <c r="A2937" s="104">
        <v>1052048</v>
      </c>
      <c r="B2937" s="104" t="s">
        <v>22</v>
      </c>
      <c r="C2937" s="104">
        <v>2004</v>
      </c>
      <c r="D2937" s="104" t="s">
        <v>1869</v>
      </c>
      <c r="G2937" s="105">
        <v>38174</v>
      </c>
      <c r="H2937" s="105">
        <v>0.46041666666666697</v>
      </c>
      <c r="K2937" s="104">
        <v>58.706699999999998</v>
      </c>
      <c r="L2937" s="104">
        <v>1.2833000000000001</v>
      </c>
      <c r="P2937" s="104" t="s">
        <v>87</v>
      </c>
      <c r="Q2937" s="104">
        <v>2.4E-2</v>
      </c>
    </row>
    <row r="2938" spans="1:17" x14ac:dyDescent="0.25">
      <c r="A2938" s="104">
        <v>1052049</v>
      </c>
      <c r="B2938" s="104" t="s">
        <v>22</v>
      </c>
      <c r="C2938" s="104">
        <v>2004</v>
      </c>
      <c r="D2938" s="104" t="s">
        <v>1868</v>
      </c>
      <c r="G2938" s="105">
        <v>38174</v>
      </c>
      <c r="H2938" s="105">
        <v>0.47361111111111098</v>
      </c>
      <c r="K2938" s="104">
        <v>59.55</v>
      </c>
      <c r="L2938" s="104">
        <v>1.5349999999999999</v>
      </c>
      <c r="P2938" s="104" t="s">
        <v>87</v>
      </c>
      <c r="Q2938" s="104">
        <v>7.1999999999999995E-2</v>
      </c>
    </row>
    <row r="2939" spans="1:17" x14ac:dyDescent="0.25">
      <c r="A2939" s="104">
        <v>1052050</v>
      </c>
      <c r="B2939" s="104" t="s">
        <v>22</v>
      </c>
      <c r="C2939" s="104">
        <v>2004</v>
      </c>
      <c r="D2939" s="104" t="s">
        <v>1867</v>
      </c>
      <c r="G2939" s="105">
        <v>38174</v>
      </c>
      <c r="H2939" s="105">
        <v>0.58333333333333304</v>
      </c>
      <c r="K2939" s="104">
        <v>61.274999999999999</v>
      </c>
      <c r="L2939" s="104">
        <v>0.92</v>
      </c>
      <c r="P2939" s="104" t="s">
        <v>87</v>
      </c>
      <c r="Q2939" s="104">
        <v>8.9999999999999993E-3</v>
      </c>
    </row>
    <row r="2940" spans="1:17" x14ac:dyDescent="0.25">
      <c r="A2940" s="104">
        <v>1052051</v>
      </c>
      <c r="B2940" s="104" t="s">
        <v>22</v>
      </c>
      <c r="C2940" s="104">
        <v>2004</v>
      </c>
      <c r="D2940" s="104" t="s">
        <v>1866</v>
      </c>
      <c r="G2940" s="105">
        <v>38174</v>
      </c>
      <c r="H2940" s="105">
        <v>0.59513888888888899</v>
      </c>
      <c r="K2940" s="104">
        <v>61.295000000000002</v>
      </c>
      <c r="L2940" s="104">
        <v>1.8983000000000001</v>
      </c>
      <c r="P2940" s="104" t="s">
        <v>87</v>
      </c>
      <c r="Q2940" s="104">
        <v>4.7E-2</v>
      </c>
    </row>
    <row r="2941" spans="1:17" x14ac:dyDescent="0.25">
      <c r="A2941" s="104">
        <v>1052052</v>
      </c>
      <c r="B2941" s="104" t="s">
        <v>22</v>
      </c>
      <c r="C2941" s="104">
        <v>2004</v>
      </c>
      <c r="D2941" s="104" t="s">
        <v>1865</v>
      </c>
      <c r="G2941" s="105">
        <v>38174</v>
      </c>
      <c r="H2941" s="105">
        <v>0.59513888888888899</v>
      </c>
      <c r="K2941" s="104">
        <v>61.286700000000003</v>
      </c>
      <c r="L2941" s="104">
        <v>1.585</v>
      </c>
      <c r="P2941" s="104" t="s">
        <v>87</v>
      </c>
      <c r="Q2941" s="104">
        <v>1.42</v>
      </c>
    </row>
    <row r="2942" spans="1:17" x14ac:dyDescent="0.25">
      <c r="A2942" s="104">
        <v>1052053</v>
      </c>
      <c r="B2942" s="104" t="s">
        <v>22</v>
      </c>
      <c r="C2942" s="104">
        <v>2004</v>
      </c>
      <c r="D2942" s="104" t="s">
        <v>1864</v>
      </c>
      <c r="G2942" s="105">
        <v>38174</v>
      </c>
      <c r="H2942" s="105">
        <v>0.60694444444444395</v>
      </c>
      <c r="K2942" s="104">
        <v>61.191699999999997</v>
      </c>
      <c r="L2942" s="104">
        <v>2.2250000000000001</v>
      </c>
      <c r="P2942" s="104" t="s">
        <v>87</v>
      </c>
      <c r="Q2942" s="104">
        <v>0.104</v>
      </c>
    </row>
    <row r="2943" spans="1:17" x14ac:dyDescent="0.25">
      <c r="A2943" s="104">
        <v>1052054</v>
      </c>
      <c r="B2943" s="104" t="s">
        <v>22</v>
      </c>
      <c r="C2943" s="104">
        <v>2004</v>
      </c>
      <c r="D2943" s="104" t="s">
        <v>1863</v>
      </c>
      <c r="G2943" s="105">
        <v>38174</v>
      </c>
      <c r="H2943" s="105">
        <v>0.62083333333333302</v>
      </c>
      <c r="K2943" s="104">
        <v>60.541699999999999</v>
      </c>
      <c r="L2943" s="104">
        <v>3.0417000000000001</v>
      </c>
      <c r="P2943" s="104" t="s">
        <v>87</v>
      </c>
      <c r="Q2943" s="104">
        <v>0.4</v>
      </c>
    </row>
    <row r="2944" spans="1:17" x14ac:dyDescent="0.25">
      <c r="A2944" s="104">
        <v>1052055</v>
      </c>
      <c r="B2944" s="104" t="s">
        <v>22</v>
      </c>
      <c r="C2944" s="104">
        <v>2004</v>
      </c>
      <c r="D2944" s="104" t="s">
        <v>1862</v>
      </c>
      <c r="G2944" s="105">
        <v>38175</v>
      </c>
      <c r="H2944" s="105">
        <v>0.43055555555555602</v>
      </c>
      <c r="K2944" s="104">
        <v>56.555</v>
      </c>
      <c r="L2944" s="104">
        <v>3.2332999999999998</v>
      </c>
      <c r="P2944" s="104" t="s">
        <v>87</v>
      </c>
      <c r="Q2944" s="104">
        <v>1.9E-2</v>
      </c>
    </row>
    <row r="2945" spans="1:17" x14ac:dyDescent="0.25">
      <c r="A2945" s="104">
        <v>1052056</v>
      </c>
      <c r="B2945" s="104" t="s">
        <v>22</v>
      </c>
      <c r="C2945" s="104">
        <v>2004</v>
      </c>
      <c r="D2945" s="104" t="s">
        <v>1861</v>
      </c>
      <c r="G2945" s="105">
        <v>38175</v>
      </c>
      <c r="H2945" s="105">
        <v>0.45138888888888901</v>
      </c>
      <c r="K2945" s="104">
        <v>55.578299999999999</v>
      </c>
      <c r="L2945" s="104">
        <v>4.7533000000000003</v>
      </c>
      <c r="P2945" s="104" t="s">
        <v>87</v>
      </c>
      <c r="Q2945" s="104">
        <v>6.8999999999999999E-3</v>
      </c>
    </row>
    <row r="2946" spans="1:17" x14ac:dyDescent="0.25">
      <c r="A2946" s="104">
        <v>1052057</v>
      </c>
      <c r="B2946" s="104" t="s">
        <v>22</v>
      </c>
      <c r="C2946" s="104">
        <v>2004</v>
      </c>
      <c r="D2946" s="104" t="s">
        <v>1860</v>
      </c>
      <c r="G2946" s="105">
        <v>38175</v>
      </c>
      <c r="H2946" s="105">
        <v>0.453472222222222</v>
      </c>
      <c r="K2946" s="104">
        <v>55.531700000000001</v>
      </c>
      <c r="L2946" s="104">
        <v>5</v>
      </c>
      <c r="P2946" s="104" t="s">
        <v>87</v>
      </c>
      <c r="Q2946" s="104">
        <v>2.1600000000000001E-2</v>
      </c>
    </row>
    <row r="2947" spans="1:17" x14ac:dyDescent="0.25">
      <c r="A2947" s="104">
        <v>1052058</v>
      </c>
      <c r="B2947" s="104" t="s">
        <v>22</v>
      </c>
      <c r="C2947" s="104">
        <v>2004</v>
      </c>
      <c r="D2947" s="104" t="s">
        <v>1859</v>
      </c>
      <c r="G2947" s="105">
        <v>38175</v>
      </c>
      <c r="H2947" s="105">
        <v>0.454166666666667</v>
      </c>
      <c r="K2947" s="104">
        <v>55.441699999999997</v>
      </c>
      <c r="L2947" s="104">
        <v>5.0232999999999999</v>
      </c>
      <c r="P2947" s="104" t="s">
        <v>87</v>
      </c>
      <c r="Q2947" s="104">
        <v>8.8000000000000005E-3</v>
      </c>
    </row>
    <row r="2948" spans="1:17" x14ac:dyDescent="0.25">
      <c r="A2948" s="104">
        <v>1052059</v>
      </c>
      <c r="B2948" s="104" t="s">
        <v>22</v>
      </c>
      <c r="C2948" s="104">
        <v>2004</v>
      </c>
      <c r="D2948" s="104" t="s">
        <v>1858</v>
      </c>
      <c r="G2948" s="105">
        <v>38103</v>
      </c>
      <c r="H2948" s="105">
        <v>0.54583333333333295</v>
      </c>
      <c r="K2948" s="104">
        <v>54.482199999999999</v>
      </c>
      <c r="L2948" s="104">
        <v>5.1383000000000001</v>
      </c>
      <c r="P2948" s="104" t="s">
        <v>87</v>
      </c>
      <c r="Q2948" s="104">
        <v>5.5149999999999998E-2</v>
      </c>
    </row>
    <row r="2949" spans="1:17" x14ac:dyDescent="0.25">
      <c r="A2949" s="104">
        <v>1052060</v>
      </c>
      <c r="B2949" s="104" t="s">
        <v>22</v>
      </c>
      <c r="C2949" s="104">
        <v>2004</v>
      </c>
      <c r="D2949" s="104" t="s">
        <v>1857</v>
      </c>
      <c r="G2949" s="105">
        <v>38103</v>
      </c>
      <c r="H2949" s="105">
        <v>0.422916666666667</v>
      </c>
      <c r="K2949" s="104">
        <v>54.761099999999999</v>
      </c>
      <c r="L2949" s="104">
        <v>4.7405999999999997</v>
      </c>
      <c r="P2949" s="104" t="s">
        <v>87</v>
      </c>
      <c r="Q2949" s="104">
        <v>0.18306</v>
      </c>
    </row>
    <row r="2950" spans="1:17" x14ac:dyDescent="0.25">
      <c r="A2950" s="104">
        <v>1052061</v>
      </c>
      <c r="B2950" s="104" t="s">
        <v>22</v>
      </c>
      <c r="C2950" s="104">
        <v>2004</v>
      </c>
      <c r="D2950" s="104" t="s">
        <v>1856</v>
      </c>
      <c r="G2950" s="105">
        <v>38109</v>
      </c>
      <c r="H2950" s="105">
        <v>0.46180555555555602</v>
      </c>
      <c r="K2950" s="104">
        <v>55.056899999999999</v>
      </c>
      <c r="L2950" s="104">
        <v>3.47</v>
      </c>
      <c r="P2950" s="104" t="s">
        <v>87</v>
      </c>
      <c r="Q2950" s="104">
        <v>1.5985199999999999</v>
      </c>
    </row>
    <row r="2951" spans="1:17" x14ac:dyDescent="0.25">
      <c r="A2951" s="104">
        <v>1052062</v>
      </c>
      <c r="B2951" s="104" t="s">
        <v>22</v>
      </c>
      <c r="C2951" s="104">
        <v>2004</v>
      </c>
      <c r="D2951" s="104" t="s">
        <v>1855</v>
      </c>
      <c r="G2951" s="105">
        <v>38138</v>
      </c>
      <c r="H2951" s="105">
        <v>0.42499999999999999</v>
      </c>
      <c r="K2951" s="104">
        <v>52.630600000000001</v>
      </c>
      <c r="L2951" s="104">
        <v>3.7736000000000001</v>
      </c>
      <c r="P2951" s="104" t="s">
        <v>87</v>
      </c>
      <c r="Q2951" s="104">
        <v>3.5200000000000002E-2</v>
      </c>
    </row>
    <row r="2952" spans="1:17" x14ac:dyDescent="0.25">
      <c r="A2952" s="104">
        <v>1052063</v>
      </c>
      <c r="B2952" s="104" t="s">
        <v>22</v>
      </c>
      <c r="C2952" s="104">
        <v>2004</v>
      </c>
      <c r="D2952" s="104" t="s">
        <v>1854</v>
      </c>
      <c r="G2952" s="105">
        <v>38341</v>
      </c>
      <c r="H2952" s="105">
        <v>0.33333333333333298</v>
      </c>
      <c r="K2952" s="104">
        <v>51.869700000000002</v>
      </c>
      <c r="L2952" s="104">
        <v>3.4611000000000001</v>
      </c>
      <c r="P2952" s="104" t="s">
        <v>87</v>
      </c>
      <c r="Q2952" s="104">
        <v>6.3479999999999995E-2</v>
      </c>
    </row>
    <row r="2953" spans="1:17" x14ac:dyDescent="0.25">
      <c r="A2953" s="104">
        <v>1052064</v>
      </c>
      <c r="B2953" s="104" t="s">
        <v>22</v>
      </c>
      <c r="C2953" s="104">
        <v>2004</v>
      </c>
      <c r="D2953" s="104" t="s">
        <v>1853</v>
      </c>
      <c r="G2953" s="105">
        <v>38341</v>
      </c>
      <c r="H2953" s="105">
        <v>0.311805555555556</v>
      </c>
      <c r="K2953" s="104">
        <v>52.383600000000001</v>
      </c>
      <c r="L2953" s="104">
        <v>3.665</v>
      </c>
      <c r="P2953" s="104" t="s">
        <v>87</v>
      </c>
      <c r="Q2953" s="104">
        <v>2.0979999999999999E-2</v>
      </c>
    </row>
    <row r="2954" spans="1:17" x14ac:dyDescent="0.25">
      <c r="A2954" s="104">
        <v>1052065</v>
      </c>
      <c r="B2954" s="104" t="s">
        <v>22</v>
      </c>
      <c r="C2954" s="104">
        <v>2004</v>
      </c>
      <c r="D2954" s="104" t="s">
        <v>1852</v>
      </c>
      <c r="G2954" s="105">
        <v>38092</v>
      </c>
      <c r="H2954" s="105">
        <v>0.452777777777778</v>
      </c>
      <c r="K2954" s="104">
        <v>54.094999999999999</v>
      </c>
      <c r="L2954" s="104">
        <v>5.5117000000000003</v>
      </c>
      <c r="P2954" s="104" t="s">
        <v>87</v>
      </c>
      <c r="Q2954" s="104">
        <v>4.9599999999999998E-2</v>
      </c>
    </row>
    <row r="2955" spans="1:17" x14ac:dyDescent="0.25">
      <c r="A2955" s="104">
        <v>1052066</v>
      </c>
      <c r="B2955" s="104" t="s">
        <v>22</v>
      </c>
      <c r="C2955" s="104">
        <v>2004</v>
      </c>
      <c r="D2955" s="104" t="s">
        <v>1851</v>
      </c>
      <c r="G2955" s="105">
        <v>38092</v>
      </c>
      <c r="H2955" s="105">
        <v>0.453472222222222</v>
      </c>
      <c r="K2955" s="104">
        <v>54.0867</v>
      </c>
      <c r="L2955" s="104">
        <v>5.4367000000000001</v>
      </c>
      <c r="P2955" s="104" t="s">
        <v>87</v>
      </c>
      <c r="Q2955" s="104">
        <v>11.620749999999999</v>
      </c>
    </row>
    <row r="2956" spans="1:17" x14ac:dyDescent="0.25">
      <c r="A2956" s="104">
        <v>1052067</v>
      </c>
      <c r="B2956" s="104" t="s">
        <v>22</v>
      </c>
      <c r="C2956" s="104">
        <v>2004</v>
      </c>
      <c r="D2956" s="104" t="s">
        <v>1850</v>
      </c>
      <c r="G2956" s="105">
        <v>38092</v>
      </c>
      <c r="H2956" s="105">
        <v>0.49791666666666701</v>
      </c>
      <c r="K2956" s="104">
        <v>53.776699999999998</v>
      </c>
      <c r="L2956" s="104">
        <v>6.2117000000000004</v>
      </c>
      <c r="P2956" s="104" t="s">
        <v>87</v>
      </c>
      <c r="Q2956" s="104">
        <v>1.0004999999999999</v>
      </c>
    </row>
    <row r="2957" spans="1:17" x14ac:dyDescent="0.25">
      <c r="A2957" s="104">
        <v>1052068</v>
      </c>
      <c r="B2957" s="104" t="s">
        <v>22</v>
      </c>
      <c r="C2957" s="104">
        <v>2004</v>
      </c>
      <c r="D2957" s="104" t="s">
        <v>1849</v>
      </c>
      <c r="G2957" s="105">
        <v>38093</v>
      </c>
      <c r="H2957" s="105">
        <v>0.21458333333333299</v>
      </c>
      <c r="K2957" s="104">
        <v>53.28</v>
      </c>
      <c r="L2957" s="104">
        <v>3.6067</v>
      </c>
      <c r="P2957" s="104" t="s">
        <v>87</v>
      </c>
      <c r="Q2957" s="104">
        <v>1.619E-2</v>
      </c>
    </row>
    <row r="2958" spans="1:17" x14ac:dyDescent="0.25">
      <c r="A2958" s="104">
        <v>1052069</v>
      </c>
      <c r="B2958" s="104" t="s">
        <v>22</v>
      </c>
      <c r="C2958" s="104">
        <v>2004</v>
      </c>
      <c r="D2958" s="104" t="s">
        <v>1848</v>
      </c>
      <c r="G2958" s="105">
        <v>38094</v>
      </c>
      <c r="H2958" s="105">
        <v>0.54374999999999996</v>
      </c>
      <c r="K2958" s="104">
        <v>54.034999999999997</v>
      </c>
      <c r="L2958" s="104">
        <v>4.78</v>
      </c>
      <c r="P2958" s="104" t="s">
        <v>87</v>
      </c>
      <c r="Q2958" s="104">
        <v>30.537500000000001</v>
      </c>
    </row>
    <row r="2959" spans="1:17" x14ac:dyDescent="0.25">
      <c r="A2959" s="104">
        <v>1052070</v>
      </c>
      <c r="B2959" s="104" t="s">
        <v>22</v>
      </c>
      <c r="C2959" s="104">
        <v>2004</v>
      </c>
      <c r="D2959" s="104" t="s">
        <v>1847</v>
      </c>
      <c r="G2959" s="105">
        <v>38099</v>
      </c>
      <c r="H2959" s="105">
        <v>0.57638888888888895</v>
      </c>
      <c r="K2959" s="104">
        <v>54.031700000000001</v>
      </c>
      <c r="L2959" s="104">
        <v>4.7382999999999997</v>
      </c>
      <c r="P2959" s="104" t="s">
        <v>87</v>
      </c>
      <c r="Q2959" s="104">
        <v>24.764399999999998</v>
      </c>
    </row>
    <row r="2960" spans="1:17" x14ac:dyDescent="0.25">
      <c r="A2960" s="104">
        <v>1052071</v>
      </c>
      <c r="B2960" s="104" t="s">
        <v>22</v>
      </c>
      <c r="C2960" s="104">
        <v>2004</v>
      </c>
      <c r="D2960" s="104" t="s">
        <v>1846</v>
      </c>
      <c r="G2960" s="105">
        <v>38103</v>
      </c>
      <c r="H2960" s="105">
        <v>0.54583333333333295</v>
      </c>
      <c r="K2960" s="104">
        <v>54.482199999999999</v>
      </c>
      <c r="L2960" s="104">
        <v>5.1383000000000001</v>
      </c>
      <c r="P2960" s="104" t="s">
        <v>87</v>
      </c>
      <c r="Q2960" s="104">
        <v>5.5149999999999998E-2</v>
      </c>
    </row>
    <row r="2961" spans="1:17" x14ac:dyDescent="0.25">
      <c r="A2961" s="104">
        <v>1052072</v>
      </c>
      <c r="B2961" s="104" t="s">
        <v>22</v>
      </c>
      <c r="C2961" s="104">
        <v>2004</v>
      </c>
      <c r="D2961" s="104" t="s">
        <v>1845</v>
      </c>
      <c r="G2961" s="105">
        <v>38103</v>
      </c>
      <c r="H2961" s="105">
        <v>0.422916666666667</v>
      </c>
      <c r="K2961" s="104">
        <v>54.761099999999999</v>
      </c>
      <c r="L2961" s="104">
        <v>4.7405999999999997</v>
      </c>
      <c r="P2961" s="104" t="s">
        <v>87</v>
      </c>
      <c r="Q2961" s="104">
        <v>0.18306</v>
      </c>
    </row>
    <row r="2962" spans="1:17" x14ac:dyDescent="0.25">
      <c r="A2962" s="104">
        <v>1052073</v>
      </c>
      <c r="B2962" s="104" t="s">
        <v>22</v>
      </c>
      <c r="C2962" s="104">
        <v>2004</v>
      </c>
      <c r="D2962" s="104" t="s">
        <v>1844</v>
      </c>
      <c r="G2962" s="105">
        <v>38127</v>
      </c>
      <c r="H2962" s="105">
        <v>0.54166666666666696</v>
      </c>
      <c r="K2962" s="104">
        <v>53.25</v>
      </c>
      <c r="L2962" s="104">
        <v>4.5867000000000004</v>
      </c>
      <c r="P2962" s="104" t="s">
        <v>87</v>
      </c>
      <c r="Q2962" s="104">
        <v>0.23849999999999999</v>
      </c>
    </row>
    <row r="2963" spans="1:17" x14ac:dyDescent="0.25">
      <c r="A2963" s="104">
        <v>1052074</v>
      </c>
      <c r="B2963" s="104" t="s">
        <v>22</v>
      </c>
      <c r="C2963" s="104">
        <v>2004</v>
      </c>
      <c r="D2963" s="104" t="s">
        <v>1843</v>
      </c>
      <c r="G2963" s="105">
        <v>38127</v>
      </c>
      <c r="H2963" s="105">
        <v>0.46875</v>
      </c>
      <c r="K2963" s="104">
        <v>53.269399999999997</v>
      </c>
      <c r="L2963" s="104">
        <v>3.6111</v>
      </c>
      <c r="P2963" s="104" t="s">
        <v>87</v>
      </c>
      <c r="Q2963" s="104">
        <v>1.12E-2</v>
      </c>
    </row>
    <row r="2964" spans="1:17" x14ac:dyDescent="0.25">
      <c r="A2964" s="104">
        <v>1052075</v>
      </c>
      <c r="B2964" s="104" t="s">
        <v>22</v>
      </c>
      <c r="C2964" s="104">
        <v>2004</v>
      </c>
      <c r="D2964" s="104" t="s">
        <v>1842</v>
      </c>
      <c r="G2964" s="105">
        <v>38127</v>
      </c>
      <c r="H2964" s="105">
        <v>0.54166666666666696</v>
      </c>
      <c r="K2964" s="104">
        <v>53.35</v>
      </c>
      <c r="L2964" s="104">
        <v>4.7766999999999999</v>
      </c>
      <c r="P2964" s="104" t="s">
        <v>87</v>
      </c>
      <c r="Q2964" s="104">
        <v>0.16239999999999999</v>
      </c>
    </row>
    <row r="2965" spans="1:17" x14ac:dyDescent="0.25">
      <c r="A2965" s="104">
        <v>1052076</v>
      </c>
      <c r="B2965" s="104" t="s">
        <v>22</v>
      </c>
      <c r="C2965" s="104">
        <v>2004</v>
      </c>
      <c r="D2965" s="104" t="s">
        <v>1841</v>
      </c>
      <c r="G2965" s="105">
        <v>38127</v>
      </c>
      <c r="H2965" s="105">
        <v>0.54166666666666696</v>
      </c>
      <c r="K2965" s="104">
        <v>53.255600000000001</v>
      </c>
      <c r="L2965" s="104">
        <v>4.6166999999999998</v>
      </c>
      <c r="P2965" s="104" t="s">
        <v>87</v>
      </c>
      <c r="Q2965" s="104">
        <v>0.16239999999999999</v>
      </c>
    </row>
    <row r="2966" spans="1:17" x14ac:dyDescent="0.25">
      <c r="A2966" s="104">
        <v>1052077</v>
      </c>
      <c r="B2966" s="104" t="s">
        <v>22</v>
      </c>
      <c r="C2966" s="104">
        <v>2004</v>
      </c>
      <c r="D2966" s="104" t="s">
        <v>1840</v>
      </c>
      <c r="G2966" s="105">
        <v>38127</v>
      </c>
      <c r="H2966" s="105">
        <v>0.54166666666666696</v>
      </c>
      <c r="K2966" s="104">
        <v>53.250300000000003</v>
      </c>
      <c r="L2966" s="104">
        <v>4.5867000000000004</v>
      </c>
      <c r="P2966" s="104" t="s">
        <v>87</v>
      </c>
      <c r="Q2966" s="104">
        <v>0.16239999999999999</v>
      </c>
    </row>
    <row r="2967" spans="1:17" x14ac:dyDescent="0.25">
      <c r="A2967" s="104">
        <v>1052078</v>
      </c>
      <c r="B2967" s="104" t="s">
        <v>22</v>
      </c>
      <c r="C2967" s="104">
        <v>2004</v>
      </c>
      <c r="D2967" s="104" t="s">
        <v>1839</v>
      </c>
      <c r="G2967" s="105">
        <v>38127</v>
      </c>
      <c r="H2967" s="105">
        <v>0.54166666666666696</v>
      </c>
      <c r="K2967" s="104">
        <v>53.255299999999998</v>
      </c>
      <c r="L2967" s="104">
        <v>4.6039000000000003</v>
      </c>
      <c r="P2967" s="104" t="s">
        <v>87</v>
      </c>
      <c r="Q2967" s="104">
        <v>0.16239999999999999</v>
      </c>
    </row>
    <row r="2968" spans="1:17" x14ac:dyDescent="0.25">
      <c r="A2968" s="104">
        <v>1052079</v>
      </c>
      <c r="B2968" s="104" t="s">
        <v>22</v>
      </c>
      <c r="C2968" s="104">
        <v>2004</v>
      </c>
      <c r="D2968" s="104" t="s">
        <v>1838</v>
      </c>
      <c r="G2968" s="105">
        <v>38134</v>
      </c>
      <c r="H2968" s="105">
        <v>0.39583333333333298</v>
      </c>
      <c r="K2968" s="104">
        <v>53.156700000000001</v>
      </c>
      <c r="L2968" s="104">
        <v>3.52</v>
      </c>
      <c r="P2968" s="104" t="s">
        <v>87</v>
      </c>
      <c r="Q2968" s="104">
        <v>8.5865500000000008</v>
      </c>
    </row>
    <row r="2969" spans="1:17" x14ac:dyDescent="0.25">
      <c r="A2969" s="104">
        <v>1052080</v>
      </c>
      <c r="B2969" s="104" t="s">
        <v>22</v>
      </c>
      <c r="C2969" s="104">
        <v>2004</v>
      </c>
      <c r="D2969" s="104" t="s">
        <v>1837</v>
      </c>
      <c r="G2969" s="105">
        <v>38134</v>
      </c>
      <c r="H2969" s="105">
        <v>0.39583333333333298</v>
      </c>
      <c r="K2969" s="104">
        <v>53.253300000000003</v>
      </c>
      <c r="L2969" s="104">
        <v>3.37</v>
      </c>
      <c r="P2969" s="104" t="s">
        <v>87</v>
      </c>
      <c r="Q2969" s="104">
        <v>0.88751999999999998</v>
      </c>
    </row>
    <row r="2970" spans="1:17" x14ac:dyDescent="0.25">
      <c r="A2970" s="104">
        <v>1052081</v>
      </c>
      <c r="B2970" s="104" t="s">
        <v>22</v>
      </c>
      <c r="C2970" s="104">
        <v>2004</v>
      </c>
      <c r="D2970" s="104" t="s">
        <v>1836</v>
      </c>
      <c r="G2970" s="105">
        <v>38138</v>
      </c>
      <c r="H2970" s="105">
        <v>0.42499999999999999</v>
      </c>
      <c r="K2970" s="104">
        <v>52.630600000000001</v>
      </c>
      <c r="L2970" s="104">
        <v>3.7736000000000001</v>
      </c>
      <c r="P2970" s="104" t="s">
        <v>87</v>
      </c>
      <c r="Q2970" s="104">
        <v>3.5200000000000002E-2</v>
      </c>
    </row>
    <row r="2971" spans="1:17" x14ac:dyDescent="0.25">
      <c r="A2971" s="104">
        <v>1052082</v>
      </c>
      <c r="B2971" s="104" t="s">
        <v>22</v>
      </c>
      <c r="C2971" s="104">
        <v>2004</v>
      </c>
      <c r="D2971" s="104" t="s">
        <v>1835</v>
      </c>
      <c r="G2971" s="105">
        <v>38156</v>
      </c>
      <c r="H2971" s="105">
        <v>0.49722222222222201</v>
      </c>
      <c r="K2971" s="104">
        <v>54.088299999999997</v>
      </c>
      <c r="L2971" s="104">
        <v>4.6367000000000003</v>
      </c>
      <c r="P2971" s="104" t="s">
        <v>87</v>
      </c>
      <c r="Q2971" s="104">
        <v>0.13284000000000001</v>
      </c>
    </row>
    <row r="2972" spans="1:17" x14ac:dyDescent="0.25">
      <c r="A2972" s="104">
        <v>1052083</v>
      </c>
      <c r="B2972" s="104" t="s">
        <v>22</v>
      </c>
      <c r="C2972" s="104">
        <v>2004</v>
      </c>
      <c r="D2972" s="104" t="s">
        <v>1834</v>
      </c>
      <c r="G2972" s="105">
        <v>38160</v>
      </c>
      <c r="H2972" s="105">
        <v>0.31666666666666698</v>
      </c>
      <c r="K2972" s="104">
        <v>53.708300000000001</v>
      </c>
      <c r="L2972" s="104">
        <v>5.7416999999999998</v>
      </c>
      <c r="P2972" s="104" t="s">
        <v>87</v>
      </c>
      <c r="Q2972" s="104">
        <v>3.9739999999999998E-2</v>
      </c>
    </row>
    <row r="2973" spans="1:17" x14ac:dyDescent="0.25">
      <c r="A2973" s="104">
        <v>1052084</v>
      </c>
      <c r="B2973" s="104" t="s">
        <v>22</v>
      </c>
      <c r="C2973" s="104">
        <v>2004</v>
      </c>
      <c r="D2973" s="104" t="s">
        <v>1833</v>
      </c>
      <c r="G2973" s="105">
        <v>38166</v>
      </c>
      <c r="H2973" s="105">
        <v>0.34722222222222199</v>
      </c>
      <c r="K2973" s="104">
        <v>51.7333</v>
      </c>
      <c r="L2973" s="104">
        <v>2.9</v>
      </c>
      <c r="P2973" s="104" t="s">
        <v>87</v>
      </c>
      <c r="Q2973" s="104">
        <v>1.6799999999999999E-2</v>
      </c>
    </row>
    <row r="2974" spans="1:17" x14ac:dyDescent="0.25">
      <c r="A2974" s="104">
        <v>1052085</v>
      </c>
      <c r="B2974" s="104" t="s">
        <v>22</v>
      </c>
      <c r="C2974" s="104">
        <v>2004</v>
      </c>
      <c r="D2974" s="104" t="s">
        <v>1832</v>
      </c>
      <c r="G2974" s="105">
        <v>38188</v>
      </c>
      <c r="H2974" s="105">
        <v>0.37152777777777801</v>
      </c>
      <c r="K2974" s="104">
        <v>53.881700000000002</v>
      </c>
      <c r="L2974" s="104">
        <v>3.85</v>
      </c>
      <c r="P2974" s="104" t="s">
        <v>87</v>
      </c>
      <c r="Q2974" s="104">
        <v>1.5787199999999999</v>
      </c>
    </row>
    <row r="2975" spans="1:17" x14ac:dyDescent="0.25">
      <c r="A2975" s="104">
        <v>1052086</v>
      </c>
      <c r="B2975" s="104" t="s">
        <v>22</v>
      </c>
      <c r="C2975" s="104">
        <v>2004</v>
      </c>
      <c r="D2975" s="104" t="s">
        <v>1831</v>
      </c>
      <c r="G2975" s="105">
        <v>38188</v>
      </c>
      <c r="H2975" s="105">
        <v>0.37291666666666701</v>
      </c>
      <c r="K2975" s="104">
        <v>53.866700000000002</v>
      </c>
      <c r="L2975" s="104">
        <v>3.8033000000000001</v>
      </c>
      <c r="P2975" s="104" t="s">
        <v>87</v>
      </c>
      <c r="Q2975" s="104">
        <v>2.1312700000000002</v>
      </c>
    </row>
    <row r="2976" spans="1:17" x14ac:dyDescent="0.25">
      <c r="A2976" s="104">
        <v>1052087</v>
      </c>
      <c r="B2976" s="104" t="s">
        <v>22</v>
      </c>
      <c r="C2976" s="104">
        <v>2004</v>
      </c>
      <c r="D2976" s="104" t="s">
        <v>1830</v>
      </c>
      <c r="G2976" s="105">
        <v>38190</v>
      </c>
      <c r="H2976" s="105">
        <v>0.30347222222222198</v>
      </c>
      <c r="K2976" s="104">
        <v>53.783299999999997</v>
      </c>
      <c r="L2976" s="104">
        <v>3.7766999999999999</v>
      </c>
      <c r="P2976" s="104" t="s">
        <v>87</v>
      </c>
      <c r="Q2976" s="104">
        <v>4.8099999999999997E-2</v>
      </c>
    </row>
    <row r="2977" spans="1:17" x14ac:dyDescent="0.25">
      <c r="A2977" s="104">
        <v>1052088</v>
      </c>
      <c r="B2977" s="104" t="s">
        <v>22</v>
      </c>
      <c r="C2977" s="104">
        <v>2004</v>
      </c>
      <c r="D2977" s="104" t="s">
        <v>1829</v>
      </c>
      <c r="G2977" s="105">
        <v>38190</v>
      </c>
      <c r="H2977" s="105">
        <v>0.30555555555555602</v>
      </c>
      <c r="K2977" s="104">
        <v>53.783299999999997</v>
      </c>
      <c r="L2977" s="104">
        <v>3.79</v>
      </c>
      <c r="P2977" s="104" t="s">
        <v>87</v>
      </c>
      <c r="Q2977" s="104">
        <v>9.6189999999999998E-2</v>
      </c>
    </row>
    <row r="2978" spans="1:17" x14ac:dyDescent="0.25">
      <c r="A2978" s="104">
        <v>1052089</v>
      </c>
      <c r="B2978" s="104" t="s">
        <v>22</v>
      </c>
      <c r="C2978" s="104">
        <v>2004</v>
      </c>
      <c r="D2978" s="104" t="s">
        <v>1828</v>
      </c>
      <c r="G2978" s="105">
        <v>38190</v>
      </c>
      <c r="H2978" s="105">
        <v>0.30625000000000002</v>
      </c>
      <c r="K2978" s="104">
        <v>53.78</v>
      </c>
      <c r="L2978" s="104">
        <v>3.8132999999999999</v>
      </c>
      <c r="P2978" s="104" t="s">
        <v>87</v>
      </c>
      <c r="Q2978" s="104">
        <v>4.0079999999999998E-2</v>
      </c>
    </row>
    <row r="2979" spans="1:17" x14ac:dyDescent="0.25">
      <c r="A2979" s="104">
        <v>1052090</v>
      </c>
      <c r="B2979" s="104" t="s">
        <v>22</v>
      </c>
      <c r="C2979" s="104">
        <v>2004</v>
      </c>
      <c r="D2979" s="104" t="s">
        <v>1827</v>
      </c>
      <c r="G2979" s="105">
        <v>38190</v>
      </c>
      <c r="H2979" s="105">
        <v>0.30763888888888902</v>
      </c>
      <c r="K2979" s="104">
        <v>53.744999999999997</v>
      </c>
      <c r="L2979" s="104">
        <v>3.8149999999999999</v>
      </c>
      <c r="P2979" s="104" t="s">
        <v>87</v>
      </c>
      <c r="Q2979" s="104">
        <v>0.12024</v>
      </c>
    </row>
    <row r="2980" spans="1:17" x14ac:dyDescent="0.25">
      <c r="A2980" s="104">
        <v>1052091</v>
      </c>
      <c r="B2980" s="104" t="s">
        <v>22</v>
      </c>
      <c r="C2980" s="104">
        <v>2004</v>
      </c>
      <c r="D2980" s="104" t="s">
        <v>1826</v>
      </c>
      <c r="G2980" s="105">
        <v>38190</v>
      </c>
      <c r="H2980" s="105">
        <v>0.30833333333333302</v>
      </c>
      <c r="K2980" s="104">
        <v>53.728299999999997</v>
      </c>
      <c r="L2980" s="104">
        <v>3.7717000000000001</v>
      </c>
      <c r="P2980" s="104" t="s">
        <v>87</v>
      </c>
      <c r="Q2980" s="104">
        <v>6.012E-2</v>
      </c>
    </row>
    <row r="2981" spans="1:17" x14ac:dyDescent="0.25">
      <c r="A2981" s="104">
        <v>1052092</v>
      </c>
      <c r="B2981" s="104" t="s">
        <v>22</v>
      </c>
      <c r="C2981" s="104">
        <v>2004</v>
      </c>
      <c r="D2981" s="104" t="s">
        <v>1825</v>
      </c>
      <c r="G2981" s="105">
        <v>38196</v>
      </c>
      <c r="H2981" s="105">
        <v>0.77083333333333304</v>
      </c>
      <c r="K2981" s="104">
        <v>54.351700000000001</v>
      </c>
      <c r="L2981" s="104">
        <v>4.9583000000000004</v>
      </c>
      <c r="P2981" s="104" t="s">
        <v>87</v>
      </c>
      <c r="Q2981" s="104">
        <v>8.1600000000000006E-3</v>
      </c>
    </row>
    <row r="2982" spans="1:17" x14ac:dyDescent="0.25">
      <c r="A2982" s="104">
        <v>1052093</v>
      </c>
      <c r="B2982" s="104" t="s">
        <v>22</v>
      </c>
      <c r="C2982" s="104">
        <v>2004</v>
      </c>
      <c r="D2982" s="104" t="s">
        <v>1824</v>
      </c>
      <c r="G2982" s="105">
        <v>38196</v>
      </c>
      <c r="H2982" s="105">
        <v>0.77083333333333304</v>
      </c>
      <c r="K2982" s="104">
        <v>54.34</v>
      </c>
      <c r="L2982" s="104">
        <v>4.9566999999999997</v>
      </c>
      <c r="P2982" s="104" t="s">
        <v>87</v>
      </c>
      <c r="Q2982" s="104">
        <v>1.3599999999999999E-2</v>
      </c>
    </row>
    <row r="2983" spans="1:17" x14ac:dyDescent="0.25">
      <c r="A2983" s="104">
        <v>1052094</v>
      </c>
      <c r="B2983" s="104" t="s">
        <v>22</v>
      </c>
      <c r="C2983" s="104">
        <v>2004</v>
      </c>
      <c r="D2983" s="104" t="s">
        <v>1823</v>
      </c>
      <c r="G2983" s="105">
        <v>38196</v>
      </c>
      <c r="H2983" s="105">
        <v>0.77083333333333304</v>
      </c>
      <c r="K2983" s="104">
        <v>54.323300000000003</v>
      </c>
      <c r="L2983" s="104">
        <v>4.9532999999999996</v>
      </c>
      <c r="P2983" s="104" t="s">
        <v>87</v>
      </c>
      <c r="Q2983" s="104">
        <v>5.4400000000000004E-3</v>
      </c>
    </row>
    <row r="2984" spans="1:17" x14ac:dyDescent="0.25">
      <c r="A2984" s="104">
        <v>1052095</v>
      </c>
      <c r="B2984" s="104" t="s">
        <v>22</v>
      </c>
      <c r="C2984" s="104">
        <v>2004</v>
      </c>
      <c r="D2984" s="104" t="s">
        <v>1822</v>
      </c>
      <c r="G2984" s="105">
        <v>38202</v>
      </c>
      <c r="H2984" s="105">
        <v>0.77986111111111101</v>
      </c>
      <c r="K2984" s="104">
        <v>53.454999999999998</v>
      </c>
      <c r="L2984" s="104">
        <v>4.4217000000000004</v>
      </c>
      <c r="P2984" s="104" t="s">
        <v>87</v>
      </c>
      <c r="Q2984" s="104">
        <v>0.12461</v>
      </c>
    </row>
    <row r="2985" spans="1:17" x14ac:dyDescent="0.25">
      <c r="A2985" s="104">
        <v>1052096</v>
      </c>
      <c r="B2985" s="104" t="s">
        <v>22</v>
      </c>
      <c r="C2985" s="104">
        <v>2004</v>
      </c>
      <c r="D2985" s="104" t="s">
        <v>1821</v>
      </c>
      <c r="G2985" s="105">
        <v>38217</v>
      </c>
      <c r="H2985" s="105">
        <v>0.28472222222222199</v>
      </c>
      <c r="K2985" s="104">
        <v>54.045000000000002</v>
      </c>
      <c r="L2985" s="104">
        <v>4.7683</v>
      </c>
      <c r="P2985" s="104" t="s">
        <v>87</v>
      </c>
      <c r="Q2985" s="104">
        <v>9.2100000000000001E-2</v>
      </c>
    </row>
    <row r="2986" spans="1:17" x14ac:dyDescent="0.25">
      <c r="A2986" s="104">
        <v>1052097</v>
      </c>
      <c r="B2986" s="104" t="s">
        <v>22</v>
      </c>
      <c r="C2986" s="104">
        <v>2004</v>
      </c>
      <c r="D2986" s="104" t="s">
        <v>1820</v>
      </c>
      <c r="G2986" s="105">
        <v>38217</v>
      </c>
      <c r="H2986" s="105">
        <v>0.28680555555555598</v>
      </c>
      <c r="K2986" s="104">
        <v>53.9133</v>
      </c>
      <c r="L2986" s="104">
        <v>4.7567000000000004</v>
      </c>
      <c r="P2986" s="104" t="s">
        <v>87</v>
      </c>
      <c r="Q2986" s="104">
        <v>1.1780000000000001E-2</v>
      </c>
    </row>
    <row r="2987" spans="1:17" x14ac:dyDescent="0.25">
      <c r="A2987" s="104">
        <v>1052098</v>
      </c>
      <c r="B2987" s="104" t="s">
        <v>22</v>
      </c>
      <c r="C2987" s="104">
        <v>2004</v>
      </c>
      <c r="D2987" s="104" t="s">
        <v>1819</v>
      </c>
      <c r="G2987" s="105">
        <v>38217</v>
      </c>
      <c r="H2987" s="105">
        <v>0.30347222222222198</v>
      </c>
      <c r="K2987" s="104">
        <v>53.691699999999997</v>
      </c>
      <c r="L2987" s="104">
        <v>3.4883000000000002</v>
      </c>
      <c r="P2987" s="104" t="s">
        <v>87</v>
      </c>
      <c r="Q2987" s="104">
        <v>4.2049999999999997E-2</v>
      </c>
    </row>
    <row r="2988" spans="1:17" x14ac:dyDescent="0.25">
      <c r="A2988" s="104">
        <v>1052099</v>
      </c>
      <c r="B2988" s="104" t="s">
        <v>22</v>
      </c>
      <c r="C2988" s="104">
        <v>2004</v>
      </c>
      <c r="D2988" s="104" t="s">
        <v>1818</v>
      </c>
      <c r="G2988" s="105">
        <v>38334</v>
      </c>
      <c r="H2988" s="105">
        <v>0.35208333333333303</v>
      </c>
      <c r="K2988" s="104">
        <v>53.843299999999999</v>
      </c>
      <c r="L2988" s="104">
        <v>6.2050000000000001</v>
      </c>
      <c r="P2988" s="104" t="s">
        <v>87</v>
      </c>
      <c r="Q2988" s="104">
        <v>9.715E-2</v>
      </c>
    </row>
    <row r="2989" spans="1:17" x14ac:dyDescent="0.25">
      <c r="A2989" s="104">
        <v>1052100</v>
      </c>
      <c r="B2989" s="104" t="s">
        <v>22</v>
      </c>
      <c r="C2989" s="104">
        <v>2004</v>
      </c>
      <c r="D2989" s="104" t="s">
        <v>1817</v>
      </c>
      <c r="G2989" s="105">
        <v>38334</v>
      </c>
      <c r="H2989" s="105">
        <v>0.37986111111111098</v>
      </c>
      <c r="K2989" s="104">
        <v>53.828299999999999</v>
      </c>
      <c r="L2989" s="104">
        <v>6.0632999999999999</v>
      </c>
      <c r="P2989" s="104" t="s">
        <v>87</v>
      </c>
      <c r="Q2989" s="104">
        <v>1.1199999999999999E-3</v>
      </c>
    </row>
    <row r="2990" spans="1:17" x14ac:dyDescent="0.25">
      <c r="A2990" s="104">
        <v>1052101</v>
      </c>
      <c r="B2990" s="104" t="s">
        <v>22</v>
      </c>
      <c r="C2990" s="104">
        <v>2004</v>
      </c>
      <c r="D2990" s="104" t="s">
        <v>1816</v>
      </c>
      <c r="G2990" s="105">
        <v>38334</v>
      </c>
      <c r="H2990" s="105">
        <v>0.37986111111111098</v>
      </c>
      <c r="K2990" s="104">
        <v>53.826700000000002</v>
      </c>
      <c r="L2990" s="104">
        <v>6.0782999999999996</v>
      </c>
      <c r="P2990" s="104" t="s">
        <v>87</v>
      </c>
      <c r="Q2990" s="104">
        <v>3.3600000000000001E-3</v>
      </c>
    </row>
    <row r="2991" spans="1:17" x14ac:dyDescent="0.25">
      <c r="A2991" s="104">
        <v>1052102</v>
      </c>
      <c r="B2991" s="104" t="s">
        <v>22</v>
      </c>
      <c r="C2991" s="104">
        <v>2004</v>
      </c>
      <c r="D2991" s="104" t="s">
        <v>1815</v>
      </c>
      <c r="G2991" s="105">
        <v>38334</v>
      </c>
      <c r="H2991" s="105">
        <v>0.37986111111111098</v>
      </c>
      <c r="K2991" s="104">
        <v>53.826700000000002</v>
      </c>
      <c r="L2991" s="104">
        <v>6.0933000000000002</v>
      </c>
      <c r="P2991" s="104" t="s">
        <v>87</v>
      </c>
      <c r="Q2991" s="104">
        <v>1.1999999999999999E-3</v>
      </c>
    </row>
    <row r="2992" spans="1:17" x14ac:dyDescent="0.25">
      <c r="A2992" s="104">
        <v>1052103</v>
      </c>
      <c r="B2992" s="104" t="s">
        <v>23</v>
      </c>
      <c r="C2992" s="104">
        <v>2004</v>
      </c>
      <c r="D2992" s="104" t="s">
        <v>1209</v>
      </c>
      <c r="G2992" s="105">
        <v>38007</v>
      </c>
      <c r="H2992" s="105">
        <v>0.34375</v>
      </c>
      <c r="K2992" s="104">
        <v>60.54</v>
      </c>
      <c r="L2992" s="104">
        <v>4.9160000000000004</v>
      </c>
      <c r="P2992" s="104" t="s">
        <v>87</v>
      </c>
      <c r="Q2992" s="104">
        <v>12.72</v>
      </c>
    </row>
    <row r="2993" spans="1:17" x14ac:dyDescent="0.25">
      <c r="A2993" s="104">
        <v>1052104</v>
      </c>
      <c r="B2993" s="104" t="s">
        <v>23</v>
      </c>
      <c r="C2993" s="104">
        <v>2004</v>
      </c>
      <c r="D2993" s="104" t="s">
        <v>1208</v>
      </c>
      <c r="G2993" s="105">
        <v>38007</v>
      </c>
      <c r="H2993" s="105">
        <v>0.59027777777777801</v>
      </c>
      <c r="K2993" s="104">
        <v>60.54</v>
      </c>
      <c r="L2993" s="104">
        <v>4.9160000000000004</v>
      </c>
      <c r="P2993" s="104" t="s">
        <v>87</v>
      </c>
      <c r="Q2993" s="104">
        <v>6.8</v>
      </c>
    </row>
    <row r="2994" spans="1:17" x14ac:dyDescent="0.25">
      <c r="A2994" s="104">
        <v>1052105</v>
      </c>
      <c r="B2994" s="104" t="s">
        <v>23</v>
      </c>
      <c r="C2994" s="104">
        <v>2004</v>
      </c>
      <c r="D2994" s="104" t="s">
        <v>1207</v>
      </c>
      <c r="G2994" s="105">
        <v>38008</v>
      </c>
      <c r="H2994" s="105">
        <v>0.37152777777777801</v>
      </c>
      <c r="K2994" s="104">
        <v>60.54</v>
      </c>
      <c r="L2994" s="104">
        <v>4.9160000000000004</v>
      </c>
      <c r="P2994" s="104" t="s">
        <v>87</v>
      </c>
      <c r="Q2994" s="104">
        <v>3.71</v>
      </c>
    </row>
    <row r="2995" spans="1:17" x14ac:dyDescent="0.25">
      <c r="A2995" s="104">
        <v>1052106</v>
      </c>
      <c r="B2995" s="104" t="s">
        <v>23</v>
      </c>
      <c r="C2995" s="104">
        <v>2004</v>
      </c>
      <c r="D2995" s="104" t="s">
        <v>1206</v>
      </c>
      <c r="G2995" s="105">
        <v>38008</v>
      </c>
      <c r="H2995" s="105">
        <v>0.60416666666666696</v>
      </c>
      <c r="K2995" s="104">
        <v>60.54</v>
      </c>
      <c r="L2995" s="104">
        <v>4.9160000000000004</v>
      </c>
      <c r="P2995" s="104" t="s">
        <v>87</v>
      </c>
      <c r="Q2995" s="104">
        <v>3.18</v>
      </c>
    </row>
    <row r="2996" spans="1:17" x14ac:dyDescent="0.25">
      <c r="A2996" s="104">
        <v>1052107</v>
      </c>
      <c r="B2996" s="104" t="s">
        <v>23</v>
      </c>
      <c r="C2996" s="104">
        <v>2004</v>
      </c>
      <c r="D2996" s="104" t="s">
        <v>1205</v>
      </c>
      <c r="G2996" s="105">
        <v>38009</v>
      </c>
      <c r="H2996" s="105">
        <v>0.42708333333333298</v>
      </c>
      <c r="K2996" s="104">
        <v>60.54</v>
      </c>
      <c r="L2996" s="104">
        <v>4.9160000000000004</v>
      </c>
      <c r="P2996" s="104" t="s">
        <v>87</v>
      </c>
      <c r="Q2996" s="104">
        <v>2.65</v>
      </c>
    </row>
    <row r="2997" spans="1:17" x14ac:dyDescent="0.25">
      <c r="A2997" s="104">
        <v>1052108</v>
      </c>
      <c r="B2997" s="104" t="s">
        <v>23</v>
      </c>
      <c r="C2997" s="104">
        <v>2004</v>
      </c>
      <c r="D2997" s="104" t="s">
        <v>1204</v>
      </c>
      <c r="G2997" s="105">
        <v>38010</v>
      </c>
      <c r="H2997" s="105">
        <v>0.45138888888888901</v>
      </c>
      <c r="K2997" s="104">
        <v>60.54</v>
      </c>
      <c r="L2997" s="104">
        <v>4.9160000000000004</v>
      </c>
      <c r="P2997" s="104" t="s">
        <v>87</v>
      </c>
      <c r="Q2997" s="104">
        <v>1.8</v>
      </c>
    </row>
    <row r="2998" spans="1:17" x14ac:dyDescent="0.25">
      <c r="A2998" s="104">
        <v>1052109</v>
      </c>
      <c r="B2998" s="104" t="s">
        <v>23</v>
      </c>
      <c r="C2998" s="104">
        <v>2004</v>
      </c>
      <c r="D2998" s="104" t="s">
        <v>1203</v>
      </c>
      <c r="G2998" s="105">
        <v>38011</v>
      </c>
      <c r="H2998" s="105">
        <v>0.45486111111111099</v>
      </c>
      <c r="K2998" s="104">
        <v>60.54</v>
      </c>
      <c r="L2998" s="104">
        <v>4.9160000000000004</v>
      </c>
      <c r="P2998" s="104" t="s">
        <v>87</v>
      </c>
      <c r="Q2998" s="104">
        <v>1.2</v>
      </c>
    </row>
    <row r="2999" spans="1:17" x14ac:dyDescent="0.25">
      <c r="A2999" s="104">
        <v>1052110</v>
      </c>
      <c r="B2999" s="104" t="s">
        <v>23</v>
      </c>
      <c r="C2999" s="104">
        <v>2004</v>
      </c>
      <c r="D2999" s="104" t="s">
        <v>1202</v>
      </c>
      <c r="G2999" s="105">
        <v>38014</v>
      </c>
      <c r="H2999" s="105">
        <v>0.37152777777777801</v>
      </c>
      <c r="K2999" s="104">
        <v>60.54</v>
      </c>
      <c r="L2999" s="104">
        <v>4.9160000000000004</v>
      </c>
      <c r="P2999" s="104" t="s">
        <v>87</v>
      </c>
      <c r="Q2999" s="104">
        <v>1.6</v>
      </c>
    </row>
    <row r="3000" spans="1:17" x14ac:dyDescent="0.25">
      <c r="A3000" s="104">
        <v>1052111</v>
      </c>
      <c r="B3000" s="104" t="s">
        <v>23</v>
      </c>
      <c r="C3000" s="104">
        <v>2004</v>
      </c>
      <c r="D3000" s="104" t="s">
        <v>1441</v>
      </c>
      <c r="G3000" s="105">
        <v>38014</v>
      </c>
      <c r="H3000" s="105">
        <v>0.46180555555555602</v>
      </c>
      <c r="K3000" s="104">
        <v>60.54</v>
      </c>
      <c r="L3000" s="104">
        <v>4.9160000000000004</v>
      </c>
      <c r="P3000" s="104" t="s">
        <v>87</v>
      </c>
      <c r="Q3000" s="104">
        <v>2.7</v>
      </c>
    </row>
    <row r="3001" spans="1:17" x14ac:dyDescent="0.25">
      <c r="A3001" s="104">
        <v>1052112</v>
      </c>
      <c r="B3001" s="104" t="s">
        <v>23</v>
      </c>
      <c r="C3001" s="104">
        <v>2004</v>
      </c>
      <c r="D3001" s="104" t="s">
        <v>1201</v>
      </c>
      <c r="G3001" s="105">
        <v>38014</v>
      </c>
      <c r="H3001" s="105">
        <v>0.65277777777777801</v>
      </c>
      <c r="K3001" s="104">
        <v>60.54</v>
      </c>
      <c r="L3001" s="104">
        <v>4.9160000000000004</v>
      </c>
      <c r="P3001" s="104" t="s">
        <v>87</v>
      </c>
      <c r="Q3001" s="104">
        <v>1.8</v>
      </c>
    </row>
    <row r="3002" spans="1:17" x14ac:dyDescent="0.25">
      <c r="A3002" s="104">
        <v>1052113</v>
      </c>
      <c r="B3002" s="104" t="s">
        <v>23</v>
      </c>
      <c r="C3002" s="104">
        <v>2004</v>
      </c>
      <c r="D3002" s="104" t="s">
        <v>1200</v>
      </c>
      <c r="G3002" s="105">
        <v>38015</v>
      </c>
      <c r="H3002" s="105">
        <v>0.36458333333333298</v>
      </c>
      <c r="K3002" s="104">
        <v>60.54</v>
      </c>
      <c r="L3002" s="104">
        <v>4.9160000000000004</v>
      </c>
      <c r="P3002" s="104" t="s">
        <v>87</v>
      </c>
      <c r="Q3002" s="104">
        <v>0.6</v>
      </c>
    </row>
    <row r="3003" spans="1:17" x14ac:dyDescent="0.25">
      <c r="A3003" s="104">
        <v>1052114</v>
      </c>
      <c r="B3003" s="104" t="s">
        <v>23</v>
      </c>
      <c r="C3003" s="104">
        <v>2004</v>
      </c>
      <c r="D3003" s="104" t="s">
        <v>1199</v>
      </c>
      <c r="G3003" s="105">
        <v>38037</v>
      </c>
      <c r="H3003" s="105">
        <v>0.58819444444444402</v>
      </c>
      <c r="K3003" s="104">
        <v>59.25</v>
      </c>
      <c r="L3003" s="104">
        <v>2.42</v>
      </c>
      <c r="P3003" s="104" t="s">
        <v>87</v>
      </c>
      <c r="Q3003" s="104">
        <v>0.9</v>
      </c>
    </row>
    <row r="3004" spans="1:17" x14ac:dyDescent="0.25">
      <c r="A3004" s="104">
        <v>1052115</v>
      </c>
      <c r="B3004" s="104" t="s">
        <v>23</v>
      </c>
      <c r="C3004" s="104">
        <v>2004</v>
      </c>
      <c r="D3004" s="104" t="s">
        <v>1198</v>
      </c>
      <c r="G3004" s="105">
        <v>38038</v>
      </c>
      <c r="H3004" s="105">
        <v>0.485416666666667</v>
      </c>
      <c r="K3004" s="104">
        <v>59.25</v>
      </c>
      <c r="L3004" s="104">
        <v>2.42</v>
      </c>
      <c r="P3004" s="104" t="s">
        <v>87</v>
      </c>
      <c r="Q3004" s="104">
        <v>0.1</v>
      </c>
    </row>
    <row r="3005" spans="1:17" x14ac:dyDescent="0.25">
      <c r="A3005" s="104">
        <v>1052116</v>
      </c>
      <c r="B3005" s="104" t="s">
        <v>23</v>
      </c>
      <c r="C3005" s="104">
        <v>2004</v>
      </c>
      <c r="D3005" s="104" t="s">
        <v>1197</v>
      </c>
      <c r="G3005" s="105">
        <v>38048</v>
      </c>
      <c r="H3005" s="105">
        <v>0.46180555555555602</v>
      </c>
      <c r="K3005" s="104">
        <v>59.25</v>
      </c>
      <c r="L3005" s="104">
        <v>2.42</v>
      </c>
      <c r="P3005" s="104" t="s">
        <v>87</v>
      </c>
      <c r="Q3005" s="104">
        <v>1E-3</v>
      </c>
    </row>
    <row r="3006" spans="1:17" x14ac:dyDescent="0.25">
      <c r="A3006" s="104">
        <v>1052117</v>
      </c>
      <c r="B3006" s="104" t="s">
        <v>23</v>
      </c>
      <c r="C3006" s="104">
        <v>2004</v>
      </c>
      <c r="D3006" s="104" t="s">
        <v>1196</v>
      </c>
      <c r="G3006" s="105">
        <v>38054</v>
      </c>
      <c r="H3006" s="105">
        <v>0.5</v>
      </c>
      <c r="K3006" s="104">
        <v>59.25</v>
      </c>
      <c r="L3006" s="104">
        <v>2.42</v>
      </c>
      <c r="P3006" s="104" t="s">
        <v>87</v>
      </c>
      <c r="Q3006" s="104">
        <v>1E-3</v>
      </c>
    </row>
    <row r="3007" spans="1:17" x14ac:dyDescent="0.25">
      <c r="A3007" s="104">
        <v>1052118</v>
      </c>
      <c r="B3007" s="104" t="s">
        <v>23</v>
      </c>
      <c r="C3007" s="104">
        <v>2004</v>
      </c>
      <c r="D3007" s="104" t="s">
        <v>1195</v>
      </c>
      <c r="G3007" s="105">
        <v>38055</v>
      </c>
      <c r="H3007" s="105">
        <v>0.43125000000000002</v>
      </c>
      <c r="K3007" s="104">
        <v>59.25</v>
      </c>
      <c r="L3007" s="104">
        <v>2.42</v>
      </c>
      <c r="P3007" s="104" t="s">
        <v>87</v>
      </c>
      <c r="Q3007" s="104">
        <v>0.01</v>
      </c>
    </row>
    <row r="3008" spans="1:17" x14ac:dyDescent="0.25">
      <c r="A3008" s="104">
        <v>1052119</v>
      </c>
      <c r="B3008" s="104" t="s">
        <v>23</v>
      </c>
      <c r="C3008" s="104">
        <v>2004</v>
      </c>
      <c r="D3008" s="104" t="s">
        <v>1194</v>
      </c>
      <c r="G3008" s="105">
        <v>38098</v>
      </c>
      <c r="H3008" s="105">
        <v>0.44444444444444398</v>
      </c>
      <c r="K3008" s="104">
        <v>59.082999999999998</v>
      </c>
      <c r="L3008" s="104">
        <v>9.6199999999999992</v>
      </c>
      <c r="P3008" s="104" t="s">
        <v>87</v>
      </c>
      <c r="Q3008" s="104">
        <v>0.01</v>
      </c>
    </row>
    <row r="3009" spans="1:17" x14ac:dyDescent="0.25">
      <c r="A3009" s="104">
        <v>1052120</v>
      </c>
      <c r="B3009" s="104" t="s">
        <v>23</v>
      </c>
      <c r="C3009" s="104">
        <v>2004</v>
      </c>
      <c r="D3009" s="104" t="s">
        <v>1193</v>
      </c>
      <c r="G3009" s="105">
        <v>38106</v>
      </c>
      <c r="H3009" s="105">
        <v>0.38611111111111102</v>
      </c>
      <c r="K3009" s="104">
        <v>59.8</v>
      </c>
      <c r="L3009" s="104">
        <v>4.9000000000000004</v>
      </c>
      <c r="P3009" s="104" t="s">
        <v>87</v>
      </c>
    </row>
    <row r="3010" spans="1:17" x14ac:dyDescent="0.25">
      <c r="A3010" s="104">
        <v>1052121</v>
      </c>
      <c r="B3010" s="104" t="s">
        <v>23</v>
      </c>
      <c r="C3010" s="104">
        <v>2004</v>
      </c>
      <c r="D3010" s="104" t="s">
        <v>1192</v>
      </c>
      <c r="G3010" s="105">
        <v>38114</v>
      </c>
      <c r="H3010" s="105">
        <v>0.59166666666666701</v>
      </c>
      <c r="K3010" s="104">
        <v>59.18</v>
      </c>
      <c r="L3010" s="104">
        <v>2.36</v>
      </c>
      <c r="P3010" s="104" t="s">
        <v>87</v>
      </c>
      <c r="Q3010" s="104">
        <v>1.6E-2</v>
      </c>
    </row>
    <row r="3011" spans="1:17" x14ac:dyDescent="0.25">
      <c r="A3011" s="104">
        <v>1052122</v>
      </c>
      <c r="B3011" s="104" t="s">
        <v>23</v>
      </c>
      <c r="C3011" s="104">
        <v>2004</v>
      </c>
      <c r="D3011" s="104" t="s">
        <v>1191</v>
      </c>
      <c r="G3011" s="105">
        <v>38118</v>
      </c>
      <c r="H3011" s="105">
        <v>0.52083333333333304</v>
      </c>
      <c r="K3011" s="104">
        <v>58.27</v>
      </c>
      <c r="L3011" s="104">
        <v>6.16</v>
      </c>
      <c r="P3011" s="104" t="s">
        <v>87</v>
      </c>
    </row>
    <row r="3012" spans="1:17" x14ac:dyDescent="0.25">
      <c r="A3012" s="104">
        <v>1052123</v>
      </c>
      <c r="B3012" s="104" t="s">
        <v>23</v>
      </c>
      <c r="C3012" s="104">
        <v>2004</v>
      </c>
      <c r="D3012" s="104" t="s">
        <v>1190</v>
      </c>
      <c r="G3012" s="105">
        <v>38120</v>
      </c>
      <c r="H3012" s="105">
        <v>0.51041666666666696</v>
      </c>
      <c r="K3012" s="104">
        <v>58.25</v>
      </c>
      <c r="L3012" s="104">
        <v>4.75</v>
      </c>
      <c r="P3012" s="104" t="s">
        <v>87</v>
      </c>
    </row>
    <row r="3013" spans="1:17" x14ac:dyDescent="0.25">
      <c r="A3013" s="104">
        <v>1052124</v>
      </c>
      <c r="B3013" s="104" t="s">
        <v>23</v>
      </c>
      <c r="C3013" s="104">
        <v>2004</v>
      </c>
      <c r="D3013" s="104" t="s">
        <v>1189</v>
      </c>
      <c r="G3013" s="105">
        <v>38135</v>
      </c>
      <c r="H3013" s="105">
        <v>0.39583333333333298</v>
      </c>
      <c r="K3013" s="104">
        <v>59.594999999999999</v>
      </c>
      <c r="L3013" s="104">
        <v>1.5</v>
      </c>
      <c r="P3013" s="104" t="s">
        <v>87</v>
      </c>
      <c r="Q3013" s="104">
        <v>3.7</v>
      </c>
    </row>
    <row r="3014" spans="1:17" x14ac:dyDescent="0.25">
      <c r="A3014" s="104">
        <v>1052125</v>
      </c>
      <c r="B3014" s="104" t="s">
        <v>23</v>
      </c>
      <c r="C3014" s="104">
        <v>2004</v>
      </c>
      <c r="D3014" s="104" t="s">
        <v>1188</v>
      </c>
      <c r="G3014" s="105">
        <v>38146</v>
      </c>
      <c r="H3014" s="105">
        <v>0.43055555555555602</v>
      </c>
      <c r="K3014" s="104">
        <v>58.167000000000002</v>
      </c>
      <c r="L3014" s="104">
        <v>6.24</v>
      </c>
      <c r="P3014" s="104" t="s">
        <v>87</v>
      </c>
    </row>
    <row r="3015" spans="1:17" x14ac:dyDescent="0.25">
      <c r="A3015" s="104">
        <v>1052126</v>
      </c>
      <c r="B3015" s="104" t="s">
        <v>23</v>
      </c>
      <c r="C3015" s="104">
        <v>2004</v>
      </c>
      <c r="D3015" s="104" t="s">
        <v>1187</v>
      </c>
      <c r="G3015" s="105">
        <v>38152</v>
      </c>
      <c r="H3015" s="105">
        <v>0.39236111111111099</v>
      </c>
      <c r="K3015" s="104">
        <v>59.41</v>
      </c>
      <c r="L3015" s="104">
        <v>5.25</v>
      </c>
      <c r="P3015" s="104" t="s">
        <v>87</v>
      </c>
      <c r="Q3015" s="104">
        <v>1E-3</v>
      </c>
    </row>
    <row r="3016" spans="1:17" x14ac:dyDescent="0.25">
      <c r="A3016" s="104">
        <v>1052127</v>
      </c>
      <c r="B3016" s="104" t="s">
        <v>23</v>
      </c>
      <c r="C3016" s="104">
        <v>2004</v>
      </c>
      <c r="D3016" s="104" t="s">
        <v>1186</v>
      </c>
      <c r="G3016" s="105">
        <v>38155</v>
      </c>
      <c r="H3016" s="105">
        <v>0.27777777777777801</v>
      </c>
      <c r="K3016" s="104">
        <v>58.7</v>
      </c>
      <c r="L3016" s="104">
        <v>4.28</v>
      </c>
      <c r="P3016" s="104" t="s">
        <v>87</v>
      </c>
    </row>
    <row r="3017" spans="1:17" x14ac:dyDescent="0.25">
      <c r="A3017" s="104">
        <v>1052128</v>
      </c>
      <c r="B3017" s="104" t="s">
        <v>23</v>
      </c>
      <c r="C3017" s="104">
        <v>2004</v>
      </c>
      <c r="D3017" s="104" t="s">
        <v>1185</v>
      </c>
      <c r="G3017" s="105">
        <v>38163</v>
      </c>
      <c r="H3017" s="105">
        <v>0.375</v>
      </c>
      <c r="K3017" s="104">
        <v>60.52</v>
      </c>
      <c r="L3017" s="104">
        <v>3.04</v>
      </c>
      <c r="P3017" s="104" t="s">
        <v>87</v>
      </c>
      <c r="Q3017" s="104">
        <v>0.25</v>
      </c>
    </row>
    <row r="3018" spans="1:17" x14ac:dyDescent="0.25">
      <c r="A3018" s="104">
        <v>1052129</v>
      </c>
      <c r="B3018" s="104" t="s">
        <v>23</v>
      </c>
      <c r="C3018" s="104">
        <v>2004</v>
      </c>
      <c r="D3018" s="104" t="s">
        <v>1184</v>
      </c>
      <c r="G3018" s="105">
        <v>38166</v>
      </c>
      <c r="H3018" s="105">
        <v>0.38124999999999998</v>
      </c>
      <c r="K3018" s="104">
        <v>60.52</v>
      </c>
      <c r="L3018" s="104">
        <v>3.04</v>
      </c>
      <c r="P3018" s="104" t="s">
        <v>87</v>
      </c>
      <c r="Q3018" s="104">
        <v>1.24</v>
      </c>
    </row>
    <row r="3019" spans="1:17" x14ac:dyDescent="0.25">
      <c r="A3019" s="104">
        <v>1052130</v>
      </c>
      <c r="B3019" s="104" t="s">
        <v>23</v>
      </c>
      <c r="C3019" s="104">
        <v>2004</v>
      </c>
      <c r="D3019" s="104" t="s">
        <v>1183</v>
      </c>
      <c r="G3019" s="105">
        <v>38167</v>
      </c>
      <c r="H3019" s="105">
        <v>0.37152777777777801</v>
      </c>
      <c r="K3019" s="104">
        <v>60.52</v>
      </c>
      <c r="L3019" s="104">
        <v>3.04</v>
      </c>
      <c r="P3019" s="104" t="s">
        <v>87</v>
      </c>
      <c r="Q3019" s="104">
        <v>0.15</v>
      </c>
    </row>
    <row r="3020" spans="1:17" x14ac:dyDescent="0.25">
      <c r="A3020" s="104">
        <v>1052131</v>
      </c>
      <c r="B3020" s="104" t="s">
        <v>23</v>
      </c>
      <c r="C3020" s="104">
        <v>2004</v>
      </c>
      <c r="D3020" s="104" t="s">
        <v>1182</v>
      </c>
      <c r="G3020" s="105">
        <v>38168</v>
      </c>
      <c r="H3020" s="105">
        <v>0.38194444444444398</v>
      </c>
      <c r="K3020" s="104">
        <v>60.52</v>
      </c>
      <c r="L3020" s="104">
        <v>3.04</v>
      </c>
      <c r="P3020" s="104" t="s">
        <v>87</v>
      </c>
      <c r="Q3020" s="104">
        <v>0.14000000000000001</v>
      </c>
    </row>
    <row r="3021" spans="1:17" x14ac:dyDescent="0.25">
      <c r="A3021" s="104">
        <v>1052132</v>
      </c>
      <c r="B3021" s="104" t="s">
        <v>23</v>
      </c>
      <c r="C3021" s="104">
        <v>2004</v>
      </c>
      <c r="D3021" s="104" t="s">
        <v>1181</v>
      </c>
      <c r="G3021" s="105">
        <v>38169</v>
      </c>
      <c r="H3021" s="105">
        <v>0.46875</v>
      </c>
      <c r="K3021" s="104">
        <v>60.52</v>
      </c>
      <c r="L3021" s="104">
        <v>3.04</v>
      </c>
      <c r="P3021" s="104" t="s">
        <v>87</v>
      </c>
      <c r="Q3021" s="104">
        <v>0.1</v>
      </c>
    </row>
    <row r="3022" spans="1:17" x14ac:dyDescent="0.25">
      <c r="A3022" s="104">
        <v>1052133</v>
      </c>
      <c r="B3022" s="104" t="s">
        <v>23</v>
      </c>
      <c r="C3022" s="104">
        <v>2004</v>
      </c>
      <c r="D3022" s="104" t="s">
        <v>1180</v>
      </c>
      <c r="G3022" s="105">
        <v>38175</v>
      </c>
      <c r="H3022" s="105">
        <v>0.61041666666666705</v>
      </c>
      <c r="K3022" s="104">
        <v>60.52</v>
      </c>
      <c r="L3022" s="104">
        <v>3.04</v>
      </c>
      <c r="P3022" s="104" t="s">
        <v>87</v>
      </c>
      <c r="Q3022" s="104">
        <v>7.0000000000000007E-2</v>
      </c>
    </row>
    <row r="3023" spans="1:17" x14ac:dyDescent="0.25">
      <c r="A3023" s="104">
        <v>1052134</v>
      </c>
      <c r="B3023" s="104" t="s">
        <v>23</v>
      </c>
      <c r="C3023" s="104">
        <v>2004</v>
      </c>
      <c r="D3023" s="104" t="s">
        <v>1179</v>
      </c>
      <c r="G3023" s="105">
        <v>38181</v>
      </c>
      <c r="H3023" s="105">
        <v>0.36319444444444399</v>
      </c>
      <c r="K3023" s="104">
        <v>60.52</v>
      </c>
      <c r="L3023" s="104">
        <v>3.04</v>
      </c>
      <c r="P3023" s="104" t="s">
        <v>87</v>
      </c>
      <c r="Q3023" s="104">
        <v>0.04</v>
      </c>
    </row>
    <row r="3024" spans="1:17" x14ac:dyDescent="0.25">
      <c r="A3024" s="104">
        <v>1052135</v>
      </c>
      <c r="B3024" s="104" t="s">
        <v>23</v>
      </c>
      <c r="C3024" s="104">
        <v>2004</v>
      </c>
      <c r="D3024" s="104" t="s">
        <v>1178</v>
      </c>
      <c r="G3024" s="105">
        <v>38190</v>
      </c>
      <c r="H3024" s="105">
        <v>0.53749999999999998</v>
      </c>
      <c r="K3024" s="104">
        <v>60.52</v>
      </c>
      <c r="L3024" s="104">
        <v>3.04</v>
      </c>
      <c r="P3024" s="104" t="s">
        <v>87</v>
      </c>
      <c r="Q3024" s="104">
        <v>1.46</v>
      </c>
    </row>
    <row r="3025" spans="1:17" x14ac:dyDescent="0.25">
      <c r="A3025" s="104">
        <v>1052136</v>
      </c>
      <c r="B3025" s="104" t="s">
        <v>23</v>
      </c>
      <c r="C3025" s="104">
        <v>2004</v>
      </c>
      <c r="D3025" s="104" t="s">
        <v>1177</v>
      </c>
      <c r="G3025" s="105">
        <v>38195</v>
      </c>
      <c r="H3025" s="105">
        <v>0.45138888888888901</v>
      </c>
      <c r="K3025" s="104">
        <v>58.5</v>
      </c>
      <c r="L3025" s="104">
        <v>9.15</v>
      </c>
      <c r="P3025" s="104" t="s">
        <v>87</v>
      </c>
    </row>
    <row r="3026" spans="1:17" x14ac:dyDescent="0.25">
      <c r="A3026" s="104">
        <v>1052137</v>
      </c>
      <c r="B3026" s="104" t="s">
        <v>23</v>
      </c>
      <c r="C3026" s="104">
        <v>2004</v>
      </c>
      <c r="D3026" s="104" t="s">
        <v>1176</v>
      </c>
      <c r="G3026" s="105">
        <v>38197</v>
      </c>
      <c r="H3026" s="105">
        <v>0.59375</v>
      </c>
      <c r="K3026" s="104">
        <v>60.395000000000003</v>
      </c>
      <c r="L3026" s="104">
        <v>4.1500000000000004</v>
      </c>
      <c r="P3026" s="104" t="s">
        <v>87</v>
      </c>
    </row>
    <row r="3027" spans="1:17" x14ac:dyDescent="0.25">
      <c r="A3027" s="104">
        <v>1052138</v>
      </c>
      <c r="B3027" s="104" t="s">
        <v>23</v>
      </c>
      <c r="C3027" s="104">
        <v>2004</v>
      </c>
      <c r="D3027" s="104" t="s">
        <v>1175</v>
      </c>
      <c r="G3027" s="105">
        <v>38211</v>
      </c>
      <c r="H3027" s="105">
        <v>0.40902777777777799</v>
      </c>
      <c r="K3027" s="104">
        <v>57.575000000000003</v>
      </c>
      <c r="L3027" s="104">
        <v>5.41</v>
      </c>
      <c r="P3027" s="104" t="s">
        <v>87</v>
      </c>
    </row>
    <row r="3028" spans="1:17" x14ac:dyDescent="0.25">
      <c r="A3028" s="104">
        <v>1052139</v>
      </c>
      <c r="B3028" s="104" t="s">
        <v>23</v>
      </c>
      <c r="C3028" s="104">
        <v>2004</v>
      </c>
      <c r="D3028" s="104" t="s">
        <v>1174</v>
      </c>
      <c r="G3028" s="105">
        <v>38217</v>
      </c>
      <c r="H3028" s="105">
        <v>0.40277777777777801</v>
      </c>
      <c r="K3028" s="104">
        <v>60.52</v>
      </c>
      <c r="L3028" s="104">
        <v>3.04</v>
      </c>
      <c r="P3028" s="104" t="s">
        <v>87</v>
      </c>
      <c r="Q3028" s="104">
        <v>4.4999999999999998E-2</v>
      </c>
    </row>
    <row r="3029" spans="1:17" x14ac:dyDescent="0.25">
      <c r="A3029" s="104">
        <v>1052140</v>
      </c>
      <c r="B3029" s="104" t="s">
        <v>23</v>
      </c>
      <c r="C3029" s="104">
        <v>2004</v>
      </c>
      <c r="D3029" s="104" t="s">
        <v>1173</v>
      </c>
      <c r="G3029" s="105">
        <v>38224</v>
      </c>
      <c r="H3029" s="105">
        <v>0.45833333333333298</v>
      </c>
      <c r="K3029" s="104">
        <v>60.52</v>
      </c>
      <c r="L3029" s="104">
        <v>3.04</v>
      </c>
      <c r="P3029" s="104" t="s">
        <v>87</v>
      </c>
      <c r="Q3029" s="104">
        <v>0.3</v>
      </c>
    </row>
    <row r="3030" spans="1:17" x14ac:dyDescent="0.25">
      <c r="A3030" s="104">
        <v>1052141</v>
      </c>
      <c r="B3030" s="104" t="s">
        <v>23</v>
      </c>
      <c r="C3030" s="104">
        <v>2004</v>
      </c>
      <c r="D3030" s="104" t="s">
        <v>1172</v>
      </c>
      <c r="G3030" s="105">
        <v>38244</v>
      </c>
      <c r="H3030" s="105">
        <v>0.48958333333333298</v>
      </c>
      <c r="K3030" s="104">
        <v>60.415999999999997</v>
      </c>
      <c r="L3030" s="104">
        <v>4.9160000000000004</v>
      </c>
      <c r="P3030" s="104" t="s">
        <v>87</v>
      </c>
      <c r="Q3030" s="104">
        <v>0.21</v>
      </c>
    </row>
    <row r="3031" spans="1:17" x14ac:dyDescent="0.25">
      <c r="A3031" s="104">
        <v>1052142</v>
      </c>
      <c r="B3031" s="104" t="s">
        <v>23</v>
      </c>
      <c r="C3031" s="104">
        <v>2004</v>
      </c>
      <c r="D3031" s="104" t="s">
        <v>1171</v>
      </c>
      <c r="G3031" s="105">
        <v>38246</v>
      </c>
      <c r="H3031" s="105">
        <v>0.61041666666666705</v>
      </c>
      <c r="K3031" s="104">
        <v>60.52</v>
      </c>
      <c r="L3031" s="104">
        <v>3.04</v>
      </c>
      <c r="P3031" s="104" t="s">
        <v>87</v>
      </c>
      <c r="Q3031" s="104">
        <v>0.08</v>
      </c>
    </row>
    <row r="3032" spans="1:17" x14ac:dyDescent="0.25">
      <c r="A3032" s="104">
        <v>1052143</v>
      </c>
      <c r="B3032" s="104" t="s">
        <v>23</v>
      </c>
      <c r="C3032" s="104">
        <v>2004</v>
      </c>
      <c r="D3032" s="104" t="s">
        <v>1170</v>
      </c>
      <c r="G3032" s="105">
        <v>38251</v>
      </c>
      <c r="H3032" s="105">
        <v>0.46041666666666697</v>
      </c>
      <c r="K3032" s="104">
        <v>60.52</v>
      </c>
      <c r="L3032" s="104">
        <v>3.04</v>
      </c>
      <c r="P3032" s="104" t="s">
        <v>87</v>
      </c>
      <c r="Q3032" s="104">
        <v>0.24</v>
      </c>
    </row>
    <row r="3033" spans="1:17" x14ac:dyDescent="0.25">
      <c r="A3033" s="104">
        <v>1052144</v>
      </c>
      <c r="B3033" s="104" t="s">
        <v>23</v>
      </c>
      <c r="C3033" s="104">
        <v>2004</v>
      </c>
      <c r="D3033" s="104" t="s">
        <v>1169</v>
      </c>
      <c r="G3033" s="105">
        <v>38252</v>
      </c>
      <c r="H3033" s="105">
        <v>0.42361111111111099</v>
      </c>
      <c r="K3033" s="104">
        <v>60.52</v>
      </c>
      <c r="L3033" s="104">
        <v>3.04</v>
      </c>
      <c r="P3033" s="104" t="s">
        <v>87</v>
      </c>
      <c r="Q3033" s="104">
        <v>0.27</v>
      </c>
    </row>
    <row r="3034" spans="1:17" x14ac:dyDescent="0.25">
      <c r="A3034" s="104">
        <v>1052145</v>
      </c>
      <c r="B3034" s="104" t="s">
        <v>23</v>
      </c>
      <c r="C3034" s="104">
        <v>2004</v>
      </c>
      <c r="D3034" s="104" t="s">
        <v>1168</v>
      </c>
      <c r="G3034" s="105">
        <v>38259</v>
      </c>
      <c r="H3034" s="105">
        <v>0.40763888888888899</v>
      </c>
      <c r="K3034" s="104">
        <v>60.52</v>
      </c>
      <c r="L3034" s="104">
        <v>3.4</v>
      </c>
      <c r="P3034" s="104" t="s">
        <v>87</v>
      </c>
      <c r="Q3034" s="104">
        <v>7.4999999999999997E-2</v>
      </c>
    </row>
    <row r="3035" spans="1:17" x14ac:dyDescent="0.25">
      <c r="A3035" s="104">
        <v>1052146</v>
      </c>
      <c r="B3035" s="104" t="s">
        <v>23</v>
      </c>
      <c r="C3035" s="104">
        <v>2004</v>
      </c>
      <c r="D3035" s="104" t="s">
        <v>1167</v>
      </c>
      <c r="G3035" s="105">
        <v>38261</v>
      </c>
      <c r="H3035" s="105">
        <v>0.38888888888888901</v>
      </c>
      <c r="K3035" s="104">
        <v>60.52</v>
      </c>
      <c r="L3035" s="104">
        <v>3.04</v>
      </c>
      <c r="P3035" s="104" t="s">
        <v>87</v>
      </c>
      <c r="Q3035" s="104">
        <v>4.4999999999999998E-2</v>
      </c>
    </row>
    <row r="3036" spans="1:17" x14ac:dyDescent="0.25">
      <c r="A3036" s="104">
        <v>1052147</v>
      </c>
      <c r="B3036" s="104" t="s">
        <v>23</v>
      </c>
      <c r="C3036" s="104">
        <v>2004</v>
      </c>
      <c r="D3036" s="104" t="s">
        <v>1166</v>
      </c>
      <c r="G3036" s="105">
        <v>38271</v>
      </c>
      <c r="H3036" s="105">
        <v>0.39583333333333298</v>
      </c>
      <c r="K3036" s="104">
        <v>60.52</v>
      </c>
      <c r="L3036" s="104">
        <v>3.04</v>
      </c>
      <c r="P3036" s="104" t="s">
        <v>87</v>
      </c>
      <c r="Q3036" s="104">
        <v>0.39</v>
      </c>
    </row>
    <row r="3037" spans="1:17" x14ac:dyDescent="0.25">
      <c r="A3037" s="104">
        <v>1052148</v>
      </c>
      <c r="B3037" s="104" t="s">
        <v>23</v>
      </c>
      <c r="C3037" s="104">
        <v>2004</v>
      </c>
      <c r="D3037" s="104" t="s">
        <v>1165</v>
      </c>
      <c r="G3037" s="105">
        <v>38272</v>
      </c>
      <c r="H3037" s="105">
        <v>0.58333333333333304</v>
      </c>
      <c r="K3037" s="104">
        <v>60.52</v>
      </c>
      <c r="L3037" s="104">
        <v>3.04</v>
      </c>
      <c r="P3037" s="104" t="s">
        <v>87</v>
      </c>
      <c r="Q3037" s="104">
        <v>4.4999999999999998E-2</v>
      </c>
    </row>
    <row r="3038" spans="1:17" x14ac:dyDescent="0.25">
      <c r="A3038" s="104">
        <v>1052149</v>
      </c>
      <c r="B3038" s="104" t="s">
        <v>23</v>
      </c>
      <c r="C3038" s="104">
        <v>2004</v>
      </c>
      <c r="D3038" s="104" t="s">
        <v>1164</v>
      </c>
      <c r="G3038" s="105">
        <v>38273</v>
      </c>
      <c r="H3038" s="105">
        <v>0.35208333333333303</v>
      </c>
      <c r="K3038" s="104">
        <v>60.65</v>
      </c>
      <c r="L3038" s="104">
        <v>5.2</v>
      </c>
      <c r="P3038" s="104" t="s">
        <v>87</v>
      </c>
    </row>
    <row r="3039" spans="1:17" x14ac:dyDescent="0.25">
      <c r="A3039" s="104">
        <v>1052150</v>
      </c>
      <c r="B3039" s="104" t="s">
        <v>23</v>
      </c>
      <c r="C3039" s="104">
        <v>2004</v>
      </c>
      <c r="D3039" s="104" t="s">
        <v>1163</v>
      </c>
      <c r="G3039" s="105">
        <v>38275</v>
      </c>
      <c r="H3039" s="105">
        <v>0.329166666666667</v>
      </c>
      <c r="K3039" s="104">
        <v>60.52</v>
      </c>
      <c r="L3039" s="104">
        <v>3.04</v>
      </c>
      <c r="P3039" s="104" t="s">
        <v>87</v>
      </c>
      <c r="Q3039" s="104">
        <v>0.09</v>
      </c>
    </row>
    <row r="3040" spans="1:17" x14ac:dyDescent="0.25">
      <c r="A3040" s="104">
        <v>1052151</v>
      </c>
      <c r="B3040" s="104" t="s">
        <v>23</v>
      </c>
      <c r="C3040" s="104">
        <v>2004</v>
      </c>
      <c r="D3040" s="104" t="s">
        <v>1162</v>
      </c>
      <c r="G3040" s="105">
        <v>38279</v>
      </c>
      <c r="H3040" s="105">
        <v>0.48680555555555599</v>
      </c>
      <c r="K3040" s="104">
        <v>60.52</v>
      </c>
      <c r="L3040" s="104">
        <v>3.04</v>
      </c>
      <c r="P3040" s="104" t="s">
        <v>87</v>
      </c>
      <c r="Q3040" s="104">
        <v>0.18</v>
      </c>
    </row>
    <row r="3041" spans="1:17" x14ac:dyDescent="0.25">
      <c r="A3041" s="104">
        <v>1052152</v>
      </c>
      <c r="B3041" s="104" t="s">
        <v>23</v>
      </c>
      <c r="C3041" s="104">
        <v>2004</v>
      </c>
      <c r="D3041" s="104" t="s">
        <v>1161</v>
      </c>
      <c r="G3041" s="105">
        <v>38283</v>
      </c>
      <c r="H3041" s="105">
        <v>0.375</v>
      </c>
      <c r="K3041" s="104">
        <v>59.415999999999997</v>
      </c>
      <c r="L3041" s="104">
        <v>4.45</v>
      </c>
      <c r="P3041" s="104" t="s">
        <v>87</v>
      </c>
    </row>
    <row r="3042" spans="1:17" x14ac:dyDescent="0.25">
      <c r="A3042" s="104">
        <v>1052153</v>
      </c>
      <c r="B3042" s="104" t="s">
        <v>23</v>
      </c>
      <c r="C3042" s="104">
        <v>2004</v>
      </c>
      <c r="D3042" s="104" t="s">
        <v>1160</v>
      </c>
      <c r="G3042" s="105">
        <v>38287</v>
      </c>
      <c r="H3042" s="105">
        <v>0.39583333333333298</v>
      </c>
      <c r="K3042" s="104">
        <v>59.03</v>
      </c>
      <c r="L3042" s="104">
        <v>10.7</v>
      </c>
      <c r="P3042" s="104" t="s">
        <v>87</v>
      </c>
    </row>
    <row r="3043" spans="1:17" x14ac:dyDescent="0.25">
      <c r="A3043" s="104">
        <v>1052154</v>
      </c>
      <c r="B3043" s="104" t="s">
        <v>23</v>
      </c>
      <c r="C3043" s="104">
        <v>2004</v>
      </c>
      <c r="D3043" s="104" t="s">
        <v>1159</v>
      </c>
      <c r="G3043" s="105">
        <v>38301</v>
      </c>
      <c r="H3043" s="105">
        <v>0.54583333333333295</v>
      </c>
      <c r="K3043" s="104">
        <v>60.52</v>
      </c>
      <c r="L3043" s="104">
        <v>3.04</v>
      </c>
      <c r="P3043" s="104" t="s">
        <v>87</v>
      </c>
      <c r="Q3043" s="104">
        <v>0.21</v>
      </c>
    </row>
    <row r="3044" spans="1:17" x14ac:dyDescent="0.25">
      <c r="A3044" s="104">
        <v>1052155</v>
      </c>
      <c r="B3044" s="104" t="s">
        <v>23</v>
      </c>
      <c r="C3044" s="104">
        <v>2004</v>
      </c>
      <c r="D3044" s="104" t="s">
        <v>1158</v>
      </c>
      <c r="G3044" s="105">
        <v>38321</v>
      </c>
      <c r="H3044" s="105">
        <v>0.47777777777777802</v>
      </c>
      <c r="K3044" s="104">
        <v>59.55</v>
      </c>
      <c r="L3044" s="104">
        <v>10.29</v>
      </c>
      <c r="P3044" s="104" t="s">
        <v>87</v>
      </c>
      <c r="Q3044" s="104">
        <v>0.01</v>
      </c>
    </row>
    <row r="3045" spans="1:17" x14ac:dyDescent="0.25">
      <c r="A3045" s="104">
        <v>1052156</v>
      </c>
      <c r="B3045" s="104" t="s">
        <v>23</v>
      </c>
      <c r="C3045" s="104">
        <v>2004</v>
      </c>
      <c r="D3045" s="104" t="s">
        <v>1157</v>
      </c>
      <c r="G3045" s="105">
        <v>38322</v>
      </c>
      <c r="H3045" s="105">
        <v>0.45833333333333298</v>
      </c>
      <c r="K3045" s="104">
        <v>59.55</v>
      </c>
      <c r="L3045" s="104">
        <v>3.04</v>
      </c>
      <c r="P3045" s="104" t="s">
        <v>87</v>
      </c>
      <c r="Q3045" s="104">
        <v>1.06</v>
      </c>
    </row>
    <row r="3046" spans="1:17" x14ac:dyDescent="0.25">
      <c r="A3046" s="104">
        <v>1052157</v>
      </c>
      <c r="B3046" s="104" t="s">
        <v>23</v>
      </c>
      <c r="C3046" s="104">
        <v>2004</v>
      </c>
      <c r="D3046" s="104" t="s">
        <v>1156</v>
      </c>
      <c r="G3046" s="105">
        <v>38341</v>
      </c>
      <c r="H3046" s="105">
        <v>0.483333333333333</v>
      </c>
      <c r="K3046" s="104">
        <v>59.5</v>
      </c>
      <c r="L3046" s="104">
        <v>2.75</v>
      </c>
      <c r="P3046" s="104" t="s">
        <v>87</v>
      </c>
      <c r="Q3046" s="104">
        <v>0.01</v>
      </c>
    </row>
    <row r="3047" spans="1:17" x14ac:dyDescent="0.25">
      <c r="A3047" s="104">
        <v>1052158</v>
      </c>
      <c r="B3047" s="104" t="s">
        <v>23</v>
      </c>
      <c r="C3047" s="104">
        <v>2004</v>
      </c>
      <c r="D3047" s="104" t="s">
        <v>1155</v>
      </c>
      <c r="G3047" s="105">
        <v>38342</v>
      </c>
      <c r="H3047" s="105">
        <v>0.45833333333333298</v>
      </c>
      <c r="K3047" s="104">
        <v>60.3</v>
      </c>
      <c r="L3047" s="104">
        <v>5.1669999999999998</v>
      </c>
      <c r="P3047" s="104" t="s">
        <v>87</v>
      </c>
    </row>
    <row r="3048" spans="1:17" x14ac:dyDescent="0.25">
      <c r="A3048" s="104">
        <v>1052159</v>
      </c>
      <c r="B3048" s="104" t="s">
        <v>23</v>
      </c>
      <c r="C3048" s="104">
        <v>2004</v>
      </c>
      <c r="D3048" s="104" t="s">
        <v>1154</v>
      </c>
      <c r="G3048" s="105">
        <v>38350</v>
      </c>
      <c r="H3048" s="105">
        <v>0.46458333333333302</v>
      </c>
      <c r="K3048" s="104">
        <v>58.1</v>
      </c>
      <c r="L3048" s="104">
        <v>6</v>
      </c>
      <c r="P3048" s="104" t="s">
        <v>87</v>
      </c>
    </row>
    <row r="3049" spans="1:17" x14ac:dyDescent="0.25">
      <c r="A3049" s="104">
        <v>1052160</v>
      </c>
      <c r="B3049" s="104" t="s">
        <v>23</v>
      </c>
      <c r="C3049" s="104">
        <v>2004</v>
      </c>
      <c r="D3049" s="104" t="s">
        <v>1153</v>
      </c>
      <c r="G3049" s="105">
        <v>38197</v>
      </c>
      <c r="K3049" s="104">
        <v>58.45</v>
      </c>
      <c r="L3049" s="104">
        <v>8.5299999999999994</v>
      </c>
      <c r="P3049" s="104" t="s">
        <v>87</v>
      </c>
    </row>
    <row r="3050" spans="1:17" x14ac:dyDescent="0.25">
      <c r="A3050" s="104">
        <v>1052161</v>
      </c>
      <c r="B3050" s="104" t="s">
        <v>23</v>
      </c>
      <c r="C3050" s="104">
        <v>2004</v>
      </c>
      <c r="D3050" s="104" t="s">
        <v>1152</v>
      </c>
      <c r="G3050" s="105">
        <v>38013</v>
      </c>
      <c r="H3050" s="105">
        <v>0.71250000000000002</v>
      </c>
      <c r="K3050" s="104">
        <v>57.88</v>
      </c>
      <c r="L3050" s="104">
        <v>7.27</v>
      </c>
      <c r="P3050" s="104" t="s">
        <v>87</v>
      </c>
    </row>
    <row r="3051" spans="1:17" x14ac:dyDescent="0.25">
      <c r="A3051" s="104">
        <v>1052162</v>
      </c>
      <c r="B3051" s="104" t="s">
        <v>23</v>
      </c>
      <c r="C3051" s="104">
        <v>2004</v>
      </c>
      <c r="D3051" s="104" t="s">
        <v>1151</v>
      </c>
      <c r="G3051" s="105">
        <v>38117</v>
      </c>
      <c r="H3051" s="105">
        <v>0.38888888888888901</v>
      </c>
      <c r="K3051" s="104">
        <v>57.83</v>
      </c>
      <c r="L3051" s="104">
        <v>9.25</v>
      </c>
      <c r="P3051" s="104" t="s">
        <v>87</v>
      </c>
    </row>
    <row r="3052" spans="1:17" x14ac:dyDescent="0.25">
      <c r="A3052" s="104">
        <v>1052163</v>
      </c>
      <c r="B3052" s="104" t="s">
        <v>23</v>
      </c>
      <c r="C3052" s="104">
        <v>2004</v>
      </c>
      <c r="D3052" s="104" t="s">
        <v>1150</v>
      </c>
      <c r="G3052" s="105">
        <v>38117</v>
      </c>
      <c r="H3052" s="105">
        <v>0.390972222222222</v>
      </c>
      <c r="K3052" s="104">
        <v>57.85</v>
      </c>
      <c r="L3052" s="104">
        <v>9.06</v>
      </c>
      <c r="P3052" s="104" t="s">
        <v>87</v>
      </c>
    </row>
    <row r="3053" spans="1:17" x14ac:dyDescent="0.25">
      <c r="A3053" s="104">
        <v>1052164</v>
      </c>
      <c r="B3053" s="104" t="s">
        <v>23</v>
      </c>
      <c r="C3053" s="104">
        <v>2004</v>
      </c>
      <c r="D3053" s="104" t="s">
        <v>1149</v>
      </c>
      <c r="G3053" s="105">
        <v>38127</v>
      </c>
      <c r="H3053" s="105">
        <v>0.4375</v>
      </c>
      <c r="K3053" s="104">
        <v>57.36</v>
      </c>
      <c r="L3053" s="104">
        <v>6.48</v>
      </c>
      <c r="P3053" s="104" t="s">
        <v>87</v>
      </c>
    </row>
    <row r="3054" spans="1:17" x14ac:dyDescent="0.25">
      <c r="A3054" s="104">
        <v>1052165</v>
      </c>
      <c r="B3054" s="104" t="s">
        <v>23</v>
      </c>
      <c r="C3054" s="104">
        <v>2004</v>
      </c>
      <c r="D3054" s="104" t="s">
        <v>1148</v>
      </c>
      <c r="G3054" s="105">
        <v>38342</v>
      </c>
      <c r="H3054" s="105">
        <v>0.64930555555555602</v>
      </c>
      <c r="K3054" s="104">
        <v>57.6</v>
      </c>
      <c r="L3054" s="104">
        <v>6.8</v>
      </c>
      <c r="P3054" s="104" t="s">
        <v>87</v>
      </c>
    </row>
    <row r="3055" spans="1:17" x14ac:dyDescent="0.25">
      <c r="A3055" s="104">
        <v>1052166</v>
      </c>
      <c r="B3055" s="104" t="s">
        <v>23</v>
      </c>
      <c r="C3055" s="104">
        <v>2004</v>
      </c>
      <c r="D3055" s="104" t="s">
        <v>1147</v>
      </c>
      <c r="G3055" s="105">
        <v>38342</v>
      </c>
      <c r="H3055" s="105">
        <v>0.65069444444444402</v>
      </c>
      <c r="K3055" s="104">
        <v>57.53</v>
      </c>
      <c r="L3055" s="104">
        <v>6.87</v>
      </c>
      <c r="P3055" s="104" t="s">
        <v>87</v>
      </c>
    </row>
    <row r="3056" spans="1:17" x14ac:dyDescent="0.25">
      <c r="A3056" s="104">
        <v>1052167</v>
      </c>
      <c r="B3056" s="104" t="s">
        <v>23</v>
      </c>
      <c r="C3056" s="104">
        <v>2004</v>
      </c>
      <c r="D3056" s="104" t="s">
        <v>1146</v>
      </c>
      <c r="G3056" s="105">
        <v>38342</v>
      </c>
      <c r="H3056" s="105">
        <v>0.65277777777777801</v>
      </c>
      <c r="K3056" s="104">
        <v>57.42</v>
      </c>
      <c r="L3056" s="104">
        <v>7.05</v>
      </c>
      <c r="P3056" s="104" t="s">
        <v>87</v>
      </c>
    </row>
    <row r="3057" spans="1:17" x14ac:dyDescent="0.25">
      <c r="A3057" s="104">
        <v>1052168</v>
      </c>
      <c r="B3057" s="104" t="s">
        <v>23</v>
      </c>
      <c r="C3057" s="104">
        <v>2004</v>
      </c>
      <c r="D3057" s="104" t="s">
        <v>1145</v>
      </c>
      <c r="G3057" s="105">
        <v>38342</v>
      </c>
      <c r="H3057" s="105">
        <v>0.65347222222222201</v>
      </c>
      <c r="K3057" s="104">
        <v>57.3</v>
      </c>
      <c r="L3057" s="104">
        <v>7.13</v>
      </c>
      <c r="P3057" s="104" t="s">
        <v>87</v>
      </c>
    </row>
    <row r="3058" spans="1:17" x14ac:dyDescent="0.25">
      <c r="A3058" s="104">
        <v>1052169</v>
      </c>
      <c r="B3058" s="104" t="s">
        <v>23</v>
      </c>
      <c r="C3058" s="104">
        <v>2004</v>
      </c>
      <c r="D3058" s="104" t="s">
        <v>1144</v>
      </c>
      <c r="G3058" s="105">
        <v>38113</v>
      </c>
      <c r="H3058" s="105">
        <v>0.34097222222222201</v>
      </c>
      <c r="K3058" s="104">
        <v>58.12</v>
      </c>
      <c r="L3058" s="104">
        <v>4.0277777777777801E-2</v>
      </c>
      <c r="P3058" s="104" t="s">
        <v>87</v>
      </c>
    </row>
    <row r="3059" spans="1:17" x14ac:dyDescent="0.25">
      <c r="A3059" s="104">
        <v>1052170</v>
      </c>
      <c r="B3059" s="104" t="s">
        <v>24</v>
      </c>
      <c r="C3059" s="104">
        <v>2004</v>
      </c>
      <c r="D3059" s="104" t="s">
        <v>1814</v>
      </c>
      <c r="G3059" s="105">
        <v>38034</v>
      </c>
      <c r="H3059" s="105">
        <v>0.35625000000000001</v>
      </c>
      <c r="K3059" s="104">
        <v>56.35</v>
      </c>
      <c r="L3059" s="104">
        <v>12.05</v>
      </c>
      <c r="P3059" s="104" t="s">
        <v>87</v>
      </c>
      <c r="Q3059" s="104">
        <v>1.2E-2</v>
      </c>
    </row>
    <row r="3060" spans="1:17" x14ac:dyDescent="0.25">
      <c r="A3060" s="104">
        <v>1052171</v>
      </c>
      <c r="B3060" s="104" t="s">
        <v>24</v>
      </c>
      <c r="C3060" s="104">
        <v>2004</v>
      </c>
      <c r="D3060" s="104" t="s">
        <v>1813</v>
      </c>
      <c r="G3060" s="105">
        <v>38055</v>
      </c>
      <c r="H3060" s="105">
        <v>0.75</v>
      </c>
      <c r="K3060" s="104">
        <v>57.566000000000003</v>
      </c>
      <c r="L3060" s="104">
        <v>11.276</v>
      </c>
      <c r="P3060" s="104" t="s">
        <v>87</v>
      </c>
      <c r="Q3060" s="104">
        <v>4.7999999999999996E-3</v>
      </c>
    </row>
    <row r="3061" spans="1:17" x14ac:dyDescent="0.25">
      <c r="A3061" s="104">
        <v>1052172</v>
      </c>
      <c r="B3061" s="104" t="s">
        <v>24</v>
      </c>
      <c r="C3061" s="104">
        <v>2004</v>
      </c>
      <c r="D3061" s="104" t="s">
        <v>1812</v>
      </c>
      <c r="G3061" s="105">
        <v>38077</v>
      </c>
      <c r="H3061" s="105">
        <v>0.39444444444444399</v>
      </c>
      <c r="K3061" s="104">
        <v>57.423000000000002</v>
      </c>
      <c r="L3061" s="104">
        <v>11.568</v>
      </c>
      <c r="P3061" s="104" t="s">
        <v>87</v>
      </c>
      <c r="Q3061" s="104">
        <v>2.8</v>
      </c>
    </row>
    <row r="3062" spans="1:17" x14ac:dyDescent="0.25">
      <c r="A3062" s="104">
        <v>1052173</v>
      </c>
      <c r="B3062" s="104" t="s">
        <v>24</v>
      </c>
      <c r="C3062" s="104">
        <v>2004</v>
      </c>
      <c r="D3062" s="104" t="s">
        <v>1811</v>
      </c>
      <c r="G3062" s="105">
        <v>38098</v>
      </c>
      <c r="H3062" s="105">
        <v>0.39444444444444399</v>
      </c>
      <c r="K3062" s="104">
        <v>57.557000000000002</v>
      </c>
      <c r="L3062" s="104">
        <v>10.555999999999999</v>
      </c>
      <c r="P3062" s="104" t="s">
        <v>87</v>
      </c>
      <c r="Q3062" s="104">
        <v>5.0000000000000001E-3</v>
      </c>
    </row>
    <row r="3063" spans="1:17" x14ac:dyDescent="0.25">
      <c r="A3063" s="104">
        <v>1052174</v>
      </c>
      <c r="B3063" s="104" t="s">
        <v>24</v>
      </c>
      <c r="C3063" s="104">
        <v>2004</v>
      </c>
      <c r="D3063" s="104" t="s">
        <v>1810</v>
      </c>
      <c r="G3063" s="105">
        <v>38136</v>
      </c>
      <c r="H3063" s="105">
        <v>0.37986111111111098</v>
      </c>
      <c r="K3063" s="104">
        <v>57.591999999999999</v>
      </c>
      <c r="L3063" s="104">
        <v>11.196</v>
      </c>
      <c r="P3063" s="104" t="s">
        <v>87</v>
      </c>
      <c r="Q3063" s="104">
        <v>0.13880000000000001</v>
      </c>
    </row>
    <row r="3064" spans="1:17" x14ac:dyDescent="0.25">
      <c r="A3064" s="104">
        <v>1052175</v>
      </c>
      <c r="B3064" s="104" t="s">
        <v>24</v>
      </c>
      <c r="C3064" s="104">
        <v>2004</v>
      </c>
      <c r="D3064" s="104" t="s">
        <v>1809</v>
      </c>
      <c r="G3064" s="105">
        <v>38165</v>
      </c>
      <c r="H3064" s="105">
        <v>0.54166666666666696</v>
      </c>
      <c r="K3064" s="104">
        <v>57.472000000000001</v>
      </c>
      <c r="L3064" s="104">
        <v>11.324999999999999</v>
      </c>
      <c r="P3064" s="104" t="s">
        <v>87</v>
      </c>
      <c r="Q3064" s="104">
        <v>8.3000000000000001E-3</v>
      </c>
    </row>
    <row r="3065" spans="1:17" x14ac:dyDescent="0.25">
      <c r="A3065" s="104">
        <v>1052176</v>
      </c>
      <c r="B3065" s="104" t="s">
        <v>24</v>
      </c>
      <c r="C3065" s="104">
        <v>2004</v>
      </c>
      <c r="D3065" s="104" t="s">
        <v>1808</v>
      </c>
      <c r="G3065" s="105">
        <v>38168</v>
      </c>
      <c r="H3065" s="105">
        <v>0.50208333333333299</v>
      </c>
      <c r="K3065" s="104">
        <v>57.41</v>
      </c>
      <c r="L3065" s="104">
        <v>11.43</v>
      </c>
      <c r="P3065" s="104" t="s">
        <v>87</v>
      </c>
      <c r="Q3065" s="104">
        <v>8.0000000000000007E-5</v>
      </c>
    </row>
    <row r="3066" spans="1:17" x14ac:dyDescent="0.25">
      <c r="A3066" s="104">
        <v>1052177</v>
      </c>
      <c r="B3066" s="104" t="s">
        <v>24</v>
      </c>
      <c r="C3066" s="104">
        <v>2004</v>
      </c>
      <c r="D3066" s="104" t="s">
        <v>1807</v>
      </c>
      <c r="G3066" s="105">
        <v>38169</v>
      </c>
      <c r="H3066" s="105">
        <v>0.63124999999999998</v>
      </c>
      <c r="K3066" s="104">
        <v>58.091000000000001</v>
      </c>
      <c r="L3066" s="104">
        <v>11.238</v>
      </c>
      <c r="P3066" s="104" t="s">
        <v>87</v>
      </c>
      <c r="Q3066" s="104">
        <v>3.6000000000000002E-4</v>
      </c>
    </row>
    <row r="3067" spans="1:17" x14ac:dyDescent="0.25">
      <c r="A3067" s="104">
        <v>1052178</v>
      </c>
      <c r="B3067" s="104" t="s">
        <v>24</v>
      </c>
      <c r="C3067" s="104">
        <v>2004</v>
      </c>
      <c r="D3067" s="104" t="s">
        <v>1806</v>
      </c>
      <c r="G3067" s="105">
        <v>38182</v>
      </c>
      <c r="H3067" s="105">
        <v>0.48680555555555599</v>
      </c>
      <c r="K3067" s="104">
        <v>58.213000000000001</v>
      </c>
      <c r="L3067" s="104">
        <v>11.162000000000001</v>
      </c>
      <c r="P3067" s="104" t="s">
        <v>87</v>
      </c>
      <c r="Q3067" s="104">
        <v>3.2000000000000002E-3</v>
      </c>
    </row>
    <row r="3068" spans="1:17" x14ac:dyDescent="0.25">
      <c r="A3068" s="104">
        <v>1052179</v>
      </c>
      <c r="B3068" s="104" t="s">
        <v>24</v>
      </c>
      <c r="C3068" s="104">
        <v>2004</v>
      </c>
      <c r="D3068" s="104" t="s">
        <v>1805</v>
      </c>
      <c r="G3068" s="105">
        <v>38325</v>
      </c>
      <c r="H3068" s="105">
        <v>0.25277777777777799</v>
      </c>
      <c r="K3068" s="104">
        <v>57.5</v>
      </c>
      <c r="L3068" s="104">
        <v>11.3</v>
      </c>
      <c r="P3068" s="104" t="s">
        <v>87</v>
      </c>
      <c r="Q3068" s="104">
        <v>2.9100000000000001E-2</v>
      </c>
    </row>
    <row r="3069" spans="1:17" x14ac:dyDescent="0.25">
      <c r="A3069" s="104">
        <v>1052180</v>
      </c>
      <c r="B3069" s="104" t="s">
        <v>3</v>
      </c>
      <c r="C3069" s="104">
        <v>2004</v>
      </c>
      <c r="D3069" s="104" t="s">
        <v>1804</v>
      </c>
      <c r="G3069" s="105">
        <v>37990</v>
      </c>
      <c r="H3069" s="105">
        <v>0.41944444444444401</v>
      </c>
      <c r="K3069" s="104">
        <v>57.73</v>
      </c>
      <c r="L3069" s="104">
        <v>0.96</v>
      </c>
      <c r="P3069" s="104" t="s">
        <v>87</v>
      </c>
      <c r="Q3069" s="104">
        <v>0.15078</v>
      </c>
    </row>
    <row r="3070" spans="1:17" x14ac:dyDescent="0.25">
      <c r="A3070" s="104">
        <v>1052181</v>
      </c>
      <c r="B3070" s="104" t="s">
        <v>3</v>
      </c>
      <c r="C3070" s="104">
        <v>2004</v>
      </c>
      <c r="D3070" s="104" t="s">
        <v>1803</v>
      </c>
      <c r="G3070" s="105">
        <v>38003</v>
      </c>
      <c r="H3070" s="105">
        <v>0.48611111111111099</v>
      </c>
      <c r="K3070" s="104">
        <v>49.87</v>
      </c>
      <c r="L3070" s="104">
        <v>-5.17</v>
      </c>
      <c r="P3070" s="104" t="s">
        <v>87</v>
      </c>
      <c r="Q3070" s="104">
        <v>4.7999999999999998E-6</v>
      </c>
    </row>
    <row r="3071" spans="1:17" x14ac:dyDescent="0.25">
      <c r="A3071" s="104">
        <v>1052182</v>
      </c>
      <c r="B3071" s="104" t="s">
        <v>3</v>
      </c>
      <c r="C3071" s="104">
        <v>2004</v>
      </c>
      <c r="D3071" s="104" t="s">
        <v>1802</v>
      </c>
      <c r="G3071" s="105">
        <v>38028</v>
      </c>
      <c r="H3071" s="105">
        <v>0.46527777777777801</v>
      </c>
      <c r="K3071" s="104">
        <v>49.52</v>
      </c>
      <c r="L3071" s="104">
        <v>-4.8499999999999996</v>
      </c>
      <c r="P3071" s="104" t="s">
        <v>87</v>
      </c>
      <c r="Q3071" s="104">
        <v>1.2E-4</v>
      </c>
    </row>
    <row r="3072" spans="1:17" x14ac:dyDescent="0.25">
      <c r="A3072" s="104">
        <v>1052183</v>
      </c>
      <c r="B3072" s="104" t="s">
        <v>3</v>
      </c>
      <c r="C3072" s="104">
        <v>2004</v>
      </c>
      <c r="D3072" s="104" t="s">
        <v>1801</v>
      </c>
      <c r="G3072" s="105">
        <v>38028</v>
      </c>
      <c r="H3072" s="105">
        <v>0.48194444444444401</v>
      </c>
      <c r="K3072" s="104">
        <v>49.67</v>
      </c>
      <c r="L3072" s="104">
        <v>-4.8</v>
      </c>
      <c r="P3072" s="104" t="s">
        <v>87</v>
      </c>
      <c r="Q3072" s="104">
        <v>2.97E-5</v>
      </c>
    </row>
    <row r="3073" spans="1:17" x14ac:dyDescent="0.25">
      <c r="A3073" s="104">
        <v>1052184</v>
      </c>
      <c r="B3073" s="104" t="s">
        <v>3</v>
      </c>
      <c r="C3073" s="104">
        <v>2004</v>
      </c>
      <c r="D3073" s="104" t="s">
        <v>1800</v>
      </c>
      <c r="G3073" s="105">
        <v>38029</v>
      </c>
      <c r="H3073" s="105">
        <v>0.61111111111111105</v>
      </c>
      <c r="K3073" s="104">
        <v>49.57</v>
      </c>
      <c r="L3073" s="104">
        <v>-4.63</v>
      </c>
      <c r="P3073" s="104" t="s">
        <v>87</v>
      </c>
      <c r="Q3073" s="104">
        <v>1.5120000000000001E-3</v>
      </c>
    </row>
    <row r="3074" spans="1:17" x14ac:dyDescent="0.25">
      <c r="A3074" s="104">
        <v>1052185</v>
      </c>
      <c r="B3074" s="104" t="s">
        <v>3</v>
      </c>
      <c r="C3074" s="104">
        <v>2004</v>
      </c>
      <c r="D3074" s="104" t="s">
        <v>1799</v>
      </c>
      <c r="G3074" s="105">
        <v>38029</v>
      </c>
      <c r="H3074" s="105">
        <v>0.64305555555555605</v>
      </c>
      <c r="K3074" s="104">
        <v>49.75</v>
      </c>
      <c r="L3074" s="104">
        <v>-6.38</v>
      </c>
      <c r="P3074" s="104" t="s">
        <v>87</v>
      </c>
      <c r="Q3074" s="104">
        <v>1.0108799999999999E-2</v>
      </c>
    </row>
    <row r="3075" spans="1:17" x14ac:dyDescent="0.25">
      <c r="A3075" s="104">
        <v>1052186</v>
      </c>
      <c r="B3075" s="104" t="s">
        <v>3</v>
      </c>
      <c r="C3075" s="104">
        <v>2004</v>
      </c>
      <c r="D3075" s="104" t="s">
        <v>1798</v>
      </c>
      <c r="G3075" s="105">
        <v>38029</v>
      </c>
      <c r="H3075" s="105">
        <v>0.593055555555556</v>
      </c>
      <c r="K3075" s="104">
        <v>50.03</v>
      </c>
      <c r="L3075" s="104">
        <v>-6.87</v>
      </c>
      <c r="P3075" s="104" t="s">
        <v>87</v>
      </c>
      <c r="Q3075" s="104">
        <v>2.3327999999999999E-3</v>
      </c>
    </row>
    <row r="3076" spans="1:17" x14ac:dyDescent="0.25">
      <c r="A3076" s="104">
        <v>1052187</v>
      </c>
      <c r="B3076" s="104" t="s">
        <v>3</v>
      </c>
      <c r="C3076" s="104">
        <v>2004</v>
      </c>
      <c r="D3076" s="104" t="s">
        <v>1797</v>
      </c>
      <c r="G3076" s="105">
        <v>38029</v>
      </c>
      <c r="H3076" s="105">
        <v>0.6875</v>
      </c>
      <c r="K3076" s="104">
        <v>50.67</v>
      </c>
      <c r="L3076" s="104">
        <v>-5.5</v>
      </c>
      <c r="P3076" s="104" t="s">
        <v>87</v>
      </c>
      <c r="Q3076" s="104">
        <v>6.9300000000000004E-3</v>
      </c>
    </row>
    <row r="3077" spans="1:17" x14ac:dyDescent="0.25">
      <c r="A3077" s="104">
        <v>1052188</v>
      </c>
      <c r="B3077" s="104" t="s">
        <v>3</v>
      </c>
      <c r="C3077" s="104">
        <v>2004</v>
      </c>
      <c r="D3077" s="104" t="s">
        <v>1796</v>
      </c>
      <c r="G3077" s="105">
        <v>38056</v>
      </c>
      <c r="H3077" s="105">
        <v>0.48958333333333298</v>
      </c>
      <c r="K3077" s="104">
        <v>59.57</v>
      </c>
      <c r="L3077" s="104">
        <v>1.57</v>
      </c>
      <c r="P3077" s="104" t="s">
        <v>87</v>
      </c>
      <c r="Q3077" s="104">
        <v>8.3999999999999995E-3</v>
      </c>
    </row>
    <row r="3078" spans="1:17" x14ac:dyDescent="0.25">
      <c r="A3078" s="104">
        <v>1052189</v>
      </c>
      <c r="B3078" s="104" t="s">
        <v>3</v>
      </c>
      <c r="C3078" s="104">
        <v>2004</v>
      </c>
      <c r="D3078" s="104" t="s">
        <v>1795</v>
      </c>
      <c r="G3078" s="105">
        <v>38058</v>
      </c>
      <c r="H3078" s="105">
        <v>0.59722222222222199</v>
      </c>
      <c r="K3078" s="104">
        <v>49.68</v>
      </c>
      <c r="L3078" s="104">
        <v>-3.78</v>
      </c>
      <c r="P3078" s="104" t="s">
        <v>87</v>
      </c>
      <c r="Q3078" s="104">
        <v>1.9620000000000002E-3</v>
      </c>
    </row>
    <row r="3079" spans="1:17" x14ac:dyDescent="0.25">
      <c r="A3079" s="104">
        <v>1052190</v>
      </c>
      <c r="B3079" s="104" t="s">
        <v>3</v>
      </c>
      <c r="C3079" s="104">
        <v>2004</v>
      </c>
      <c r="D3079" s="104" t="s">
        <v>1794</v>
      </c>
      <c r="G3079" s="105">
        <v>38093</v>
      </c>
      <c r="H3079" s="105">
        <v>0.45833333333333298</v>
      </c>
      <c r="K3079" s="104">
        <v>61.26</v>
      </c>
      <c r="L3079" s="104">
        <v>1.6</v>
      </c>
      <c r="P3079" s="104" t="s">
        <v>87</v>
      </c>
      <c r="Q3079" s="104">
        <v>3.5000000000000001E-3</v>
      </c>
    </row>
    <row r="3080" spans="1:17" x14ac:dyDescent="0.25">
      <c r="A3080" s="104">
        <v>1052191</v>
      </c>
      <c r="B3080" s="104" t="s">
        <v>3</v>
      </c>
      <c r="C3080" s="104">
        <v>2004</v>
      </c>
      <c r="D3080" s="104" t="s">
        <v>1793</v>
      </c>
      <c r="G3080" s="105">
        <v>38101</v>
      </c>
      <c r="H3080" s="105">
        <v>0.54722222222222205</v>
      </c>
      <c r="K3080" s="104">
        <v>58.45</v>
      </c>
      <c r="L3080" s="104">
        <v>-0.25</v>
      </c>
      <c r="P3080" s="104" t="s">
        <v>87</v>
      </c>
      <c r="Q3080" s="104">
        <v>5.5917000000000001E-2</v>
      </c>
    </row>
    <row r="3081" spans="1:17" x14ac:dyDescent="0.25">
      <c r="A3081" s="104">
        <v>1052192</v>
      </c>
      <c r="B3081" s="104" t="s">
        <v>3</v>
      </c>
      <c r="C3081" s="104">
        <v>2004</v>
      </c>
      <c r="D3081" s="104" t="s">
        <v>1792</v>
      </c>
      <c r="G3081" s="105">
        <v>38119</v>
      </c>
      <c r="H3081" s="105">
        <v>0.75694444444444497</v>
      </c>
      <c r="K3081" s="104">
        <v>50.99</v>
      </c>
      <c r="L3081" s="104">
        <v>1.25</v>
      </c>
      <c r="P3081" s="104" t="s">
        <v>87</v>
      </c>
      <c r="Q3081" s="104">
        <v>2.5400000000000002E-3</v>
      </c>
    </row>
    <row r="3082" spans="1:17" x14ac:dyDescent="0.25">
      <c r="A3082" s="104">
        <v>1052193</v>
      </c>
      <c r="B3082" s="104" t="s">
        <v>3</v>
      </c>
      <c r="C3082" s="104">
        <v>2004</v>
      </c>
      <c r="D3082" s="104" t="s">
        <v>1791</v>
      </c>
      <c r="G3082" s="105">
        <v>38127</v>
      </c>
      <c r="H3082" s="105">
        <v>0.51111111111111096</v>
      </c>
      <c r="K3082" s="104">
        <v>61.4</v>
      </c>
      <c r="L3082" s="104">
        <v>1.73</v>
      </c>
      <c r="P3082" s="104" t="s">
        <v>87</v>
      </c>
      <c r="Q3082" s="104">
        <v>6.4000000000000003E-3</v>
      </c>
    </row>
    <row r="3083" spans="1:17" x14ac:dyDescent="0.25">
      <c r="A3083" s="104">
        <v>1052194</v>
      </c>
      <c r="B3083" s="104" t="s">
        <v>3</v>
      </c>
      <c r="C3083" s="104">
        <v>2004</v>
      </c>
      <c r="D3083" s="104" t="s">
        <v>1790</v>
      </c>
      <c r="G3083" s="105">
        <v>38140</v>
      </c>
      <c r="H3083" s="105">
        <v>0.42361111111111099</v>
      </c>
      <c r="K3083" s="104">
        <v>58.23</v>
      </c>
      <c r="L3083" s="104">
        <v>1.1000000000000001</v>
      </c>
      <c r="P3083" s="104" t="s">
        <v>87</v>
      </c>
      <c r="Q3083" s="104">
        <v>0.06</v>
      </c>
    </row>
    <row r="3084" spans="1:17" x14ac:dyDescent="0.25">
      <c r="A3084" s="104">
        <v>1052195</v>
      </c>
      <c r="B3084" s="104" t="s">
        <v>3</v>
      </c>
      <c r="C3084" s="104">
        <v>2004</v>
      </c>
      <c r="D3084" s="104" t="s">
        <v>1789</v>
      </c>
      <c r="G3084" s="105">
        <v>38140</v>
      </c>
      <c r="H3084" s="105">
        <v>0.46180555555555602</v>
      </c>
      <c r="K3084" s="104">
        <v>58.36</v>
      </c>
      <c r="L3084" s="104">
        <v>7.0000000000000007E-2</v>
      </c>
      <c r="P3084" s="104" t="s">
        <v>87</v>
      </c>
      <c r="Q3084" s="104">
        <v>8.9999999999999993E-3</v>
      </c>
    </row>
    <row r="3085" spans="1:17" x14ac:dyDescent="0.25">
      <c r="A3085" s="104">
        <v>1052196</v>
      </c>
      <c r="B3085" s="104" t="s">
        <v>3</v>
      </c>
      <c r="C3085" s="104">
        <v>2004</v>
      </c>
      <c r="D3085" s="104" t="s">
        <v>1788</v>
      </c>
      <c r="G3085" s="105">
        <v>38141</v>
      </c>
      <c r="H3085" s="105">
        <v>0.60069444444444398</v>
      </c>
      <c r="K3085" s="104">
        <v>52.68</v>
      </c>
      <c r="L3085" s="104">
        <v>3.07</v>
      </c>
      <c r="P3085" s="104" t="s">
        <v>87</v>
      </c>
      <c r="Q3085" s="104">
        <v>3.024E-2</v>
      </c>
    </row>
    <row r="3086" spans="1:17" x14ac:dyDescent="0.25">
      <c r="A3086" s="104">
        <v>1052197</v>
      </c>
      <c r="B3086" s="104" t="s">
        <v>3</v>
      </c>
      <c r="C3086" s="104">
        <v>2004</v>
      </c>
      <c r="D3086" s="104" t="s">
        <v>1787</v>
      </c>
      <c r="G3086" s="105">
        <v>38144</v>
      </c>
      <c r="H3086" s="105">
        <v>0.36388888888888898</v>
      </c>
      <c r="K3086" s="104">
        <v>61.26</v>
      </c>
      <c r="L3086" s="104">
        <v>1.6</v>
      </c>
      <c r="P3086" s="104" t="s">
        <v>87</v>
      </c>
      <c r="Q3086" s="104">
        <v>0.15</v>
      </c>
    </row>
    <row r="3087" spans="1:17" x14ac:dyDescent="0.25">
      <c r="A3087" s="104">
        <v>1052198</v>
      </c>
      <c r="B3087" s="104" t="s">
        <v>3</v>
      </c>
      <c r="C3087" s="104">
        <v>2004</v>
      </c>
      <c r="D3087" s="104" t="s">
        <v>1786</v>
      </c>
      <c r="G3087" s="105">
        <v>38144</v>
      </c>
      <c r="H3087" s="105">
        <v>0.38680555555555601</v>
      </c>
      <c r="K3087" s="104">
        <v>61.26</v>
      </c>
      <c r="L3087" s="104">
        <v>0.92</v>
      </c>
      <c r="P3087" s="104" t="s">
        <v>87</v>
      </c>
      <c r="Q3087" s="104">
        <v>3.4000000000000002E-2</v>
      </c>
    </row>
    <row r="3088" spans="1:17" x14ac:dyDescent="0.25">
      <c r="A3088" s="104">
        <v>1052199</v>
      </c>
      <c r="B3088" s="104" t="s">
        <v>3</v>
      </c>
      <c r="C3088" s="104">
        <v>2004</v>
      </c>
      <c r="D3088" s="104" t="s">
        <v>1785</v>
      </c>
      <c r="G3088" s="105">
        <v>38161</v>
      </c>
      <c r="H3088" s="105">
        <v>0.40277777777777801</v>
      </c>
      <c r="K3088" s="104">
        <v>58.05</v>
      </c>
      <c r="L3088" s="104">
        <v>1.03</v>
      </c>
      <c r="P3088" s="104" t="s">
        <v>87</v>
      </c>
      <c r="Q3088" s="104">
        <v>0.22264</v>
      </c>
    </row>
    <row r="3089" spans="1:17" x14ac:dyDescent="0.25">
      <c r="A3089" s="104">
        <v>1052200</v>
      </c>
      <c r="B3089" s="104" t="s">
        <v>3</v>
      </c>
      <c r="C3089" s="104">
        <v>2004</v>
      </c>
      <c r="D3089" s="104" t="s">
        <v>1784</v>
      </c>
      <c r="G3089" s="105">
        <v>38163</v>
      </c>
      <c r="H3089" s="105">
        <v>0.65972222222222199</v>
      </c>
      <c r="K3089" s="104">
        <v>50.14</v>
      </c>
      <c r="L3089" s="104">
        <v>-2.15</v>
      </c>
      <c r="P3089" s="104" t="s">
        <v>87</v>
      </c>
      <c r="Q3089" s="104">
        <v>5.5E-2</v>
      </c>
    </row>
    <row r="3090" spans="1:17" x14ac:dyDescent="0.25">
      <c r="A3090" s="104">
        <v>1052201</v>
      </c>
      <c r="B3090" s="104" t="s">
        <v>3</v>
      </c>
      <c r="C3090" s="104">
        <v>2004</v>
      </c>
      <c r="D3090" s="104" t="s">
        <v>1783</v>
      </c>
      <c r="G3090" s="105">
        <v>38170</v>
      </c>
      <c r="H3090" s="105">
        <v>0.44722222222222202</v>
      </c>
      <c r="K3090" s="104">
        <v>58.2</v>
      </c>
      <c r="L3090" s="104">
        <v>0.1</v>
      </c>
      <c r="P3090" s="104" t="s">
        <v>87</v>
      </c>
      <c r="Q3090" s="104">
        <v>8.0000000000000002E-3</v>
      </c>
    </row>
    <row r="3091" spans="1:17" x14ac:dyDescent="0.25">
      <c r="A3091" s="104">
        <v>1052202</v>
      </c>
      <c r="B3091" s="104" t="s">
        <v>3</v>
      </c>
      <c r="C3091" s="104">
        <v>2004</v>
      </c>
      <c r="D3091" s="104" t="s">
        <v>1782</v>
      </c>
      <c r="G3091" s="105">
        <v>38187</v>
      </c>
      <c r="H3091" s="105">
        <v>0.37083333333333302</v>
      </c>
      <c r="K3091" s="104">
        <v>58.22</v>
      </c>
      <c r="L3091" s="104">
        <v>1.1000000000000001</v>
      </c>
      <c r="P3091" s="104" t="s">
        <v>87</v>
      </c>
      <c r="Q3091" s="104">
        <v>0.01</v>
      </c>
    </row>
    <row r="3092" spans="1:17" x14ac:dyDescent="0.25">
      <c r="A3092" s="104">
        <v>1052203</v>
      </c>
      <c r="B3092" s="104" t="s">
        <v>3</v>
      </c>
      <c r="C3092" s="104">
        <v>2004</v>
      </c>
      <c r="D3092" s="104" t="s">
        <v>1781</v>
      </c>
      <c r="G3092" s="105">
        <v>38187</v>
      </c>
      <c r="H3092" s="105">
        <v>0.39930555555555602</v>
      </c>
      <c r="K3092" s="104">
        <v>58.07</v>
      </c>
      <c r="L3092" s="104">
        <v>1.08</v>
      </c>
      <c r="P3092" s="104" t="s">
        <v>87</v>
      </c>
      <c r="Q3092" s="104">
        <v>5.0000000000000001E-3</v>
      </c>
    </row>
    <row r="3093" spans="1:17" x14ac:dyDescent="0.25">
      <c r="A3093" s="104">
        <v>1052204</v>
      </c>
      <c r="B3093" s="104" t="s">
        <v>3</v>
      </c>
      <c r="C3093" s="104">
        <v>2004</v>
      </c>
      <c r="D3093" s="104" t="s">
        <v>1780</v>
      </c>
      <c r="G3093" s="105">
        <v>38191</v>
      </c>
      <c r="H3093" s="105">
        <v>0.46388888888888902</v>
      </c>
      <c r="K3093" s="104">
        <v>61.03</v>
      </c>
      <c r="L3093" s="104">
        <v>0.8</v>
      </c>
      <c r="P3093" s="104" t="s">
        <v>87</v>
      </c>
      <c r="Q3093" s="104">
        <v>0.03</v>
      </c>
    </row>
    <row r="3094" spans="1:17" x14ac:dyDescent="0.25">
      <c r="A3094" s="104">
        <v>1052205</v>
      </c>
      <c r="B3094" s="104" t="s">
        <v>3</v>
      </c>
      <c r="C3094" s="104">
        <v>2004</v>
      </c>
      <c r="D3094" s="104" t="s">
        <v>1779</v>
      </c>
      <c r="G3094" s="105">
        <v>38195</v>
      </c>
      <c r="H3094" s="105">
        <v>0.78472222222222199</v>
      </c>
      <c r="K3094" s="104">
        <v>57.58</v>
      </c>
      <c r="L3094" s="104">
        <v>-1.82</v>
      </c>
      <c r="P3094" s="104" t="s">
        <v>87</v>
      </c>
      <c r="Q3094" s="104">
        <v>9.9000000000000008E-3</v>
      </c>
    </row>
    <row r="3095" spans="1:17" x14ac:dyDescent="0.25">
      <c r="A3095" s="104">
        <v>1052206</v>
      </c>
      <c r="B3095" s="104" t="s">
        <v>3</v>
      </c>
      <c r="C3095" s="104">
        <v>2004</v>
      </c>
      <c r="D3095" s="104" t="s">
        <v>1778</v>
      </c>
      <c r="G3095" s="105">
        <v>38196</v>
      </c>
      <c r="H3095" s="105">
        <v>0.45486111111111099</v>
      </c>
      <c r="K3095" s="104">
        <v>58.4</v>
      </c>
      <c r="L3095" s="104">
        <v>2.25</v>
      </c>
      <c r="P3095" s="104" t="s">
        <v>87</v>
      </c>
      <c r="Q3095" s="104">
        <v>5.6000000000000001E-2</v>
      </c>
    </row>
    <row r="3096" spans="1:17" x14ac:dyDescent="0.25">
      <c r="A3096" s="104">
        <v>1052207</v>
      </c>
      <c r="B3096" s="104" t="s">
        <v>3</v>
      </c>
      <c r="C3096" s="104">
        <v>2004</v>
      </c>
      <c r="D3096" s="104" t="s">
        <v>1777</v>
      </c>
      <c r="G3096" s="105">
        <v>38196</v>
      </c>
      <c r="H3096" s="105">
        <v>0.47083333333333299</v>
      </c>
      <c r="K3096" s="104">
        <v>56.02</v>
      </c>
      <c r="L3096" s="104">
        <v>3.18</v>
      </c>
      <c r="P3096" s="104" t="s">
        <v>87</v>
      </c>
      <c r="Q3096" s="104">
        <v>1.8239999999999999E-2</v>
      </c>
    </row>
    <row r="3097" spans="1:17" x14ac:dyDescent="0.25">
      <c r="A3097" s="104">
        <v>1052208</v>
      </c>
      <c r="B3097" s="104" t="s">
        <v>3</v>
      </c>
      <c r="C3097" s="104">
        <v>2004</v>
      </c>
      <c r="D3097" s="104" t="s">
        <v>1776</v>
      </c>
      <c r="G3097" s="105">
        <v>38197</v>
      </c>
      <c r="H3097" s="105">
        <v>0.39861111111111103</v>
      </c>
      <c r="K3097" s="104">
        <v>52.98</v>
      </c>
      <c r="L3097" s="104">
        <v>1.71</v>
      </c>
      <c r="P3097" s="104" t="s">
        <v>87</v>
      </c>
      <c r="Q3097" s="104">
        <v>8.0000000000000004E-4</v>
      </c>
    </row>
    <row r="3098" spans="1:17" x14ac:dyDescent="0.25">
      <c r="A3098" s="104">
        <v>1052209</v>
      </c>
      <c r="B3098" s="104" t="s">
        <v>3</v>
      </c>
      <c r="C3098" s="104">
        <v>2004</v>
      </c>
      <c r="D3098" s="104" t="s">
        <v>1775</v>
      </c>
      <c r="G3098" s="105">
        <v>38197</v>
      </c>
      <c r="H3098" s="105">
        <v>0.47222222222222199</v>
      </c>
      <c r="K3098" s="104">
        <v>52.12</v>
      </c>
      <c r="L3098" s="104">
        <v>2.1800000000000002</v>
      </c>
      <c r="P3098" s="104" t="s">
        <v>87</v>
      </c>
      <c r="Q3098" s="104">
        <v>8.3000000000000001E-3</v>
      </c>
    </row>
    <row r="3099" spans="1:17" x14ac:dyDescent="0.25">
      <c r="A3099" s="104">
        <v>1052210</v>
      </c>
      <c r="B3099" s="104" t="s">
        <v>3</v>
      </c>
      <c r="C3099" s="104">
        <v>2004</v>
      </c>
      <c r="D3099" s="104" t="s">
        <v>1774</v>
      </c>
      <c r="G3099" s="105">
        <v>38222</v>
      </c>
      <c r="H3099" s="105">
        <v>0.30555555555555602</v>
      </c>
      <c r="K3099" s="104">
        <v>57.77</v>
      </c>
      <c r="L3099" s="104">
        <v>0.92</v>
      </c>
      <c r="P3099" s="104" t="s">
        <v>87</v>
      </c>
      <c r="Q3099" s="104">
        <v>0.166272</v>
      </c>
    </row>
    <row r="3100" spans="1:17" x14ac:dyDescent="0.25">
      <c r="A3100" s="104">
        <v>1052211</v>
      </c>
      <c r="B3100" s="104" t="s">
        <v>3</v>
      </c>
      <c r="C3100" s="104">
        <v>2004</v>
      </c>
      <c r="D3100" s="104" t="s">
        <v>1773</v>
      </c>
      <c r="G3100" s="105">
        <v>38222</v>
      </c>
      <c r="H3100" s="105">
        <v>0.34861111111111098</v>
      </c>
      <c r="K3100" s="104">
        <v>56.36</v>
      </c>
      <c r="L3100" s="104">
        <v>2.37</v>
      </c>
      <c r="P3100" s="104" t="s">
        <v>87</v>
      </c>
      <c r="Q3100" s="104">
        <v>0.61883999999999995</v>
      </c>
    </row>
    <row r="3101" spans="1:17" x14ac:dyDescent="0.25">
      <c r="A3101" s="104">
        <v>1052212</v>
      </c>
      <c r="B3101" s="104" t="s">
        <v>3</v>
      </c>
      <c r="C3101" s="104">
        <v>2004</v>
      </c>
      <c r="D3101" s="104" t="s">
        <v>1772</v>
      </c>
      <c r="G3101" s="105">
        <v>38228</v>
      </c>
      <c r="H3101" s="105">
        <v>0.53888888888888897</v>
      </c>
      <c r="K3101" s="104">
        <v>61.42</v>
      </c>
      <c r="L3101" s="104">
        <v>1.57</v>
      </c>
      <c r="P3101" s="104" t="s">
        <v>87</v>
      </c>
      <c r="Q3101" s="104">
        <v>1.6E-2</v>
      </c>
    </row>
    <row r="3102" spans="1:17" x14ac:dyDescent="0.25">
      <c r="A3102" s="104">
        <v>1052213</v>
      </c>
      <c r="B3102" s="104" t="s">
        <v>3</v>
      </c>
      <c r="C3102" s="104">
        <v>2004</v>
      </c>
      <c r="D3102" s="104" t="s">
        <v>1771</v>
      </c>
      <c r="G3102" s="105">
        <v>38235</v>
      </c>
      <c r="H3102" s="105">
        <v>0.4375</v>
      </c>
      <c r="K3102" s="104">
        <v>53.61</v>
      </c>
      <c r="L3102" s="104">
        <v>0.8</v>
      </c>
      <c r="P3102" s="104" t="s">
        <v>87</v>
      </c>
      <c r="Q3102" s="104">
        <v>1E-3</v>
      </c>
    </row>
    <row r="3103" spans="1:17" x14ac:dyDescent="0.25">
      <c r="A3103" s="104">
        <v>1052214</v>
      </c>
      <c r="B3103" s="104" t="s">
        <v>3</v>
      </c>
      <c r="C3103" s="104">
        <v>2004</v>
      </c>
      <c r="D3103" s="104" t="s">
        <v>1770</v>
      </c>
      <c r="G3103" s="105">
        <v>38235</v>
      </c>
      <c r="H3103" s="105">
        <v>0.45833333333333298</v>
      </c>
      <c r="K3103" s="104">
        <v>53.84</v>
      </c>
      <c r="L3103" s="104">
        <v>0.44</v>
      </c>
      <c r="P3103" s="104" t="s">
        <v>87</v>
      </c>
      <c r="Q3103" s="104">
        <v>5.9999999999999995E-4</v>
      </c>
    </row>
    <row r="3104" spans="1:17" x14ac:dyDescent="0.25">
      <c r="A3104" s="104">
        <v>1052215</v>
      </c>
      <c r="B3104" s="104" t="s">
        <v>3</v>
      </c>
      <c r="C3104" s="104">
        <v>2004</v>
      </c>
      <c r="D3104" s="104" t="s">
        <v>1769</v>
      </c>
      <c r="G3104" s="105">
        <v>38235</v>
      </c>
      <c r="H3104" s="105">
        <v>0.49305555555555602</v>
      </c>
      <c r="K3104" s="104">
        <v>54.97</v>
      </c>
      <c r="L3104" s="104">
        <v>-1.34</v>
      </c>
      <c r="P3104" s="104" t="s">
        <v>87</v>
      </c>
      <c r="Q3104" s="104">
        <v>2.7E-2</v>
      </c>
    </row>
    <row r="3105" spans="1:17" x14ac:dyDescent="0.25">
      <c r="A3105" s="104">
        <v>1052216</v>
      </c>
      <c r="B3105" s="104" t="s">
        <v>3</v>
      </c>
      <c r="C3105" s="104">
        <v>2004</v>
      </c>
      <c r="D3105" s="104" t="s">
        <v>1768</v>
      </c>
      <c r="G3105" s="105">
        <v>38244</v>
      </c>
      <c r="H3105" s="105">
        <v>0.40833333333333299</v>
      </c>
      <c r="K3105" s="104">
        <v>60.8</v>
      </c>
      <c r="L3105" s="104">
        <v>1.73</v>
      </c>
      <c r="P3105" s="104" t="s">
        <v>87</v>
      </c>
      <c r="Q3105" s="104">
        <v>0.10947999999999999</v>
      </c>
    </row>
    <row r="3106" spans="1:17" x14ac:dyDescent="0.25">
      <c r="A3106" s="104">
        <v>1052217</v>
      </c>
      <c r="B3106" s="104" t="s">
        <v>3</v>
      </c>
      <c r="C3106" s="104">
        <v>2004</v>
      </c>
      <c r="D3106" s="104" t="s">
        <v>1767</v>
      </c>
      <c r="G3106" s="105">
        <v>38244</v>
      </c>
      <c r="H3106" s="105">
        <v>0.42569444444444399</v>
      </c>
      <c r="K3106" s="104">
        <v>61.38</v>
      </c>
      <c r="L3106" s="104">
        <v>1.73</v>
      </c>
      <c r="P3106" s="104" t="s">
        <v>87</v>
      </c>
      <c r="Q3106" s="104">
        <v>6.5960000000000005E-2</v>
      </c>
    </row>
    <row r="3107" spans="1:17" x14ac:dyDescent="0.25">
      <c r="A3107" s="104">
        <v>1052218</v>
      </c>
      <c r="B3107" s="104" t="s">
        <v>3</v>
      </c>
      <c r="C3107" s="104">
        <v>2004</v>
      </c>
      <c r="D3107" s="104" t="s">
        <v>1766</v>
      </c>
      <c r="G3107" s="105">
        <v>38244</v>
      </c>
      <c r="H3107" s="105">
        <v>0.44722222222222202</v>
      </c>
      <c r="K3107" s="104">
        <v>61.27</v>
      </c>
      <c r="L3107" s="104">
        <v>0.92</v>
      </c>
      <c r="P3107" s="104" t="s">
        <v>87</v>
      </c>
      <c r="Q3107" s="104">
        <v>0.1953</v>
      </c>
    </row>
    <row r="3108" spans="1:17" x14ac:dyDescent="0.25">
      <c r="A3108" s="104">
        <v>1052219</v>
      </c>
      <c r="B3108" s="104" t="s">
        <v>3</v>
      </c>
      <c r="C3108" s="104">
        <v>2004</v>
      </c>
      <c r="D3108" s="104" t="s">
        <v>1765</v>
      </c>
      <c r="G3108" s="105">
        <v>38254</v>
      </c>
      <c r="H3108" s="105">
        <v>0.59375</v>
      </c>
      <c r="K3108" s="104">
        <v>52.03</v>
      </c>
      <c r="L3108" s="104">
        <v>1.17</v>
      </c>
      <c r="P3108" s="104" t="s">
        <v>87</v>
      </c>
      <c r="Q3108" s="104">
        <v>3.2004199999999998</v>
      </c>
    </row>
    <row r="3109" spans="1:17" x14ac:dyDescent="0.25">
      <c r="A3109" s="104">
        <v>1052220</v>
      </c>
      <c r="B3109" s="104" t="s">
        <v>3</v>
      </c>
      <c r="C3109" s="104">
        <v>2004</v>
      </c>
      <c r="D3109" s="104" t="s">
        <v>1764</v>
      </c>
      <c r="G3109" s="105">
        <v>38284</v>
      </c>
      <c r="H3109" s="105">
        <v>0.44374999999999998</v>
      </c>
      <c r="K3109" s="104">
        <v>59.62</v>
      </c>
      <c r="L3109" s="104">
        <v>1.52</v>
      </c>
      <c r="P3109" s="104" t="s">
        <v>87</v>
      </c>
      <c r="Q3109" s="104">
        <v>1.204E-2</v>
      </c>
    </row>
    <row r="3110" spans="1:17" x14ac:dyDescent="0.25">
      <c r="A3110" s="104">
        <v>1052221</v>
      </c>
      <c r="B3110" s="104" t="s">
        <v>3</v>
      </c>
      <c r="C3110" s="104">
        <v>2004</v>
      </c>
      <c r="D3110" s="104" t="s">
        <v>1763</v>
      </c>
      <c r="G3110" s="105">
        <v>38284</v>
      </c>
      <c r="H3110" s="105">
        <v>0.50833333333333297</v>
      </c>
      <c r="K3110" s="104">
        <v>58.28</v>
      </c>
      <c r="L3110" s="104">
        <v>0.2</v>
      </c>
      <c r="P3110" s="104" t="s">
        <v>87</v>
      </c>
      <c r="Q3110" s="104">
        <v>6.1199999999999997E-2</v>
      </c>
    </row>
    <row r="3111" spans="1:17" x14ac:dyDescent="0.25">
      <c r="A3111" s="104">
        <v>1052222</v>
      </c>
      <c r="B3111" s="104" t="s">
        <v>3</v>
      </c>
      <c r="C3111" s="104">
        <v>2004</v>
      </c>
      <c r="D3111" s="104" t="s">
        <v>1762</v>
      </c>
      <c r="G3111" s="105">
        <v>38291</v>
      </c>
      <c r="H3111" s="105">
        <v>0.52777777777777801</v>
      </c>
      <c r="K3111" s="104">
        <v>55.08</v>
      </c>
      <c r="L3111" s="104">
        <v>0.4</v>
      </c>
      <c r="P3111" s="104" t="s">
        <v>87</v>
      </c>
      <c r="Q3111" s="104">
        <v>0.1764</v>
      </c>
    </row>
    <row r="3112" spans="1:17" x14ac:dyDescent="0.25">
      <c r="A3112" s="104">
        <v>1052223</v>
      </c>
      <c r="B3112" s="104" t="s">
        <v>3</v>
      </c>
      <c r="C3112" s="104">
        <v>2004</v>
      </c>
      <c r="D3112" s="104" t="s">
        <v>1761</v>
      </c>
      <c r="G3112" s="105">
        <v>38327</v>
      </c>
      <c r="H3112" s="105">
        <v>0.54513888888888895</v>
      </c>
      <c r="K3112" s="104">
        <v>49.85</v>
      </c>
      <c r="L3112" s="104">
        <v>-2.5499999999999998</v>
      </c>
      <c r="P3112" s="104" t="s">
        <v>87</v>
      </c>
      <c r="Q3112" s="104">
        <v>8.0000000000000002E-3</v>
      </c>
    </row>
    <row r="3113" spans="1:17" x14ac:dyDescent="0.25">
      <c r="A3113" s="104">
        <v>1052224</v>
      </c>
      <c r="B3113" s="104" t="s">
        <v>3</v>
      </c>
      <c r="C3113" s="104">
        <v>2004</v>
      </c>
      <c r="D3113" s="104" t="s">
        <v>1760</v>
      </c>
      <c r="G3113" s="105">
        <v>38336</v>
      </c>
      <c r="H3113" s="105">
        <v>0.38888888888888901</v>
      </c>
      <c r="K3113" s="104">
        <v>53.64</v>
      </c>
      <c r="L3113" s="104">
        <v>-0.2</v>
      </c>
      <c r="P3113" s="104" t="s">
        <v>87</v>
      </c>
      <c r="Q3113" s="104">
        <v>7.6499999999999995E-4</v>
      </c>
    </row>
    <row r="3114" spans="1:17" x14ac:dyDescent="0.25">
      <c r="A3114" s="104">
        <v>1052225</v>
      </c>
      <c r="B3114" s="104" t="s">
        <v>3</v>
      </c>
      <c r="C3114" s="104">
        <v>2004</v>
      </c>
      <c r="D3114" s="104" t="s">
        <v>1759</v>
      </c>
      <c r="G3114" s="105">
        <v>38352</v>
      </c>
      <c r="H3114" s="105">
        <v>0.52569444444444402</v>
      </c>
      <c r="K3114" s="104">
        <v>58.08</v>
      </c>
      <c r="L3114" s="104">
        <v>1.1200000000000001</v>
      </c>
      <c r="P3114" s="104" t="s">
        <v>87</v>
      </c>
      <c r="Q3114" s="104">
        <v>8.7119999999999993E-3</v>
      </c>
    </row>
    <row r="3115" spans="1:17" x14ac:dyDescent="0.25">
      <c r="A3115" s="104">
        <v>1052226</v>
      </c>
      <c r="B3115" s="104" t="s">
        <v>19</v>
      </c>
      <c r="C3115" s="104">
        <v>2003</v>
      </c>
      <c r="D3115" s="104" t="s">
        <v>1382</v>
      </c>
      <c r="G3115" s="105">
        <v>37639</v>
      </c>
      <c r="H3115" s="105">
        <v>0.37847222222222199</v>
      </c>
      <c r="K3115" s="104">
        <v>56.95</v>
      </c>
      <c r="L3115" s="104">
        <v>7.97</v>
      </c>
      <c r="P3115" s="104" t="s">
        <v>87</v>
      </c>
    </row>
    <row r="3116" spans="1:17" x14ac:dyDescent="0.25">
      <c r="A3116" s="104">
        <v>1052227</v>
      </c>
      <c r="B3116" s="104" t="s">
        <v>19</v>
      </c>
      <c r="C3116" s="104">
        <v>2003</v>
      </c>
      <c r="D3116" s="104" t="s">
        <v>1381</v>
      </c>
      <c r="G3116" s="105">
        <v>37639</v>
      </c>
      <c r="H3116" s="105">
        <v>0.53888888888888897</v>
      </c>
      <c r="K3116" s="104">
        <v>57.03</v>
      </c>
      <c r="L3116" s="104">
        <v>8.1</v>
      </c>
      <c r="P3116" s="104" t="s">
        <v>87</v>
      </c>
    </row>
    <row r="3117" spans="1:17" x14ac:dyDescent="0.25">
      <c r="A3117" s="104">
        <v>1052228</v>
      </c>
      <c r="B3117" s="104" t="s">
        <v>19</v>
      </c>
      <c r="C3117" s="104">
        <v>2003</v>
      </c>
      <c r="D3117" s="104" t="s">
        <v>1380</v>
      </c>
      <c r="G3117" s="105">
        <v>37663</v>
      </c>
      <c r="H3117" s="105">
        <v>0.41666666666666702</v>
      </c>
      <c r="K3117" s="104">
        <v>57.25</v>
      </c>
      <c r="L3117" s="104">
        <v>8.3800000000000008</v>
      </c>
      <c r="P3117" s="104" t="s">
        <v>87</v>
      </c>
    </row>
    <row r="3118" spans="1:17" x14ac:dyDescent="0.25">
      <c r="A3118" s="104">
        <v>1052229</v>
      </c>
      <c r="B3118" s="104" t="s">
        <v>19</v>
      </c>
      <c r="C3118" s="104">
        <v>2003</v>
      </c>
      <c r="D3118" s="104" t="s">
        <v>1379</v>
      </c>
      <c r="G3118" s="105">
        <v>37663</v>
      </c>
      <c r="H3118" s="105">
        <v>0.4375</v>
      </c>
      <c r="K3118" s="104">
        <v>57.35</v>
      </c>
      <c r="L3118" s="104">
        <v>8.66</v>
      </c>
      <c r="P3118" s="104" t="s">
        <v>87</v>
      </c>
    </row>
    <row r="3119" spans="1:17" x14ac:dyDescent="0.25">
      <c r="A3119" s="104">
        <v>1052230</v>
      </c>
      <c r="B3119" s="104" t="s">
        <v>19</v>
      </c>
      <c r="C3119" s="104">
        <v>2003</v>
      </c>
      <c r="D3119" s="104" t="s">
        <v>1378</v>
      </c>
      <c r="G3119" s="105">
        <v>37671</v>
      </c>
      <c r="H3119" s="105">
        <v>0.66319444444444398</v>
      </c>
      <c r="K3119" s="104">
        <v>57.88</v>
      </c>
      <c r="L3119" s="104">
        <v>9.0299999999999994</v>
      </c>
      <c r="P3119" s="104" t="s">
        <v>87</v>
      </c>
    </row>
    <row r="3120" spans="1:17" x14ac:dyDescent="0.25">
      <c r="A3120" s="104">
        <v>1052231</v>
      </c>
      <c r="B3120" s="104" t="s">
        <v>19</v>
      </c>
      <c r="C3120" s="104">
        <v>2003</v>
      </c>
      <c r="D3120" s="104" t="s">
        <v>1377</v>
      </c>
      <c r="G3120" s="105">
        <v>37671</v>
      </c>
      <c r="H3120" s="105">
        <v>0.74236111111111103</v>
      </c>
      <c r="K3120" s="104">
        <v>57.26</v>
      </c>
      <c r="L3120" s="104">
        <v>9.11</v>
      </c>
      <c r="P3120" s="104" t="s">
        <v>87</v>
      </c>
    </row>
    <row r="3121" spans="1:16" x14ac:dyDescent="0.25">
      <c r="A3121" s="104">
        <v>1052232</v>
      </c>
      <c r="B3121" s="104" t="s">
        <v>19</v>
      </c>
      <c r="C3121" s="104">
        <v>2003</v>
      </c>
      <c r="D3121" s="104" t="s">
        <v>1376</v>
      </c>
      <c r="G3121" s="105">
        <v>37676</v>
      </c>
      <c r="H3121" s="105">
        <v>0.43055555555555602</v>
      </c>
      <c r="K3121" s="104">
        <v>55.91</v>
      </c>
      <c r="L3121" s="104">
        <v>7.01</v>
      </c>
      <c r="P3121" s="104" t="s">
        <v>87</v>
      </c>
    </row>
    <row r="3122" spans="1:16" x14ac:dyDescent="0.25">
      <c r="A3122" s="104">
        <v>1052233</v>
      </c>
      <c r="B3122" s="104" t="s">
        <v>19</v>
      </c>
      <c r="C3122" s="104">
        <v>2003</v>
      </c>
      <c r="D3122" s="104" t="s">
        <v>1375</v>
      </c>
      <c r="G3122" s="105">
        <v>37693</v>
      </c>
      <c r="H3122" s="105">
        <v>0.40069444444444402</v>
      </c>
      <c r="K3122" s="104">
        <v>56.15</v>
      </c>
      <c r="L3122" s="104">
        <v>7.12</v>
      </c>
      <c r="P3122" s="104" t="s">
        <v>87</v>
      </c>
    </row>
    <row r="3123" spans="1:16" x14ac:dyDescent="0.25">
      <c r="A3123" s="104">
        <v>1052234</v>
      </c>
      <c r="B3123" s="104" t="s">
        <v>19</v>
      </c>
      <c r="C3123" s="104">
        <v>2003</v>
      </c>
      <c r="D3123" s="104" t="s">
        <v>1374</v>
      </c>
      <c r="G3123" s="105">
        <v>37693</v>
      </c>
      <c r="H3123" s="105">
        <v>0.40138888888888902</v>
      </c>
      <c r="K3123" s="104">
        <v>56.17</v>
      </c>
      <c r="L3123" s="104">
        <v>7.43</v>
      </c>
      <c r="P3123" s="104" t="s">
        <v>87</v>
      </c>
    </row>
    <row r="3124" spans="1:16" x14ac:dyDescent="0.25">
      <c r="A3124" s="104">
        <v>1052235</v>
      </c>
      <c r="B3124" s="104" t="s">
        <v>19</v>
      </c>
      <c r="C3124" s="104">
        <v>2003</v>
      </c>
      <c r="D3124" s="104" t="s">
        <v>1373</v>
      </c>
      <c r="G3124" s="105">
        <v>37693</v>
      </c>
      <c r="H3124" s="105">
        <v>0.422916666666667</v>
      </c>
      <c r="K3124" s="104">
        <v>55.83</v>
      </c>
      <c r="L3124" s="104">
        <v>6.83</v>
      </c>
      <c r="P3124" s="104" t="s">
        <v>87</v>
      </c>
    </row>
    <row r="3125" spans="1:16" x14ac:dyDescent="0.25">
      <c r="A3125" s="104">
        <v>1052236</v>
      </c>
      <c r="B3125" s="104" t="s">
        <v>19</v>
      </c>
      <c r="C3125" s="104">
        <v>2003</v>
      </c>
      <c r="D3125" s="104" t="s">
        <v>1372</v>
      </c>
      <c r="G3125" s="105">
        <v>37704</v>
      </c>
      <c r="H3125" s="105">
        <v>0.47222222222222199</v>
      </c>
      <c r="K3125" s="104">
        <v>56.4</v>
      </c>
      <c r="L3125" s="104">
        <v>7.57</v>
      </c>
      <c r="P3125" s="104" t="s">
        <v>87</v>
      </c>
    </row>
    <row r="3126" spans="1:16" x14ac:dyDescent="0.25">
      <c r="A3126" s="104">
        <v>1052237</v>
      </c>
      <c r="B3126" s="104" t="s">
        <v>19</v>
      </c>
      <c r="C3126" s="104">
        <v>2003</v>
      </c>
      <c r="D3126" s="104" t="s">
        <v>1371</v>
      </c>
      <c r="G3126" s="105">
        <v>37704</v>
      </c>
      <c r="H3126" s="105">
        <v>0.47569444444444398</v>
      </c>
      <c r="K3126" s="104">
        <v>56.08</v>
      </c>
      <c r="L3126" s="104">
        <v>6.87</v>
      </c>
      <c r="P3126" s="104" t="s">
        <v>87</v>
      </c>
    </row>
    <row r="3127" spans="1:16" x14ac:dyDescent="0.25">
      <c r="A3127" s="104">
        <v>1052238</v>
      </c>
      <c r="B3127" s="104" t="s">
        <v>19</v>
      </c>
      <c r="C3127" s="104">
        <v>2003</v>
      </c>
      <c r="D3127" s="104" t="s">
        <v>1370</v>
      </c>
      <c r="G3127" s="105">
        <v>37707</v>
      </c>
      <c r="H3127" s="105">
        <v>0.57291666666666696</v>
      </c>
      <c r="K3127" s="104">
        <v>57.85</v>
      </c>
      <c r="L3127" s="104">
        <v>10.28</v>
      </c>
      <c r="P3127" s="104" t="s">
        <v>87</v>
      </c>
    </row>
    <row r="3128" spans="1:16" x14ac:dyDescent="0.25">
      <c r="A3128" s="104">
        <v>1052239</v>
      </c>
      <c r="B3128" s="104" t="s">
        <v>19</v>
      </c>
      <c r="C3128" s="104">
        <v>2003</v>
      </c>
      <c r="D3128" s="104" t="s">
        <v>1369</v>
      </c>
      <c r="G3128" s="105">
        <v>37711</v>
      </c>
      <c r="H3128" s="105">
        <v>0.51249999999999996</v>
      </c>
      <c r="K3128" s="104">
        <v>56.5</v>
      </c>
      <c r="L3128" s="104">
        <v>4.97</v>
      </c>
      <c r="P3128" s="104" t="s">
        <v>87</v>
      </c>
    </row>
    <row r="3129" spans="1:16" x14ac:dyDescent="0.25">
      <c r="A3129" s="104">
        <v>1052240</v>
      </c>
      <c r="B3129" s="104" t="s">
        <v>19</v>
      </c>
      <c r="C3129" s="104">
        <v>2003</v>
      </c>
      <c r="D3129" s="104" t="s">
        <v>1368</v>
      </c>
      <c r="G3129" s="105">
        <v>37711</v>
      </c>
      <c r="H3129" s="105">
        <v>0.53472222222222199</v>
      </c>
      <c r="K3129" s="104">
        <v>57.5</v>
      </c>
      <c r="L3129" s="104">
        <v>8.52</v>
      </c>
      <c r="P3129" s="104" t="s">
        <v>87</v>
      </c>
    </row>
    <row r="3130" spans="1:16" x14ac:dyDescent="0.25">
      <c r="A3130" s="104">
        <v>1052241</v>
      </c>
      <c r="B3130" s="104" t="s">
        <v>19</v>
      </c>
      <c r="C3130" s="104">
        <v>2003</v>
      </c>
      <c r="D3130" s="104" t="s">
        <v>1367</v>
      </c>
      <c r="G3130" s="105">
        <v>37718</v>
      </c>
      <c r="H3130" s="105">
        <v>0.74513888888888902</v>
      </c>
      <c r="K3130" s="104">
        <v>56.38</v>
      </c>
      <c r="L3130" s="104">
        <v>6.53</v>
      </c>
      <c r="P3130" s="104" t="s">
        <v>87</v>
      </c>
    </row>
    <row r="3131" spans="1:16" x14ac:dyDescent="0.25">
      <c r="A3131" s="104">
        <v>1052242</v>
      </c>
      <c r="B3131" s="104" t="s">
        <v>19</v>
      </c>
      <c r="C3131" s="104">
        <v>2003</v>
      </c>
      <c r="D3131" s="104" t="s">
        <v>1366</v>
      </c>
      <c r="G3131" s="105">
        <v>37752</v>
      </c>
      <c r="H3131" s="105">
        <v>0.57499999999999996</v>
      </c>
      <c r="K3131" s="104">
        <v>57.58</v>
      </c>
      <c r="L3131" s="104">
        <v>9.9499999999999993</v>
      </c>
      <c r="P3131" s="104" t="s">
        <v>87</v>
      </c>
    </row>
    <row r="3132" spans="1:16" x14ac:dyDescent="0.25">
      <c r="A3132" s="104">
        <v>1052243</v>
      </c>
      <c r="B3132" s="104" t="s">
        <v>19</v>
      </c>
      <c r="C3132" s="104">
        <v>2003</v>
      </c>
      <c r="D3132" s="104" t="s">
        <v>1365</v>
      </c>
      <c r="G3132" s="105">
        <v>37753</v>
      </c>
      <c r="H3132" s="105">
        <v>0.37916666666666698</v>
      </c>
      <c r="K3132" s="104">
        <v>55.93</v>
      </c>
      <c r="L3132" s="104">
        <v>6.87</v>
      </c>
      <c r="P3132" s="104" t="s">
        <v>87</v>
      </c>
    </row>
    <row r="3133" spans="1:16" x14ac:dyDescent="0.25">
      <c r="A3133" s="104">
        <v>1052244</v>
      </c>
      <c r="B3133" s="104" t="s">
        <v>19</v>
      </c>
      <c r="C3133" s="104">
        <v>2003</v>
      </c>
      <c r="D3133" s="104" t="s">
        <v>1364</v>
      </c>
      <c r="G3133" s="105">
        <v>37755</v>
      </c>
      <c r="H3133" s="105">
        <v>0.61319444444444404</v>
      </c>
      <c r="K3133" s="104">
        <v>57.86</v>
      </c>
      <c r="L3133" s="104">
        <v>10.91</v>
      </c>
      <c r="P3133" s="104" t="s">
        <v>87</v>
      </c>
    </row>
    <row r="3134" spans="1:16" x14ac:dyDescent="0.25">
      <c r="A3134" s="104">
        <v>1052245</v>
      </c>
      <c r="B3134" s="104" t="s">
        <v>19</v>
      </c>
      <c r="C3134" s="104">
        <v>2003</v>
      </c>
      <c r="D3134" s="104" t="s">
        <v>1363</v>
      </c>
      <c r="G3134" s="105">
        <v>37755</v>
      </c>
      <c r="H3134" s="105">
        <v>0.66944444444444395</v>
      </c>
      <c r="K3134" s="104">
        <v>57.2</v>
      </c>
      <c r="L3134" s="104">
        <v>8.1300000000000008</v>
      </c>
      <c r="P3134" s="104" t="s">
        <v>87</v>
      </c>
    </row>
    <row r="3135" spans="1:16" x14ac:dyDescent="0.25">
      <c r="A3135" s="104">
        <v>1052246</v>
      </c>
      <c r="B3135" s="104" t="s">
        <v>19</v>
      </c>
      <c r="C3135" s="104">
        <v>2003</v>
      </c>
      <c r="D3135" s="104" t="s">
        <v>1362</v>
      </c>
      <c r="G3135" s="105">
        <v>37755</v>
      </c>
      <c r="H3135" s="105">
        <v>0.67361111111111105</v>
      </c>
      <c r="K3135" s="104">
        <v>57.07</v>
      </c>
      <c r="L3135" s="104">
        <v>8.34</v>
      </c>
      <c r="P3135" s="104" t="s">
        <v>87</v>
      </c>
    </row>
    <row r="3136" spans="1:16" x14ac:dyDescent="0.25">
      <c r="A3136" s="104">
        <v>1052247</v>
      </c>
      <c r="B3136" s="104" t="s">
        <v>19</v>
      </c>
      <c r="C3136" s="104">
        <v>2003</v>
      </c>
      <c r="D3136" s="104" t="s">
        <v>1361</v>
      </c>
      <c r="G3136" s="105">
        <v>37760</v>
      </c>
      <c r="H3136" s="105">
        <v>0.32638888888888901</v>
      </c>
      <c r="K3136" s="104">
        <v>57.6</v>
      </c>
      <c r="L3136" s="104">
        <v>9.9700000000000006</v>
      </c>
      <c r="P3136" s="104" t="s">
        <v>87</v>
      </c>
    </row>
    <row r="3137" spans="1:16" x14ac:dyDescent="0.25">
      <c r="A3137" s="104">
        <v>1052248</v>
      </c>
      <c r="B3137" s="104" t="s">
        <v>19</v>
      </c>
      <c r="C3137" s="104">
        <v>2003</v>
      </c>
      <c r="D3137" s="104" t="s">
        <v>1360</v>
      </c>
      <c r="G3137" s="105">
        <v>37760</v>
      </c>
      <c r="H3137" s="105">
        <v>0.38611111111111102</v>
      </c>
      <c r="K3137" s="104">
        <v>56.34</v>
      </c>
      <c r="L3137" s="104">
        <v>6.6</v>
      </c>
      <c r="P3137" s="104" t="s">
        <v>87</v>
      </c>
    </row>
    <row r="3138" spans="1:16" x14ac:dyDescent="0.25">
      <c r="A3138" s="104">
        <v>1052249</v>
      </c>
      <c r="B3138" s="104" t="s">
        <v>19</v>
      </c>
      <c r="C3138" s="104">
        <v>2003</v>
      </c>
      <c r="D3138" s="104" t="s">
        <v>1359</v>
      </c>
      <c r="G3138" s="105">
        <v>37760</v>
      </c>
      <c r="H3138" s="105">
        <v>0.42361111111111099</v>
      </c>
      <c r="K3138" s="104">
        <v>56.03</v>
      </c>
      <c r="L3138" s="104">
        <v>5.37</v>
      </c>
      <c r="P3138" s="104" t="s">
        <v>87</v>
      </c>
    </row>
    <row r="3139" spans="1:16" x14ac:dyDescent="0.25">
      <c r="A3139" s="104">
        <v>1052250</v>
      </c>
      <c r="B3139" s="104" t="s">
        <v>19</v>
      </c>
      <c r="C3139" s="104">
        <v>2003</v>
      </c>
      <c r="D3139" s="104" t="s">
        <v>1358</v>
      </c>
      <c r="G3139" s="105">
        <v>37765</v>
      </c>
      <c r="H3139" s="105">
        <v>0.56805555555555598</v>
      </c>
      <c r="K3139" s="104">
        <v>57.6</v>
      </c>
      <c r="L3139" s="104">
        <v>9.9499999999999993</v>
      </c>
      <c r="P3139" s="104" t="s">
        <v>87</v>
      </c>
    </row>
    <row r="3140" spans="1:16" x14ac:dyDescent="0.25">
      <c r="A3140" s="104">
        <v>1052251</v>
      </c>
      <c r="B3140" s="104" t="s">
        <v>19</v>
      </c>
      <c r="C3140" s="104">
        <v>2003</v>
      </c>
      <c r="D3140" s="104" t="s">
        <v>1357</v>
      </c>
      <c r="G3140" s="105">
        <v>37765</v>
      </c>
      <c r="H3140" s="105">
        <v>0.61388888888888904</v>
      </c>
      <c r="K3140" s="104">
        <v>56.37</v>
      </c>
      <c r="L3140" s="104">
        <v>8.08</v>
      </c>
      <c r="P3140" s="104" t="s">
        <v>87</v>
      </c>
    </row>
    <row r="3141" spans="1:16" x14ac:dyDescent="0.25">
      <c r="A3141" s="104">
        <v>1052252</v>
      </c>
      <c r="B3141" s="104" t="s">
        <v>19</v>
      </c>
      <c r="C3141" s="104">
        <v>2003</v>
      </c>
      <c r="D3141" s="104" t="s">
        <v>1356</v>
      </c>
      <c r="G3141" s="105">
        <v>37765</v>
      </c>
      <c r="H3141" s="105">
        <v>0.6875</v>
      </c>
      <c r="K3141" s="104">
        <v>56.49</v>
      </c>
      <c r="L3141" s="104">
        <v>4.91</v>
      </c>
      <c r="P3141" s="104" t="s">
        <v>87</v>
      </c>
    </row>
    <row r="3142" spans="1:16" x14ac:dyDescent="0.25">
      <c r="A3142" s="104">
        <v>1052253</v>
      </c>
      <c r="B3142" s="104" t="s">
        <v>19</v>
      </c>
      <c r="C3142" s="104">
        <v>2003</v>
      </c>
      <c r="D3142" s="104" t="s">
        <v>1355</v>
      </c>
      <c r="G3142" s="105">
        <v>37767</v>
      </c>
      <c r="H3142" s="105">
        <v>0.68541666666666701</v>
      </c>
      <c r="K3142" s="104">
        <v>57.34</v>
      </c>
      <c r="L3142" s="104">
        <v>8.5500000000000007</v>
      </c>
      <c r="P3142" s="104" t="s">
        <v>87</v>
      </c>
    </row>
    <row r="3143" spans="1:16" x14ac:dyDescent="0.25">
      <c r="A3143" s="104">
        <v>1052254</v>
      </c>
      <c r="B3143" s="104" t="s">
        <v>19</v>
      </c>
      <c r="C3143" s="104">
        <v>2003</v>
      </c>
      <c r="D3143" s="104" t="s">
        <v>1354</v>
      </c>
      <c r="G3143" s="105">
        <v>37768</v>
      </c>
      <c r="H3143" s="105">
        <v>0.66736111111111096</v>
      </c>
      <c r="K3143" s="104">
        <v>56.62</v>
      </c>
      <c r="L3143" s="104">
        <v>7.6</v>
      </c>
      <c r="P3143" s="104" t="s">
        <v>87</v>
      </c>
    </row>
    <row r="3144" spans="1:16" x14ac:dyDescent="0.25">
      <c r="A3144" s="104">
        <v>1052255</v>
      </c>
      <c r="B3144" s="104" t="s">
        <v>19</v>
      </c>
      <c r="C3144" s="104">
        <v>2003</v>
      </c>
      <c r="D3144" s="104" t="s">
        <v>1353</v>
      </c>
      <c r="G3144" s="105">
        <v>37768</v>
      </c>
      <c r="H3144" s="105">
        <v>0.6875</v>
      </c>
      <c r="K3144" s="104">
        <v>56.07</v>
      </c>
      <c r="L3144" s="104">
        <v>7.65</v>
      </c>
      <c r="P3144" s="104" t="s">
        <v>87</v>
      </c>
    </row>
    <row r="3145" spans="1:16" x14ac:dyDescent="0.25">
      <c r="A3145" s="104">
        <v>1052256</v>
      </c>
      <c r="B3145" s="104" t="s">
        <v>19</v>
      </c>
      <c r="C3145" s="104">
        <v>2003</v>
      </c>
      <c r="D3145" s="104" t="s">
        <v>1613</v>
      </c>
      <c r="G3145" s="105">
        <v>37776</v>
      </c>
      <c r="H3145" s="105">
        <v>0.49791666666666701</v>
      </c>
      <c r="K3145" s="104">
        <v>56.33</v>
      </c>
      <c r="L3145" s="104">
        <v>7.3</v>
      </c>
      <c r="P3145" s="104" t="s">
        <v>87</v>
      </c>
    </row>
    <row r="3146" spans="1:16" x14ac:dyDescent="0.25">
      <c r="A3146" s="104">
        <v>1052257</v>
      </c>
      <c r="B3146" s="104" t="s">
        <v>19</v>
      </c>
      <c r="C3146" s="104">
        <v>2003</v>
      </c>
      <c r="D3146" s="104" t="s">
        <v>1612</v>
      </c>
      <c r="G3146" s="105">
        <v>37782</v>
      </c>
      <c r="H3146" s="105">
        <v>0.65347222222222201</v>
      </c>
      <c r="K3146" s="104">
        <v>57.2</v>
      </c>
      <c r="L3146" s="104">
        <v>8.1300000000000008</v>
      </c>
      <c r="P3146" s="104" t="s">
        <v>87</v>
      </c>
    </row>
    <row r="3147" spans="1:16" x14ac:dyDescent="0.25">
      <c r="A3147" s="104">
        <v>1052258</v>
      </c>
      <c r="B3147" s="104" t="s">
        <v>19</v>
      </c>
      <c r="C3147" s="104">
        <v>2003</v>
      </c>
      <c r="D3147" s="104" t="s">
        <v>1611</v>
      </c>
      <c r="G3147" s="105">
        <v>37785</v>
      </c>
      <c r="H3147" s="105">
        <v>0.47083333333333299</v>
      </c>
      <c r="K3147" s="104">
        <v>57.68</v>
      </c>
      <c r="L3147" s="104">
        <v>10.32</v>
      </c>
      <c r="P3147" s="104" t="s">
        <v>87</v>
      </c>
    </row>
    <row r="3148" spans="1:16" x14ac:dyDescent="0.25">
      <c r="A3148" s="104">
        <v>1052259</v>
      </c>
      <c r="B3148" s="104" t="s">
        <v>19</v>
      </c>
      <c r="C3148" s="104">
        <v>2003</v>
      </c>
      <c r="D3148" s="104" t="s">
        <v>1610</v>
      </c>
      <c r="G3148" s="105">
        <v>37794</v>
      </c>
      <c r="H3148" s="105">
        <v>0.454166666666667</v>
      </c>
      <c r="K3148" s="104">
        <v>56.18</v>
      </c>
      <c r="L3148" s="104">
        <v>6.35</v>
      </c>
      <c r="P3148" s="104" t="s">
        <v>87</v>
      </c>
    </row>
    <row r="3149" spans="1:16" x14ac:dyDescent="0.25">
      <c r="A3149" s="104">
        <v>1052260</v>
      </c>
      <c r="B3149" s="104" t="s">
        <v>19</v>
      </c>
      <c r="C3149" s="104">
        <v>2003</v>
      </c>
      <c r="D3149" s="104" t="s">
        <v>1609</v>
      </c>
      <c r="G3149" s="105">
        <v>37794</v>
      </c>
      <c r="H3149" s="105">
        <v>0.54444444444444395</v>
      </c>
      <c r="K3149" s="104">
        <v>56.53</v>
      </c>
      <c r="L3149" s="104">
        <v>4.9800000000000004</v>
      </c>
      <c r="P3149" s="104" t="s">
        <v>87</v>
      </c>
    </row>
    <row r="3150" spans="1:16" x14ac:dyDescent="0.25">
      <c r="A3150" s="104">
        <v>1052261</v>
      </c>
      <c r="B3150" s="104" t="s">
        <v>19</v>
      </c>
      <c r="C3150" s="104">
        <v>2003</v>
      </c>
      <c r="D3150" s="104" t="s">
        <v>1608</v>
      </c>
      <c r="G3150" s="105">
        <v>37805</v>
      </c>
      <c r="H3150" s="105">
        <v>0.69305555555555598</v>
      </c>
      <c r="K3150" s="104">
        <v>57.72</v>
      </c>
      <c r="L3150" s="104">
        <v>9.01</v>
      </c>
      <c r="P3150" s="104" t="s">
        <v>87</v>
      </c>
    </row>
    <row r="3151" spans="1:16" x14ac:dyDescent="0.25">
      <c r="A3151" s="104">
        <v>1052262</v>
      </c>
      <c r="B3151" s="104" t="s">
        <v>19</v>
      </c>
      <c r="C3151" s="104">
        <v>2003</v>
      </c>
      <c r="D3151" s="104" t="s">
        <v>1607</v>
      </c>
      <c r="G3151" s="105">
        <v>37811</v>
      </c>
      <c r="H3151" s="105">
        <v>0.75347222222222199</v>
      </c>
      <c r="K3151" s="104">
        <v>57.95</v>
      </c>
      <c r="L3151" s="104">
        <v>10.4</v>
      </c>
      <c r="P3151" s="104" t="s">
        <v>87</v>
      </c>
    </row>
    <row r="3152" spans="1:16" x14ac:dyDescent="0.25">
      <c r="A3152" s="104">
        <v>1052263</v>
      </c>
      <c r="B3152" s="104" t="s">
        <v>19</v>
      </c>
      <c r="C3152" s="104">
        <v>2003</v>
      </c>
      <c r="D3152" s="104" t="s">
        <v>1648</v>
      </c>
      <c r="G3152" s="105">
        <v>37817</v>
      </c>
      <c r="H3152" s="105">
        <v>0.46111111111111103</v>
      </c>
      <c r="K3152" s="104">
        <v>56.73</v>
      </c>
      <c r="L3152" s="104">
        <v>8.07</v>
      </c>
      <c r="P3152" s="104" t="s">
        <v>87</v>
      </c>
    </row>
    <row r="3153" spans="1:17" x14ac:dyDescent="0.25">
      <c r="A3153" s="104">
        <v>1052264</v>
      </c>
      <c r="B3153" s="104" t="s">
        <v>19</v>
      </c>
      <c r="C3153" s="104">
        <v>2003</v>
      </c>
      <c r="D3153" s="104" t="s">
        <v>1647</v>
      </c>
      <c r="G3153" s="105">
        <v>37838</v>
      </c>
      <c r="H3153" s="105">
        <v>0.42013888888888901</v>
      </c>
      <c r="K3153" s="104">
        <v>56.61</v>
      </c>
      <c r="L3153" s="104">
        <v>7.47</v>
      </c>
      <c r="P3153" s="104" t="s">
        <v>87</v>
      </c>
    </row>
    <row r="3154" spans="1:17" x14ac:dyDescent="0.25">
      <c r="A3154" s="104">
        <v>1052265</v>
      </c>
      <c r="B3154" s="104" t="s">
        <v>19</v>
      </c>
      <c r="C3154" s="104">
        <v>2003</v>
      </c>
      <c r="D3154" s="104" t="s">
        <v>1646</v>
      </c>
      <c r="G3154" s="105">
        <v>37838</v>
      </c>
      <c r="H3154" s="105">
        <v>0.421527777777778</v>
      </c>
      <c r="K3154" s="104">
        <v>56.56</v>
      </c>
      <c r="L3154" s="104">
        <v>7.4</v>
      </c>
      <c r="P3154" s="104" t="s">
        <v>87</v>
      </c>
    </row>
    <row r="3155" spans="1:17" x14ac:dyDescent="0.25">
      <c r="A3155" s="104">
        <v>1052266</v>
      </c>
      <c r="B3155" s="104" t="s">
        <v>19</v>
      </c>
      <c r="C3155" s="104">
        <v>2003</v>
      </c>
      <c r="D3155" s="104" t="s">
        <v>1645</v>
      </c>
      <c r="G3155" s="105">
        <v>37841</v>
      </c>
      <c r="H3155" s="105">
        <v>0.38194444444444398</v>
      </c>
      <c r="K3155" s="104">
        <v>57.53</v>
      </c>
      <c r="L3155" s="104">
        <v>7.48</v>
      </c>
      <c r="P3155" s="104" t="s">
        <v>87</v>
      </c>
    </row>
    <row r="3156" spans="1:17" x14ac:dyDescent="0.25">
      <c r="A3156" s="104">
        <v>1052267</v>
      </c>
      <c r="B3156" s="104" t="s">
        <v>19</v>
      </c>
      <c r="C3156" s="104">
        <v>2003</v>
      </c>
      <c r="D3156" s="104" t="s">
        <v>1606</v>
      </c>
      <c r="G3156" s="105">
        <v>37841</v>
      </c>
      <c r="H3156" s="105">
        <v>0.422222222222222</v>
      </c>
      <c r="K3156" s="104">
        <v>56.48</v>
      </c>
      <c r="L3156" s="104">
        <v>7.47</v>
      </c>
      <c r="P3156" s="104" t="s">
        <v>87</v>
      </c>
    </row>
    <row r="3157" spans="1:17" x14ac:dyDescent="0.25">
      <c r="A3157" s="104">
        <v>1052268</v>
      </c>
      <c r="B3157" s="104" t="s">
        <v>19</v>
      </c>
      <c r="C3157" s="104">
        <v>2003</v>
      </c>
      <c r="D3157" s="104" t="s">
        <v>1605</v>
      </c>
      <c r="G3157" s="105">
        <v>37841</v>
      </c>
      <c r="H3157" s="105">
        <v>0.45138888888888901</v>
      </c>
      <c r="K3157" s="104">
        <v>56.5</v>
      </c>
      <c r="L3157" s="104">
        <v>7.98</v>
      </c>
      <c r="P3157" s="104" t="s">
        <v>87</v>
      </c>
    </row>
    <row r="3158" spans="1:17" x14ac:dyDescent="0.25">
      <c r="A3158" s="104">
        <v>1052269</v>
      </c>
      <c r="B3158" s="104" t="s">
        <v>19</v>
      </c>
      <c r="C3158" s="104">
        <v>2003</v>
      </c>
      <c r="D3158" s="104" t="s">
        <v>1604</v>
      </c>
      <c r="G3158" s="105">
        <v>37872</v>
      </c>
      <c r="H3158" s="105">
        <v>0.46527777777777801</v>
      </c>
      <c r="K3158" s="104">
        <v>56.96</v>
      </c>
      <c r="L3158" s="104">
        <v>8.08</v>
      </c>
      <c r="P3158" s="104" t="s">
        <v>87</v>
      </c>
    </row>
    <row r="3159" spans="1:17" x14ac:dyDescent="0.25">
      <c r="A3159" s="104">
        <v>1052270</v>
      </c>
      <c r="B3159" s="104" t="s">
        <v>19</v>
      </c>
      <c r="C3159" s="104">
        <v>2003</v>
      </c>
      <c r="D3159" s="104" t="s">
        <v>1603</v>
      </c>
      <c r="G3159" s="105">
        <v>37872</v>
      </c>
      <c r="H3159" s="105">
        <v>0.49305555555555602</v>
      </c>
      <c r="K3159" s="104">
        <v>57.4</v>
      </c>
      <c r="L3159" s="104">
        <v>9.2200000000000006</v>
      </c>
      <c r="P3159" s="104" t="s">
        <v>87</v>
      </c>
    </row>
    <row r="3160" spans="1:17" x14ac:dyDescent="0.25">
      <c r="A3160" s="104">
        <v>1052271</v>
      </c>
      <c r="B3160" s="104" t="s">
        <v>19</v>
      </c>
      <c r="C3160" s="104">
        <v>2003</v>
      </c>
      <c r="D3160" s="104" t="s">
        <v>1602</v>
      </c>
      <c r="G3160" s="105">
        <v>37879</v>
      </c>
      <c r="H3160" s="105">
        <v>0.43472222222222201</v>
      </c>
      <c r="K3160" s="104">
        <v>55.13</v>
      </c>
      <c r="L3160" s="104">
        <v>5.48</v>
      </c>
      <c r="P3160" s="104" t="s">
        <v>87</v>
      </c>
    </row>
    <row r="3161" spans="1:17" x14ac:dyDescent="0.25">
      <c r="A3161" s="104">
        <v>1052272</v>
      </c>
      <c r="B3161" s="104" t="s">
        <v>19</v>
      </c>
      <c r="C3161" s="104">
        <v>2003</v>
      </c>
      <c r="D3161" s="104" t="s">
        <v>1644</v>
      </c>
      <c r="G3161" s="105">
        <v>37906</v>
      </c>
      <c r="H3161" s="105">
        <v>0.41388888888888897</v>
      </c>
      <c r="K3161" s="104">
        <v>57.62</v>
      </c>
      <c r="L3161" s="104">
        <v>9.43</v>
      </c>
      <c r="P3161" s="104" t="s">
        <v>87</v>
      </c>
    </row>
    <row r="3162" spans="1:17" x14ac:dyDescent="0.25">
      <c r="A3162" s="104">
        <v>1052273</v>
      </c>
      <c r="B3162" s="104" t="s">
        <v>19</v>
      </c>
      <c r="C3162" s="104">
        <v>2003</v>
      </c>
      <c r="D3162" s="104" t="s">
        <v>1643</v>
      </c>
      <c r="G3162" s="105">
        <v>37906</v>
      </c>
      <c r="H3162" s="105">
        <v>0.45902777777777798</v>
      </c>
      <c r="K3162" s="104">
        <v>57.35</v>
      </c>
      <c r="L3162" s="104">
        <v>8.27</v>
      </c>
      <c r="P3162" s="104" t="s">
        <v>87</v>
      </c>
    </row>
    <row r="3163" spans="1:17" x14ac:dyDescent="0.25">
      <c r="A3163" s="104">
        <v>1052274</v>
      </c>
      <c r="B3163" s="104" t="s">
        <v>19</v>
      </c>
      <c r="C3163" s="104">
        <v>2003</v>
      </c>
      <c r="D3163" s="104" t="s">
        <v>1642</v>
      </c>
      <c r="G3163" s="105">
        <v>37906</v>
      </c>
      <c r="H3163" s="105">
        <v>0.46319444444444402</v>
      </c>
      <c r="K3163" s="104">
        <v>57.52</v>
      </c>
      <c r="L3163" s="104">
        <v>8.92</v>
      </c>
      <c r="P3163" s="104" t="s">
        <v>87</v>
      </c>
    </row>
    <row r="3164" spans="1:17" x14ac:dyDescent="0.25">
      <c r="A3164" s="104">
        <v>1052275</v>
      </c>
      <c r="B3164" s="104" t="s">
        <v>19</v>
      </c>
      <c r="C3164" s="104">
        <v>2003</v>
      </c>
      <c r="D3164" s="104" t="s">
        <v>1641</v>
      </c>
      <c r="G3164" s="105">
        <v>37922</v>
      </c>
      <c r="H3164" s="105">
        <v>0.77083333333333304</v>
      </c>
      <c r="K3164" s="104">
        <v>56.6</v>
      </c>
      <c r="L3164" s="104">
        <v>7.7</v>
      </c>
      <c r="P3164" s="104" t="s">
        <v>87</v>
      </c>
    </row>
    <row r="3165" spans="1:17" x14ac:dyDescent="0.25">
      <c r="A3165" s="104">
        <v>1052276</v>
      </c>
      <c r="B3165" s="104" t="s">
        <v>19</v>
      </c>
      <c r="C3165" s="104">
        <v>2003</v>
      </c>
      <c r="D3165" s="104" t="s">
        <v>1640</v>
      </c>
      <c r="G3165" s="105">
        <v>37947</v>
      </c>
      <c r="H3165" s="105">
        <v>0.44236111111111098</v>
      </c>
      <c r="K3165" s="104">
        <v>55.5</v>
      </c>
      <c r="L3165" s="104">
        <v>5.08</v>
      </c>
      <c r="P3165" s="104" t="s">
        <v>87</v>
      </c>
    </row>
    <row r="3166" spans="1:17" x14ac:dyDescent="0.25">
      <c r="A3166" s="104">
        <v>1052277</v>
      </c>
      <c r="B3166" s="104" t="s">
        <v>19</v>
      </c>
      <c r="C3166" s="104">
        <v>2003</v>
      </c>
      <c r="D3166" s="104" t="s">
        <v>1601</v>
      </c>
      <c r="G3166" s="105">
        <v>37947</v>
      </c>
      <c r="H3166" s="105">
        <v>0.44513888888888897</v>
      </c>
      <c r="K3166" s="104">
        <v>55.57</v>
      </c>
      <c r="L3166" s="104">
        <v>4.75</v>
      </c>
      <c r="P3166" s="104" t="s">
        <v>87</v>
      </c>
    </row>
    <row r="3167" spans="1:17" x14ac:dyDescent="0.25">
      <c r="A3167" s="104">
        <v>1052278</v>
      </c>
      <c r="B3167" s="104" t="s">
        <v>19</v>
      </c>
      <c r="C3167" s="104">
        <v>2003</v>
      </c>
      <c r="D3167" s="104" t="s">
        <v>1600</v>
      </c>
      <c r="G3167" s="105">
        <v>37947</v>
      </c>
      <c r="H3167" s="105">
        <v>0.46250000000000002</v>
      </c>
      <c r="K3167" s="104">
        <v>56.07</v>
      </c>
      <c r="L3167" s="104">
        <v>4.2300000000000004</v>
      </c>
      <c r="P3167" s="104" t="s">
        <v>87</v>
      </c>
    </row>
    <row r="3168" spans="1:17" x14ac:dyDescent="0.25">
      <c r="A3168" s="104">
        <v>1052279</v>
      </c>
      <c r="B3168" s="104" t="s">
        <v>18</v>
      </c>
      <c r="C3168" s="104">
        <v>2003</v>
      </c>
      <c r="D3168" s="104" t="s">
        <v>1433</v>
      </c>
      <c r="K3168" s="104">
        <v>51.42</v>
      </c>
      <c r="L3168" s="104">
        <v>2.58</v>
      </c>
      <c r="P3168" s="104" t="s">
        <v>87</v>
      </c>
      <c r="Q3168" s="104">
        <v>0.24</v>
      </c>
    </row>
    <row r="3169" spans="1:17" x14ac:dyDescent="0.25">
      <c r="A3169" s="104">
        <v>1052280</v>
      </c>
      <c r="B3169" s="104" t="s">
        <v>18</v>
      </c>
      <c r="C3169" s="104">
        <v>2003</v>
      </c>
      <c r="D3169" s="104" t="s">
        <v>1432</v>
      </c>
      <c r="K3169" s="104">
        <v>51.48</v>
      </c>
      <c r="L3169" s="104">
        <v>2.6</v>
      </c>
      <c r="P3169" s="104" t="s">
        <v>87</v>
      </c>
      <c r="Q3169" s="104">
        <v>0.35</v>
      </c>
    </row>
    <row r="3170" spans="1:17" x14ac:dyDescent="0.25">
      <c r="A3170" s="104">
        <v>1052281</v>
      </c>
      <c r="B3170" s="104" t="s">
        <v>18</v>
      </c>
      <c r="C3170" s="104">
        <v>2003</v>
      </c>
      <c r="D3170" s="104" t="s">
        <v>1431</v>
      </c>
      <c r="K3170" s="104">
        <v>51.43</v>
      </c>
      <c r="L3170" s="104">
        <v>2.58</v>
      </c>
      <c r="P3170" s="104" t="s">
        <v>87</v>
      </c>
      <c r="Q3170" s="104">
        <v>0.33</v>
      </c>
    </row>
    <row r="3171" spans="1:17" x14ac:dyDescent="0.25">
      <c r="A3171" s="104">
        <v>1052282</v>
      </c>
      <c r="B3171" s="104" t="s">
        <v>18</v>
      </c>
      <c r="C3171" s="104">
        <v>2003</v>
      </c>
      <c r="D3171" s="104" t="s">
        <v>1430</v>
      </c>
      <c r="K3171" s="104">
        <v>51.37</v>
      </c>
      <c r="L3171" s="104">
        <v>2.21</v>
      </c>
      <c r="P3171" s="104" t="s">
        <v>87</v>
      </c>
    </row>
    <row r="3172" spans="1:17" x14ac:dyDescent="0.25">
      <c r="A3172" s="104">
        <v>1052283</v>
      </c>
      <c r="B3172" s="104" t="s">
        <v>18</v>
      </c>
      <c r="C3172" s="104">
        <v>2003</v>
      </c>
      <c r="D3172" s="104" t="s">
        <v>1429</v>
      </c>
      <c r="K3172" s="104">
        <v>51.37</v>
      </c>
      <c r="L3172" s="104">
        <v>2.21</v>
      </c>
      <c r="P3172" s="104" t="s">
        <v>87</v>
      </c>
    </row>
    <row r="3173" spans="1:17" x14ac:dyDescent="0.25">
      <c r="A3173" s="104">
        <v>1052284</v>
      </c>
      <c r="B3173" s="104" t="s">
        <v>18</v>
      </c>
      <c r="C3173" s="104">
        <v>2003</v>
      </c>
      <c r="D3173" s="104" t="s">
        <v>1428</v>
      </c>
      <c r="K3173" s="104">
        <v>51.37</v>
      </c>
      <c r="L3173" s="104">
        <v>2.21</v>
      </c>
      <c r="P3173" s="104" t="s">
        <v>87</v>
      </c>
    </row>
    <row r="3174" spans="1:17" x14ac:dyDescent="0.25">
      <c r="A3174" s="104">
        <v>1052285</v>
      </c>
      <c r="B3174" s="104" t="s">
        <v>18</v>
      </c>
      <c r="C3174" s="104">
        <v>2003</v>
      </c>
      <c r="D3174" s="104" t="s">
        <v>1427</v>
      </c>
      <c r="K3174" s="104">
        <v>51.42</v>
      </c>
      <c r="L3174" s="104">
        <v>2.58</v>
      </c>
      <c r="P3174" s="104" t="s">
        <v>87</v>
      </c>
    </row>
    <row r="3175" spans="1:17" x14ac:dyDescent="0.25">
      <c r="A3175" s="104">
        <v>1052286</v>
      </c>
      <c r="B3175" s="104" t="s">
        <v>18</v>
      </c>
      <c r="C3175" s="104">
        <v>2003</v>
      </c>
      <c r="D3175" s="104" t="s">
        <v>1426</v>
      </c>
      <c r="K3175" s="104">
        <v>51.42</v>
      </c>
      <c r="L3175" s="104">
        <v>2.58</v>
      </c>
      <c r="P3175" s="104" t="s">
        <v>87</v>
      </c>
    </row>
    <row r="3176" spans="1:17" x14ac:dyDescent="0.25">
      <c r="A3176" s="104">
        <v>1052287</v>
      </c>
      <c r="B3176" s="104" t="s">
        <v>18</v>
      </c>
      <c r="C3176" s="104">
        <v>2003</v>
      </c>
      <c r="D3176" s="104" t="s">
        <v>1425</v>
      </c>
      <c r="K3176" s="104">
        <v>51.37</v>
      </c>
      <c r="L3176" s="104">
        <v>2.21</v>
      </c>
      <c r="P3176" s="104" t="s">
        <v>87</v>
      </c>
      <c r="Q3176" s="104">
        <v>0.03</v>
      </c>
    </row>
    <row r="3177" spans="1:17" x14ac:dyDescent="0.25">
      <c r="A3177" s="104">
        <v>1052288</v>
      </c>
      <c r="B3177" s="104" t="s">
        <v>18</v>
      </c>
      <c r="C3177" s="104">
        <v>2003</v>
      </c>
      <c r="D3177" s="104" t="s">
        <v>1424</v>
      </c>
      <c r="K3177" s="104">
        <v>50.93</v>
      </c>
      <c r="L3177" s="104">
        <v>1.63</v>
      </c>
      <c r="P3177" s="104" t="s">
        <v>87</v>
      </c>
      <c r="Q3177" s="104">
        <v>0.13</v>
      </c>
    </row>
    <row r="3178" spans="1:17" x14ac:dyDescent="0.25">
      <c r="A3178" s="104">
        <v>1052289</v>
      </c>
      <c r="B3178" s="104" t="s">
        <v>18</v>
      </c>
      <c r="C3178" s="104">
        <v>2003</v>
      </c>
      <c r="D3178" s="104" t="s">
        <v>1423</v>
      </c>
      <c r="K3178" s="104">
        <v>51.37</v>
      </c>
      <c r="L3178" s="104">
        <v>2.21</v>
      </c>
      <c r="P3178" s="104" t="s">
        <v>87</v>
      </c>
      <c r="Q3178" s="104">
        <v>0.37</v>
      </c>
    </row>
    <row r="3179" spans="1:17" x14ac:dyDescent="0.25">
      <c r="A3179" s="104">
        <v>1052290</v>
      </c>
      <c r="B3179" s="104" t="s">
        <v>18</v>
      </c>
      <c r="C3179" s="104">
        <v>2003</v>
      </c>
      <c r="D3179" s="104" t="s">
        <v>1422</v>
      </c>
      <c r="K3179" s="104">
        <v>51.37</v>
      </c>
      <c r="L3179" s="104">
        <v>2.21</v>
      </c>
      <c r="P3179" s="104" t="s">
        <v>87</v>
      </c>
      <c r="Q3179" s="104">
        <v>10</v>
      </c>
    </row>
    <row r="3180" spans="1:17" x14ac:dyDescent="0.25">
      <c r="A3180" s="104">
        <v>1052291</v>
      </c>
      <c r="B3180" s="104" t="s">
        <v>18</v>
      </c>
      <c r="C3180" s="104">
        <v>2003</v>
      </c>
      <c r="D3180" s="104" t="s">
        <v>1421</v>
      </c>
      <c r="K3180" s="104">
        <v>51.37</v>
      </c>
      <c r="L3180" s="104">
        <v>2.21</v>
      </c>
      <c r="P3180" s="104" t="s">
        <v>87</v>
      </c>
    </row>
    <row r="3181" spans="1:17" x14ac:dyDescent="0.25">
      <c r="A3181" s="104">
        <v>1052292</v>
      </c>
      <c r="B3181" s="104" t="s">
        <v>18</v>
      </c>
      <c r="C3181" s="104">
        <v>2003</v>
      </c>
      <c r="D3181" s="104" t="s">
        <v>1420</v>
      </c>
      <c r="K3181" s="104">
        <v>51.44</v>
      </c>
      <c r="L3181" s="104">
        <v>2.95</v>
      </c>
      <c r="P3181" s="104" t="s">
        <v>87</v>
      </c>
    </row>
    <row r="3182" spans="1:17" x14ac:dyDescent="0.25">
      <c r="A3182" s="104">
        <v>1052293</v>
      </c>
      <c r="B3182" s="104" t="s">
        <v>18</v>
      </c>
      <c r="C3182" s="104">
        <v>2003</v>
      </c>
      <c r="D3182" s="104" t="s">
        <v>1419</v>
      </c>
      <c r="K3182" s="104">
        <v>51.3</v>
      </c>
      <c r="L3182" s="104">
        <v>2.75</v>
      </c>
      <c r="P3182" s="104" t="s">
        <v>87</v>
      </c>
    </row>
    <row r="3183" spans="1:17" x14ac:dyDescent="0.25">
      <c r="A3183" s="104">
        <v>1052294</v>
      </c>
      <c r="B3183" s="104" t="s">
        <v>18</v>
      </c>
      <c r="C3183" s="104">
        <v>2003</v>
      </c>
      <c r="D3183" s="104" t="s">
        <v>1418</v>
      </c>
      <c r="K3183" s="104">
        <v>51.37</v>
      </c>
      <c r="L3183" s="104">
        <v>2.21</v>
      </c>
      <c r="P3183" s="104" t="s">
        <v>87</v>
      </c>
      <c r="Q3183" s="104">
        <v>2.1800000000000002</v>
      </c>
    </row>
    <row r="3184" spans="1:17" x14ac:dyDescent="0.25">
      <c r="A3184" s="104">
        <v>1052295</v>
      </c>
      <c r="B3184" s="104" t="s">
        <v>18</v>
      </c>
      <c r="C3184" s="104">
        <v>2003</v>
      </c>
      <c r="D3184" s="104" t="s">
        <v>1417</v>
      </c>
      <c r="K3184" s="104">
        <v>51.37</v>
      </c>
      <c r="L3184" s="104">
        <v>2.21</v>
      </c>
      <c r="P3184" s="104" t="s">
        <v>87</v>
      </c>
      <c r="Q3184" s="104">
        <v>0.14000000000000001</v>
      </c>
    </row>
    <row r="3185" spans="1:17" x14ac:dyDescent="0.25">
      <c r="A3185" s="104">
        <v>1052296</v>
      </c>
      <c r="B3185" s="104" t="s">
        <v>18</v>
      </c>
      <c r="C3185" s="104">
        <v>2003</v>
      </c>
      <c r="D3185" s="104" t="s">
        <v>1416</v>
      </c>
      <c r="K3185" s="104">
        <v>51.25</v>
      </c>
      <c r="L3185" s="104">
        <v>2.85</v>
      </c>
      <c r="P3185" s="104" t="s">
        <v>87</v>
      </c>
      <c r="Q3185" s="104">
        <v>7.0000000000000007E-2</v>
      </c>
    </row>
    <row r="3186" spans="1:17" x14ac:dyDescent="0.25">
      <c r="A3186" s="104">
        <v>1052297</v>
      </c>
      <c r="B3186" s="104" t="s">
        <v>18</v>
      </c>
      <c r="C3186" s="104">
        <v>2003</v>
      </c>
      <c r="D3186" s="104" t="s">
        <v>1415</v>
      </c>
      <c r="K3186" s="104">
        <v>51.4</v>
      </c>
      <c r="L3186" s="104">
        <v>2.85</v>
      </c>
      <c r="P3186" s="104" t="s">
        <v>87</v>
      </c>
      <c r="Q3186" s="104">
        <v>7.74</v>
      </c>
    </row>
    <row r="3187" spans="1:17" x14ac:dyDescent="0.25">
      <c r="A3187" s="104">
        <v>1052298</v>
      </c>
      <c r="B3187" s="104" t="s">
        <v>18</v>
      </c>
      <c r="C3187" s="104">
        <v>2003</v>
      </c>
      <c r="D3187" s="104" t="s">
        <v>1414</v>
      </c>
      <c r="K3187" s="104">
        <v>51.37</v>
      </c>
      <c r="L3187" s="104">
        <v>2.21</v>
      </c>
      <c r="P3187" s="104" t="s">
        <v>87</v>
      </c>
      <c r="Q3187" s="104">
        <v>0.81</v>
      </c>
    </row>
    <row r="3188" spans="1:17" x14ac:dyDescent="0.25">
      <c r="A3188" s="104">
        <v>1052299</v>
      </c>
      <c r="B3188" s="104" t="s">
        <v>18</v>
      </c>
      <c r="C3188" s="104">
        <v>2003</v>
      </c>
      <c r="D3188" s="104" t="s">
        <v>1413</v>
      </c>
      <c r="K3188" s="104">
        <v>51.38</v>
      </c>
      <c r="L3188" s="104">
        <v>2.66</v>
      </c>
      <c r="P3188" s="104" t="s">
        <v>87</v>
      </c>
      <c r="Q3188" s="104">
        <v>0.11</v>
      </c>
    </row>
    <row r="3189" spans="1:17" x14ac:dyDescent="0.25">
      <c r="A3189" s="104">
        <v>1052300</v>
      </c>
      <c r="B3189" s="104" t="s">
        <v>18</v>
      </c>
      <c r="C3189" s="104">
        <v>2003</v>
      </c>
      <c r="D3189" s="104" t="s">
        <v>1412</v>
      </c>
      <c r="K3189" s="104">
        <v>51.37</v>
      </c>
      <c r="L3189" s="104">
        <v>2.21</v>
      </c>
      <c r="P3189" s="104" t="s">
        <v>87</v>
      </c>
      <c r="Q3189" s="104">
        <v>2.27</v>
      </c>
    </row>
    <row r="3190" spans="1:17" x14ac:dyDescent="0.25">
      <c r="A3190" s="104">
        <v>1052301</v>
      </c>
      <c r="B3190" s="104" t="s">
        <v>18</v>
      </c>
      <c r="C3190" s="104">
        <v>2003</v>
      </c>
      <c r="D3190" s="104" t="s">
        <v>1411</v>
      </c>
      <c r="K3190" s="104">
        <v>51.38</v>
      </c>
      <c r="L3190" s="104">
        <v>2.2400000000000002</v>
      </c>
      <c r="P3190" s="104" t="s">
        <v>87</v>
      </c>
    </row>
    <row r="3191" spans="1:17" x14ac:dyDescent="0.25">
      <c r="A3191" s="104">
        <v>1052302</v>
      </c>
      <c r="B3191" s="104" t="s">
        <v>18</v>
      </c>
      <c r="C3191" s="104">
        <v>2003</v>
      </c>
      <c r="D3191" s="104" t="s">
        <v>1410</v>
      </c>
      <c r="K3191" s="104">
        <v>51.43</v>
      </c>
      <c r="L3191" s="104">
        <v>2.46</v>
      </c>
      <c r="P3191" s="104" t="s">
        <v>87</v>
      </c>
      <c r="Q3191" s="104">
        <v>0.01</v>
      </c>
    </row>
    <row r="3192" spans="1:17" x14ac:dyDescent="0.25">
      <c r="A3192" s="104">
        <v>1052303</v>
      </c>
      <c r="B3192" s="104" t="s">
        <v>18</v>
      </c>
      <c r="C3192" s="104">
        <v>2003</v>
      </c>
      <c r="D3192" s="104" t="s">
        <v>1409</v>
      </c>
      <c r="K3192" s="104">
        <v>51.37</v>
      </c>
      <c r="L3192" s="104">
        <v>2.2200000000000002</v>
      </c>
      <c r="P3192" s="104" t="s">
        <v>87</v>
      </c>
      <c r="Q3192" s="104">
        <v>0.01</v>
      </c>
    </row>
    <row r="3193" spans="1:17" x14ac:dyDescent="0.25">
      <c r="A3193" s="104">
        <v>1052304</v>
      </c>
      <c r="B3193" s="104" t="s">
        <v>18</v>
      </c>
      <c r="C3193" s="104">
        <v>2003</v>
      </c>
      <c r="D3193" s="104" t="s">
        <v>1408</v>
      </c>
      <c r="K3193" s="104">
        <v>51.37</v>
      </c>
      <c r="L3193" s="104">
        <v>2.21</v>
      </c>
      <c r="P3193" s="104" t="s">
        <v>87</v>
      </c>
      <c r="Q3193" s="104">
        <v>1.1100000000000001</v>
      </c>
    </row>
    <row r="3194" spans="1:17" x14ac:dyDescent="0.25">
      <c r="A3194" s="104">
        <v>1052305</v>
      </c>
      <c r="B3194" s="104" t="s">
        <v>18</v>
      </c>
      <c r="C3194" s="104">
        <v>2003</v>
      </c>
      <c r="D3194" s="104" t="s">
        <v>1407</v>
      </c>
      <c r="K3194" s="104">
        <v>51.37</v>
      </c>
      <c r="L3194" s="104">
        <v>2.21</v>
      </c>
      <c r="P3194" s="104" t="s">
        <v>87</v>
      </c>
      <c r="Q3194" s="104">
        <v>0.15</v>
      </c>
    </row>
    <row r="3195" spans="1:17" x14ac:dyDescent="0.25">
      <c r="A3195" s="104">
        <v>1052306</v>
      </c>
      <c r="B3195" s="104" t="s">
        <v>18</v>
      </c>
      <c r="C3195" s="104">
        <v>2003</v>
      </c>
      <c r="D3195" s="104" t="s">
        <v>1406</v>
      </c>
      <c r="K3195" s="104">
        <v>51.37</v>
      </c>
      <c r="L3195" s="104">
        <v>2.21</v>
      </c>
      <c r="P3195" s="104" t="s">
        <v>87</v>
      </c>
      <c r="Q3195" s="104">
        <v>0.01</v>
      </c>
    </row>
    <row r="3196" spans="1:17" x14ac:dyDescent="0.25">
      <c r="A3196" s="104">
        <v>1052307</v>
      </c>
      <c r="B3196" s="104" t="s">
        <v>18</v>
      </c>
      <c r="C3196" s="104">
        <v>2003</v>
      </c>
      <c r="D3196" s="104" t="s">
        <v>1405</v>
      </c>
      <c r="K3196" s="104">
        <v>51.37</v>
      </c>
      <c r="L3196" s="104">
        <v>2.21</v>
      </c>
      <c r="P3196" s="104" t="s">
        <v>87</v>
      </c>
      <c r="Q3196" s="104">
        <v>0.01</v>
      </c>
    </row>
    <row r="3197" spans="1:17" x14ac:dyDescent="0.25">
      <c r="A3197" s="104">
        <v>1052308</v>
      </c>
      <c r="B3197" s="104" t="s">
        <v>18</v>
      </c>
      <c r="C3197" s="104">
        <v>2003</v>
      </c>
      <c r="D3197" s="104" t="s">
        <v>1404</v>
      </c>
      <c r="K3197" s="104">
        <v>51.37</v>
      </c>
      <c r="L3197" s="104">
        <v>2.21</v>
      </c>
      <c r="P3197" s="104" t="s">
        <v>87</v>
      </c>
    </row>
    <row r="3198" spans="1:17" x14ac:dyDescent="0.25">
      <c r="A3198" s="104">
        <v>1052309</v>
      </c>
      <c r="B3198" s="104" t="s">
        <v>18</v>
      </c>
      <c r="C3198" s="104">
        <v>2003</v>
      </c>
      <c r="D3198" s="104" t="s">
        <v>1403</v>
      </c>
      <c r="K3198" s="104">
        <v>51.37</v>
      </c>
      <c r="L3198" s="104">
        <v>2.21</v>
      </c>
      <c r="P3198" s="104" t="s">
        <v>87</v>
      </c>
      <c r="Q3198" s="104">
        <v>0.01</v>
      </c>
    </row>
    <row r="3199" spans="1:17" x14ac:dyDescent="0.25">
      <c r="A3199" s="104">
        <v>1052310</v>
      </c>
      <c r="B3199" s="104" t="s">
        <v>18</v>
      </c>
      <c r="C3199" s="104">
        <v>2003</v>
      </c>
      <c r="D3199" s="104" t="s">
        <v>1402</v>
      </c>
      <c r="K3199" s="104">
        <v>51.37</v>
      </c>
      <c r="L3199" s="104">
        <v>2.21</v>
      </c>
      <c r="P3199" s="104" t="s">
        <v>87</v>
      </c>
    </row>
    <row r="3200" spans="1:17" x14ac:dyDescent="0.25">
      <c r="A3200" s="104">
        <v>1052311</v>
      </c>
      <c r="B3200" s="104" t="s">
        <v>18</v>
      </c>
      <c r="C3200" s="104">
        <v>2003</v>
      </c>
      <c r="D3200" s="104" t="s">
        <v>1401</v>
      </c>
      <c r="K3200" s="104">
        <v>51.37</v>
      </c>
      <c r="L3200" s="104">
        <v>2.21</v>
      </c>
      <c r="P3200" s="104" t="s">
        <v>87</v>
      </c>
    </row>
    <row r="3201" spans="1:17" x14ac:dyDescent="0.25">
      <c r="A3201" s="104">
        <v>1052312</v>
      </c>
      <c r="B3201" s="104" t="s">
        <v>18</v>
      </c>
      <c r="C3201" s="104">
        <v>2003</v>
      </c>
      <c r="D3201" s="104" t="s">
        <v>1400</v>
      </c>
      <c r="K3201" s="104">
        <v>51.65</v>
      </c>
      <c r="L3201" s="104">
        <v>2.34</v>
      </c>
      <c r="P3201" s="104" t="s">
        <v>87</v>
      </c>
      <c r="Q3201" s="104">
        <v>12</v>
      </c>
    </row>
    <row r="3202" spans="1:17" x14ac:dyDescent="0.25">
      <c r="A3202" s="104">
        <v>1052313</v>
      </c>
      <c r="B3202" s="104" t="s">
        <v>18</v>
      </c>
      <c r="C3202" s="104">
        <v>2003</v>
      </c>
      <c r="D3202" s="104" t="s">
        <v>1399</v>
      </c>
      <c r="K3202" s="104">
        <v>51.65</v>
      </c>
      <c r="L3202" s="104">
        <v>2.34</v>
      </c>
      <c r="P3202" s="104" t="s">
        <v>87</v>
      </c>
    </row>
    <row r="3203" spans="1:17" x14ac:dyDescent="0.25">
      <c r="A3203" s="104">
        <v>1052314</v>
      </c>
      <c r="B3203" s="104" t="s">
        <v>18</v>
      </c>
      <c r="C3203" s="104">
        <v>2003</v>
      </c>
      <c r="D3203" s="104" t="s">
        <v>1398</v>
      </c>
      <c r="K3203" s="104">
        <v>51.81</v>
      </c>
      <c r="L3203" s="104">
        <v>2.5</v>
      </c>
      <c r="P3203" s="104" t="s">
        <v>87</v>
      </c>
      <c r="Q3203" s="104">
        <v>6.89</v>
      </c>
    </row>
    <row r="3204" spans="1:17" x14ac:dyDescent="0.25">
      <c r="A3204" s="104">
        <v>1052315</v>
      </c>
      <c r="B3204" s="104" t="s">
        <v>18</v>
      </c>
      <c r="C3204" s="104">
        <v>2003</v>
      </c>
      <c r="D3204" s="104" t="s">
        <v>1397</v>
      </c>
      <c r="K3204" s="104">
        <v>51.37</v>
      </c>
      <c r="L3204" s="104">
        <v>2.21</v>
      </c>
      <c r="P3204" s="104" t="s">
        <v>87</v>
      </c>
    </row>
    <row r="3205" spans="1:17" x14ac:dyDescent="0.25">
      <c r="A3205" s="104">
        <v>1052316</v>
      </c>
      <c r="B3205" s="104" t="s">
        <v>18</v>
      </c>
      <c r="C3205" s="104">
        <v>2003</v>
      </c>
      <c r="D3205" s="104" t="s">
        <v>1396</v>
      </c>
      <c r="K3205" s="104">
        <v>51.37</v>
      </c>
      <c r="L3205" s="104">
        <v>2.21</v>
      </c>
      <c r="P3205" s="104" t="s">
        <v>87</v>
      </c>
    </row>
    <row r="3206" spans="1:17" x14ac:dyDescent="0.25">
      <c r="A3206" s="104">
        <v>1052317</v>
      </c>
      <c r="B3206" s="104" t="s">
        <v>18</v>
      </c>
      <c r="C3206" s="104">
        <v>2003</v>
      </c>
      <c r="D3206" s="104" t="s">
        <v>1395</v>
      </c>
      <c r="K3206" s="104">
        <v>51.37</v>
      </c>
      <c r="L3206" s="104">
        <v>2.21</v>
      </c>
      <c r="P3206" s="104" t="s">
        <v>87</v>
      </c>
      <c r="Q3206" s="104">
        <v>0.02</v>
      </c>
    </row>
    <row r="3207" spans="1:17" x14ac:dyDescent="0.25">
      <c r="A3207" s="104">
        <v>1052318</v>
      </c>
      <c r="B3207" s="104" t="s">
        <v>18</v>
      </c>
      <c r="C3207" s="104">
        <v>2003</v>
      </c>
      <c r="D3207" s="104" t="s">
        <v>1394</v>
      </c>
      <c r="K3207" s="104">
        <v>51.36</v>
      </c>
      <c r="L3207" s="104">
        <v>2.25</v>
      </c>
      <c r="P3207" s="104" t="s">
        <v>87</v>
      </c>
      <c r="Q3207" s="104">
        <v>0.03</v>
      </c>
    </row>
    <row r="3208" spans="1:17" x14ac:dyDescent="0.25">
      <c r="A3208" s="104">
        <v>1052319</v>
      </c>
      <c r="B3208" s="104" t="s">
        <v>18</v>
      </c>
      <c r="C3208" s="104">
        <v>2003</v>
      </c>
      <c r="D3208" s="104" t="s">
        <v>1393</v>
      </c>
      <c r="K3208" s="104">
        <v>51.36</v>
      </c>
      <c r="L3208" s="104">
        <v>2.21</v>
      </c>
      <c r="P3208" s="104" t="s">
        <v>87</v>
      </c>
      <c r="Q3208" s="104">
        <v>0.38</v>
      </c>
    </row>
    <row r="3209" spans="1:17" x14ac:dyDescent="0.25">
      <c r="A3209" s="104">
        <v>1052320</v>
      </c>
      <c r="B3209" s="104" t="s">
        <v>18</v>
      </c>
      <c r="C3209" s="104">
        <v>2003</v>
      </c>
      <c r="D3209" s="104" t="s">
        <v>1392</v>
      </c>
      <c r="K3209" s="104">
        <v>51.37</v>
      </c>
      <c r="L3209" s="104">
        <v>2.21</v>
      </c>
      <c r="P3209" s="104" t="s">
        <v>87</v>
      </c>
      <c r="Q3209" s="104">
        <v>0.02</v>
      </c>
    </row>
    <row r="3210" spans="1:17" x14ac:dyDescent="0.25">
      <c r="A3210" s="104">
        <v>1052321</v>
      </c>
      <c r="B3210" s="104" t="s">
        <v>18</v>
      </c>
      <c r="C3210" s="104">
        <v>2003</v>
      </c>
      <c r="D3210" s="104" t="s">
        <v>1391</v>
      </c>
      <c r="K3210" s="104">
        <v>51.37</v>
      </c>
      <c r="L3210" s="104">
        <v>2.21</v>
      </c>
      <c r="P3210" s="104" t="s">
        <v>87</v>
      </c>
    </row>
    <row r="3211" spans="1:17" x14ac:dyDescent="0.25">
      <c r="A3211" s="104">
        <v>1052322</v>
      </c>
      <c r="B3211" s="104" t="s">
        <v>18</v>
      </c>
      <c r="C3211" s="104">
        <v>2003</v>
      </c>
      <c r="D3211" s="104" t="s">
        <v>1390</v>
      </c>
      <c r="K3211" s="104">
        <v>51.23</v>
      </c>
      <c r="L3211" s="104">
        <v>2.08</v>
      </c>
      <c r="P3211" s="104" t="s">
        <v>87</v>
      </c>
    </row>
    <row r="3212" spans="1:17" x14ac:dyDescent="0.25">
      <c r="A3212" s="104">
        <v>1052323</v>
      </c>
      <c r="B3212" s="104" t="s">
        <v>18</v>
      </c>
      <c r="C3212" s="104">
        <v>2003</v>
      </c>
      <c r="D3212" s="104" t="s">
        <v>1389</v>
      </c>
      <c r="K3212" s="104">
        <v>51.36</v>
      </c>
      <c r="L3212" s="104">
        <v>2.21</v>
      </c>
      <c r="P3212" s="104" t="s">
        <v>87</v>
      </c>
      <c r="Q3212" s="104">
        <v>0.08</v>
      </c>
    </row>
    <row r="3213" spans="1:17" x14ac:dyDescent="0.25">
      <c r="A3213" s="104">
        <v>1052324</v>
      </c>
      <c r="B3213" s="104" t="s">
        <v>18</v>
      </c>
      <c r="C3213" s="104">
        <v>2003</v>
      </c>
      <c r="D3213" s="104" t="s">
        <v>1388</v>
      </c>
      <c r="K3213" s="104">
        <v>51.37</v>
      </c>
      <c r="L3213" s="104">
        <v>2.21</v>
      </c>
      <c r="P3213" s="104" t="s">
        <v>87</v>
      </c>
      <c r="Q3213" s="104">
        <v>0.06</v>
      </c>
    </row>
    <row r="3214" spans="1:17" x14ac:dyDescent="0.25">
      <c r="A3214" s="104">
        <v>1052325</v>
      </c>
      <c r="B3214" s="104" t="s">
        <v>18</v>
      </c>
      <c r="C3214" s="104">
        <v>2003</v>
      </c>
      <c r="D3214" s="104" t="s">
        <v>1387</v>
      </c>
      <c r="K3214" s="104">
        <v>51.37</v>
      </c>
      <c r="L3214" s="104">
        <v>2.21</v>
      </c>
      <c r="P3214" s="104" t="s">
        <v>87</v>
      </c>
      <c r="Q3214" s="104">
        <v>0.06</v>
      </c>
    </row>
    <row r="3215" spans="1:17" x14ac:dyDescent="0.25">
      <c r="A3215" s="104">
        <v>1052326</v>
      </c>
      <c r="B3215" s="104" t="s">
        <v>18</v>
      </c>
      <c r="C3215" s="104">
        <v>2003</v>
      </c>
      <c r="D3215" s="104" t="s">
        <v>1386</v>
      </c>
      <c r="K3215" s="104">
        <v>51.37</v>
      </c>
      <c r="L3215" s="104">
        <v>2.21</v>
      </c>
      <c r="P3215" s="104" t="s">
        <v>87</v>
      </c>
    </row>
    <row r="3216" spans="1:17" x14ac:dyDescent="0.25">
      <c r="A3216" s="104">
        <v>1052327</v>
      </c>
      <c r="B3216" s="104" t="s">
        <v>18</v>
      </c>
      <c r="C3216" s="104">
        <v>2003</v>
      </c>
      <c r="D3216" s="104" t="s">
        <v>1385</v>
      </c>
      <c r="K3216" s="104">
        <v>51.42</v>
      </c>
      <c r="L3216" s="104">
        <v>2.63</v>
      </c>
      <c r="P3216" s="104" t="s">
        <v>87</v>
      </c>
    </row>
    <row r="3217" spans="1:17" x14ac:dyDescent="0.25">
      <c r="A3217" s="104">
        <v>1052328</v>
      </c>
      <c r="B3217" s="104" t="s">
        <v>18</v>
      </c>
      <c r="C3217" s="104">
        <v>2003</v>
      </c>
      <c r="D3217" s="104" t="s">
        <v>1384</v>
      </c>
      <c r="K3217" s="104">
        <v>51.37</v>
      </c>
      <c r="L3217" s="104">
        <v>2.21</v>
      </c>
      <c r="P3217" s="104" t="s">
        <v>87</v>
      </c>
    </row>
    <row r="3218" spans="1:17" x14ac:dyDescent="0.25">
      <c r="A3218" s="104">
        <v>1052329</v>
      </c>
      <c r="B3218" s="104" t="s">
        <v>18</v>
      </c>
      <c r="C3218" s="104">
        <v>2003</v>
      </c>
      <c r="D3218" s="104" t="s">
        <v>1383</v>
      </c>
      <c r="K3218" s="104">
        <v>51.37</v>
      </c>
      <c r="L3218" s="104">
        <v>2.21</v>
      </c>
      <c r="P3218" s="104" t="s">
        <v>87</v>
      </c>
      <c r="Q3218" s="104">
        <v>0.2</v>
      </c>
    </row>
    <row r="3219" spans="1:17" x14ac:dyDescent="0.25">
      <c r="A3219" s="104">
        <v>1052330</v>
      </c>
      <c r="B3219" s="104" t="s">
        <v>18</v>
      </c>
      <c r="C3219" s="104">
        <v>2003</v>
      </c>
      <c r="D3219" s="104" t="s">
        <v>1616</v>
      </c>
      <c r="K3219" s="104">
        <v>51.37</v>
      </c>
      <c r="L3219" s="104">
        <v>2.21</v>
      </c>
      <c r="P3219" s="104" t="s">
        <v>87</v>
      </c>
      <c r="Q3219" s="104">
        <v>0.1</v>
      </c>
    </row>
    <row r="3220" spans="1:17" x14ac:dyDescent="0.25">
      <c r="A3220" s="104">
        <v>1052331</v>
      </c>
      <c r="B3220" s="104" t="s">
        <v>18</v>
      </c>
      <c r="C3220" s="104">
        <v>2003</v>
      </c>
      <c r="D3220" s="104" t="s">
        <v>1615</v>
      </c>
      <c r="K3220" s="104">
        <v>51.37</v>
      </c>
      <c r="L3220" s="104">
        <v>2.21</v>
      </c>
      <c r="P3220" s="104" t="s">
        <v>87</v>
      </c>
    </row>
    <row r="3221" spans="1:17" x14ac:dyDescent="0.25">
      <c r="A3221" s="104">
        <v>1052332</v>
      </c>
      <c r="B3221" s="104" t="s">
        <v>18</v>
      </c>
      <c r="C3221" s="104">
        <v>2003</v>
      </c>
      <c r="D3221" s="104" t="s">
        <v>1614</v>
      </c>
      <c r="K3221" s="104">
        <v>51.37</v>
      </c>
      <c r="L3221" s="104">
        <v>2.21</v>
      </c>
      <c r="P3221" s="104" t="s">
        <v>87</v>
      </c>
      <c r="Q3221" s="104">
        <v>7.0000000000000007E-2</v>
      </c>
    </row>
    <row r="3222" spans="1:17" x14ac:dyDescent="0.25">
      <c r="A3222" s="104">
        <v>1052333</v>
      </c>
      <c r="B3222" s="104" t="s">
        <v>18</v>
      </c>
      <c r="C3222" s="104">
        <v>2003</v>
      </c>
      <c r="D3222" s="104" t="s">
        <v>1758</v>
      </c>
      <c r="K3222" s="104">
        <v>51.37</v>
      </c>
      <c r="L3222" s="104">
        <v>2.21</v>
      </c>
      <c r="P3222" s="104" t="s">
        <v>87</v>
      </c>
      <c r="Q3222" s="104">
        <v>1.85</v>
      </c>
    </row>
    <row r="3223" spans="1:17" x14ac:dyDescent="0.25">
      <c r="A3223" s="104">
        <v>1052334</v>
      </c>
      <c r="B3223" s="104" t="s">
        <v>18</v>
      </c>
      <c r="C3223" s="104">
        <v>2003</v>
      </c>
      <c r="D3223" s="104" t="s">
        <v>1757</v>
      </c>
      <c r="K3223" s="104">
        <v>51.37</v>
      </c>
      <c r="L3223" s="104">
        <v>2.21</v>
      </c>
      <c r="P3223" s="104" t="s">
        <v>87</v>
      </c>
      <c r="Q3223" s="104">
        <v>0.16</v>
      </c>
    </row>
    <row r="3224" spans="1:17" x14ac:dyDescent="0.25">
      <c r="A3224" s="104">
        <v>1052335</v>
      </c>
      <c r="B3224" s="104" t="s">
        <v>18</v>
      </c>
      <c r="C3224" s="104">
        <v>2003</v>
      </c>
      <c r="D3224" s="104" t="s">
        <v>1756</v>
      </c>
      <c r="K3224" s="104">
        <v>51.37</v>
      </c>
      <c r="L3224" s="104">
        <v>2.21</v>
      </c>
      <c r="P3224" s="104" t="s">
        <v>87</v>
      </c>
      <c r="Q3224" s="104">
        <v>2.0299999999999998</v>
      </c>
    </row>
    <row r="3225" spans="1:17" x14ac:dyDescent="0.25">
      <c r="A3225" s="104">
        <v>1052336</v>
      </c>
      <c r="B3225" s="104" t="s">
        <v>18</v>
      </c>
      <c r="C3225" s="104">
        <v>2003</v>
      </c>
      <c r="D3225" s="104" t="s">
        <v>1755</v>
      </c>
      <c r="K3225" s="104">
        <v>51.37</v>
      </c>
      <c r="L3225" s="104">
        <v>2.21</v>
      </c>
      <c r="P3225" s="104" t="s">
        <v>87</v>
      </c>
      <c r="Q3225" s="104">
        <v>0.21</v>
      </c>
    </row>
    <row r="3226" spans="1:17" x14ac:dyDescent="0.25">
      <c r="A3226" s="104">
        <v>1052337</v>
      </c>
      <c r="B3226" s="104" t="s">
        <v>18</v>
      </c>
      <c r="C3226" s="104">
        <v>2003</v>
      </c>
      <c r="D3226" s="104" t="s">
        <v>1754</v>
      </c>
      <c r="K3226" s="104">
        <v>51.37</v>
      </c>
      <c r="L3226" s="104">
        <v>2.21</v>
      </c>
      <c r="P3226" s="104" t="s">
        <v>87</v>
      </c>
      <c r="Q3226" s="104">
        <v>1.1299999999999999</v>
      </c>
    </row>
    <row r="3227" spans="1:17" x14ac:dyDescent="0.25">
      <c r="A3227" s="104">
        <v>1052338</v>
      </c>
      <c r="B3227" s="104" t="s">
        <v>18</v>
      </c>
      <c r="C3227" s="104">
        <v>2003</v>
      </c>
      <c r="D3227" s="104" t="s">
        <v>1753</v>
      </c>
      <c r="K3227" s="104">
        <v>51.24</v>
      </c>
      <c r="L3227" s="104">
        <v>2.83</v>
      </c>
      <c r="P3227" s="104" t="s">
        <v>87</v>
      </c>
    </row>
    <row r="3228" spans="1:17" x14ac:dyDescent="0.25">
      <c r="A3228" s="104">
        <v>1052339</v>
      </c>
      <c r="B3228" s="104" t="s">
        <v>18</v>
      </c>
      <c r="C3228" s="104">
        <v>2003</v>
      </c>
      <c r="D3228" s="104" t="s">
        <v>1752</v>
      </c>
      <c r="K3228" s="104">
        <v>51.37</v>
      </c>
      <c r="L3228" s="104">
        <v>2.21</v>
      </c>
      <c r="P3228" s="104" t="s">
        <v>87</v>
      </c>
    </row>
    <row r="3229" spans="1:17" x14ac:dyDescent="0.25">
      <c r="A3229" s="104">
        <v>1052340</v>
      </c>
      <c r="B3229" s="104" t="s">
        <v>18</v>
      </c>
      <c r="C3229" s="104">
        <v>2003</v>
      </c>
      <c r="D3229" s="104" t="s">
        <v>1751</v>
      </c>
      <c r="K3229" s="104">
        <v>51.37</v>
      </c>
      <c r="L3229" s="104">
        <v>2.21</v>
      </c>
      <c r="P3229" s="104" t="s">
        <v>87</v>
      </c>
    </row>
    <row r="3230" spans="1:17" x14ac:dyDescent="0.25">
      <c r="A3230" s="104">
        <v>1052341</v>
      </c>
      <c r="B3230" s="104" t="s">
        <v>18</v>
      </c>
      <c r="C3230" s="104">
        <v>2003</v>
      </c>
      <c r="D3230" s="104" t="s">
        <v>1750</v>
      </c>
      <c r="K3230" s="104">
        <v>51.37</v>
      </c>
      <c r="L3230" s="104">
        <v>2.21</v>
      </c>
      <c r="P3230" s="104" t="s">
        <v>87</v>
      </c>
      <c r="Q3230" s="104">
        <v>0.04</v>
      </c>
    </row>
    <row r="3231" spans="1:17" x14ac:dyDescent="0.25">
      <c r="A3231" s="104">
        <v>1052342</v>
      </c>
      <c r="B3231" s="104" t="s">
        <v>18</v>
      </c>
      <c r="C3231" s="104">
        <v>2003</v>
      </c>
      <c r="D3231" s="104" t="s">
        <v>1749</v>
      </c>
      <c r="K3231" s="104">
        <v>51.37</v>
      </c>
      <c r="L3231" s="104">
        <v>2.21</v>
      </c>
      <c r="P3231" s="104" t="s">
        <v>87</v>
      </c>
      <c r="Q3231" s="104">
        <v>1.85</v>
      </c>
    </row>
    <row r="3232" spans="1:17" x14ac:dyDescent="0.25">
      <c r="A3232" s="104">
        <v>1052343</v>
      </c>
      <c r="B3232" s="104" t="s">
        <v>18</v>
      </c>
      <c r="C3232" s="104">
        <v>2003</v>
      </c>
      <c r="D3232" s="104" t="s">
        <v>1748</v>
      </c>
      <c r="K3232" s="104">
        <v>51.53</v>
      </c>
      <c r="L3232" s="104">
        <v>2.64</v>
      </c>
      <c r="P3232" s="104" t="s">
        <v>87</v>
      </c>
      <c r="Q3232" s="104">
        <v>10.26</v>
      </c>
    </row>
    <row r="3233" spans="1:17" x14ac:dyDescent="0.25">
      <c r="A3233" s="104">
        <v>1052344</v>
      </c>
      <c r="B3233" s="104" t="s">
        <v>18</v>
      </c>
      <c r="C3233" s="104">
        <v>2003</v>
      </c>
      <c r="D3233" s="104" t="s">
        <v>1747</v>
      </c>
      <c r="K3233" s="104">
        <v>51.42</v>
      </c>
      <c r="L3233" s="104">
        <v>2.3199999999999998</v>
      </c>
      <c r="P3233" s="104" t="s">
        <v>87</v>
      </c>
      <c r="Q3233" s="104">
        <v>8.4</v>
      </c>
    </row>
    <row r="3234" spans="1:17" x14ac:dyDescent="0.25">
      <c r="A3234" s="104">
        <v>1052345</v>
      </c>
      <c r="B3234" s="104" t="s">
        <v>18</v>
      </c>
      <c r="C3234" s="104">
        <v>2003</v>
      </c>
      <c r="D3234" s="104" t="s">
        <v>1746</v>
      </c>
      <c r="K3234" s="104">
        <v>51.65</v>
      </c>
      <c r="L3234" s="104">
        <v>2.82</v>
      </c>
      <c r="P3234" s="104" t="s">
        <v>87</v>
      </c>
      <c r="Q3234" s="104">
        <v>2.19</v>
      </c>
    </row>
    <row r="3235" spans="1:17" x14ac:dyDescent="0.25">
      <c r="A3235" s="104">
        <v>1052346</v>
      </c>
      <c r="B3235" s="104" t="s">
        <v>18</v>
      </c>
      <c r="C3235" s="104">
        <v>2003</v>
      </c>
      <c r="D3235" s="104" t="s">
        <v>1745</v>
      </c>
      <c r="K3235" s="104">
        <v>51.37</v>
      </c>
      <c r="L3235" s="104">
        <v>2.21</v>
      </c>
      <c r="P3235" s="104" t="s">
        <v>87</v>
      </c>
      <c r="Q3235" s="104">
        <v>0.1</v>
      </c>
    </row>
    <row r="3236" spans="1:17" x14ac:dyDescent="0.25">
      <c r="A3236" s="104">
        <v>1052347</v>
      </c>
      <c r="B3236" s="104" t="s">
        <v>18</v>
      </c>
      <c r="C3236" s="104">
        <v>2003</v>
      </c>
      <c r="D3236" s="104" t="s">
        <v>1744</v>
      </c>
      <c r="K3236" s="104">
        <v>51.37</v>
      </c>
      <c r="L3236" s="104">
        <v>2.2000000000000002</v>
      </c>
      <c r="P3236" s="104" t="s">
        <v>87</v>
      </c>
      <c r="Q3236" s="104">
        <v>5.36</v>
      </c>
    </row>
    <row r="3237" spans="1:17" x14ac:dyDescent="0.25">
      <c r="A3237" s="104">
        <v>1052348</v>
      </c>
      <c r="B3237" s="104" t="s">
        <v>18</v>
      </c>
      <c r="C3237" s="104">
        <v>2003</v>
      </c>
      <c r="D3237" s="104" t="s">
        <v>1743</v>
      </c>
      <c r="K3237" s="104">
        <v>51.37</v>
      </c>
      <c r="L3237" s="104">
        <v>2.21</v>
      </c>
      <c r="P3237" s="104" t="s">
        <v>87</v>
      </c>
      <c r="Q3237" s="104">
        <v>0.09</v>
      </c>
    </row>
    <row r="3238" spans="1:17" x14ac:dyDescent="0.25">
      <c r="A3238" s="104">
        <v>1052349</v>
      </c>
      <c r="B3238" s="104" t="s">
        <v>18</v>
      </c>
      <c r="C3238" s="104">
        <v>2003</v>
      </c>
      <c r="D3238" s="104" t="s">
        <v>1742</v>
      </c>
      <c r="K3238" s="104">
        <v>51.37</v>
      </c>
      <c r="L3238" s="104">
        <v>2.21</v>
      </c>
      <c r="P3238" s="104" t="s">
        <v>87</v>
      </c>
      <c r="Q3238" s="104">
        <v>1.91</v>
      </c>
    </row>
    <row r="3239" spans="1:17" x14ac:dyDescent="0.25">
      <c r="A3239" s="104">
        <v>1052350</v>
      </c>
      <c r="B3239" s="104" t="s">
        <v>18</v>
      </c>
      <c r="C3239" s="104">
        <v>2003</v>
      </c>
      <c r="D3239" s="104" t="s">
        <v>1741</v>
      </c>
      <c r="K3239" s="104">
        <v>51.39</v>
      </c>
      <c r="L3239" s="104">
        <v>2.2799999999999998</v>
      </c>
      <c r="P3239" s="104" t="s">
        <v>87</v>
      </c>
      <c r="Q3239" s="104">
        <v>0.19</v>
      </c>
    </row>
    <row r="3240" spans="1:17" x14ac:dyDescent="0.25">
      <c r="A3240" s="104">
        <v>1052351</v>
      </c>
      <c r="B3240" s="104" t="s">
        <v>18</v>
      </c>
      <c r="C3240" s="104">
        <v>2003</v>
      </c>
      <c r="D3240" s="104" t="s">
        <v>1740</v>
      </c>
      <c r="K3240" s="104">
        <v>51.37</v>
      </c>
      <c r="L3240" s="104">
        <v>2.21</v>
      </c>
      <c r="P3240" s="104" t="s">
        <v>87</v>
      </c>
      <c r="Q3240" s="104">
        <v>0.88</v>
      </c>
    </row>
    <row r="3241" spans="1:17" x14ac:dyDescent="0.25">
      <c r="A3241" s="104">
        <v>1052352</v>
      </c>
      <c r="B3241" s="104" t="s">
        <v>18</v>
      </c>
      <c r="C3241" s="104">
        <v>2003</v>
      </c>
      <c r="D3241" s="104" t="s">
        <v>1739</v>
      </c>
      <c r="K3241" s="104">
        <v>51.37</v>
      </c>
      <c r="L3241" s="104">
        <v>2.21</v>
      </c>
      <c r="P3241" s="104" t="s">
        <v>87</v>
      </c>
      <c r="Q3241" s="104">
        <v>0.99</v>
      </c>
    </row>
    <row r="3242" spans="1:17" x14ac:dyDescent="0.25">
      <c r="A3242" s="104">
        <v>1052353</v>
      </c>
      <c r="B3242" s="104" t="s">
        <v>18</v>
      </c>
      <c r="C3242" s="104">
        <v>2003</v>
      </c>
      <c r="D3242" s="104" t="s">
        <v>1738</v>
      </c>
      <c r="K3242" s="104">
        <v>51.63</v>
      </c>
      <c r="L3242" s="104">
        <v>2.4</v>
      </c>
      <c r="P3242" s="104" t="s">
        <v>87</v>
      </c>
      <c r="Q3242" s="104">
        <v>0.01</v>
      </c>
    </row>
    <row r="3243" spans="1:17" x14ac:dyDescent="0.25">
      <c r="A3243" s="104">
        <v>1052354</v>
      </c>
      <c r="B3243" s="104" t="s">
        <v>18</v>
      </c>
      <c r="C3243" s="104">
        <v>2003</v>
      </c>
      <c r="D3243" s="104" t="s">
        <v>1737</v>
      </c>
      <c r="K3243" s="104">
        <v>51.37</v>
      </c>
      <c r="L3243" s="104">
        <v>2.21</v>
      </c>
      <c r="P3243" s="104" t="s">
        <v>87</v>
      </c>
      <c r="Q3243" s="104">
        <v>6.86</v>
      </c>
    </row>
    <row r="3244" spans="1:17" x14ac:dyDescent="0.25">
      <c r="A3244" s="104">
        <v>1052355</v>
      </c>
      <c r="B3244" s="104" t="s">
        <v>18</v>
      </c>
      <c r="C3244" s="104">
        <v>2003</v>
      </c>
      <c r="D3244" s="104" t="s">
        <v>1736</v>
      </c>
      <c r="K3244" s="104">
        <v>51.37</v>
      </c>
      <c r="L3244" s="104">
        <v>2.21</v>
      </c>
      <c r="P3244" s="104" t="s">
        <v>87</v>
      </c>
      <c r="Q3244" s="104">
        <v>0.16</v>
      </c>
    </row>
    <row r="3245" spans="1:17" x14ac:dyDescent="0.25">
      <c r="A3245" s="104">
        <v>1052356</v>
      </c>
      <c r="B3245" s="104" t="s">
        <v>18</v>
      </c>
      <c r="C3245" s="104">
        <v>2003</v>
      </c>
      <c r="D3245" s="104" t="s">
        <v>1735</v>
      </c>
      <c r="K3245" s="104">
        <v>51.45</v>
      </c>
      <c r="L3245" s="104">
        <v>2.52</v>
      </c>
      <c r="P3245" s="104" t="s">
        <v>87</v>
      </c>
      <c r="Q3245" s="104">
        <v>0.02</v>
      </c>
    </row>
    <row r="3246" spans="1:17" x14ac:dyDescent="0.25">
      <c r="A3246" s="104">
        <v>1052357</v>
      </c>
      <c r="B3246" s="104" t="s">
        <v>18</v>
      </c>
      <c r="C3246" s="104">
        <v>2003</v>
      </c>
      <c r="D3246" s="104" t="s">
        <v>1734</v>
      </c>
      <c r="K3246" s="104">
        <v>51.24</v>
      </c>
      <c r="L3246" s="104">
        <v>2.4</v>
      </c>
      <c r="P3246" s="104" t="s">
        <v>87</v>
      </c>
    </row>
    <row r="3247" spans="1:17" x14ac:dyDescent="0.25">
      <c r="A3247" s="104">
        <v>1052358</v>
      </c>
      <c r="B3247" s="104" t="s">
        <v>18</v>
      </c>
      <c r="C3247" s="104">
        <v>2003</v>
      </c>
      <c r="D3247" s="104" t="s">
        <v>1733</v>
      </c>
      <c r="K3247" s="104">
        <v>51.37</v>
      </c>
      <c r="L3247" s="104">
        <v>2.21</v>
      </c>
      <c r="P3247" s="104" t="s">
        <v>87</v>
      </c>
      <c r="Q3247" s="104">
        <v>0.02</v>
      </c>
    </row>
    <row r="3248" spans="1:17" x14ac:dyDescent="0.25">
      <c r="A3248" s="104">
        <v>1052359</v>
      </c>
      <c r="B3248" s="104" t="s">
        <v>18</v>
      </c>
      <c r="C3248" s="104">
        <v>2003</v>
      </c>
      <c r="D3248" s="104" t="s">
        <v>1732</v>
      </c>
      <c r="K3248" s="104">
        <v>51.54</v>
      </c>
      <c r="L3248" s="104">
        <v>2.2799999999999998</v>
      </c>
      <c r="P3248" s="104" t="s">
        <v>87</v>
      </c>
      <c r="Q3248" s="104">
        <v>0.02</v>
      </c>
    </row>
    <row r="3249" spans="1:17" x14ac:dyDescent="0.25">
      <c r="A3249" s="104">
        <v>1052360</v>
      </c>
      <c r="B3249" s="104" t="s">
        <v>18</v>
      </c>
      <c r="C3249" s="104">
        <v>2003</v>
      </c>
      <c r="D3249" s="104" t="s">
        <v>1731</v>
      </c>
      <c r="K3249" s="104">
        <v>51.45</v>
      </c>
      <c r="L3249" s="104">
        <v>2.36</v>
      </c>
      <c r="P3249" s="104" t="s">
        <v>87</v>
      </c>
      <c r="Q3249" s="104">
        <v>101</v>
      </c>
    </row>
    <row r="3250" spans="1:17" x14ac:dyDescent="0.25">
      <c r="A3250" s="104">
        <v>1052361</v>
      </c>
      <c r="B3250" s="104" t="s">
        <v>20</v>
      </c>
      <c r="C3250" s="104">
        <v>2003</v>
      </c>
      <c r="D3250" s="104" t="s">
        <v>1352</v>
      </c>
      <c r="G3250" s="105">
        <v>37636</v>
      </c>
      <c r="H3250" s="105">
        <v>0.39513888888888898</v>
      </c>
      <c r="K3250" s="104">
        <v>50.83</v>
      </c>
      <c r="L3250" s="104">
        <v>1.55</v>
      </c>
      <c r="P3250" s="104" t="s">
        <v>87</v>
      </c>
    </row>
    <row r="3251" spans="1:17" x14ac:dyDescent="0.25">
      <c r="A3251" s="104">
        <v>1052362</v>
      </c>
      <c r="B3251" s="104" t="s">
        <v>20</v>
      </c>
      <c r="C3251" s="104">
        <v>2003</v>
      </c>
      <c r="D3251" s="104" t="s">
        <v>1351</v>
      </c>
      <c r="G3251" s="105">
        <v>37654</v>
      </c>
      <c r="H3251" s="105">
        <v>0.63888888888888895</v>
      </c>
      <c r="K3251" s="104">
        <v>50.96</v>
      </c>
      <c r="L3251" s="104">
        <v>1.66</v>
      </c>
      <c r="P3251" s="104" t="s">
        <v>87</v>
      </c>
    </row>
    <row r="3252" spans="1:17" x14ac:dyDescent="0.25">
      <c r="A3252" s="104">
        <v>1052363</v>
      </c>
      <c r="B3252" s="104" t="s">
        <v>20</v>
      </c>
      <c r="C3252" s="104">
        <v>2003</v>
      </c>
      <c r="D3252" s="104" t="s">
        <v>1350</v>
      </c>
      <c r="G3252" s="105">
        <v>37658</v>
      </c>
      <c r="H3252" s="105">
        <v>0.420833333333333</v>
      </c>
      <c r="K3252" s="104">
        <v>51.06</v>
      </c>
      <c r="L3252" s="104">
        <v>-2.38</v>
      </c>
      <c r="P3252" s="104" t="s">
        <v>87</v>
      </c>
    </row>
    <row r="3253" spans="1:17" x14ac:dyDescent="0.25">
      <c r="A3253" s="104">
        <v>1052364</v>
      </c>
      <c r="B3253" s="104" t="s">
        <v>20</v>
      </c>
      <c r="C3253" s="104">
        <v>2003</v>
      </c>
      <c r="D3253" s="104" t="s">
        <v>1349</v>
      </c>
      <c r="G3253" s="105">
        <v>37668</v>
      </c>
      <c r="H3253" s="105">
        <v>0.40208333333333302</v>
      </c>
      <c r="K3253" s="104">
        <v>48.68</v>
      </c>
      <c r="L3253" s="104">
        <v>-5.4</v>
      </c>
      <c r="P3253" s="104" t="s">
        <v>87</v>
      </c>
    </row>
    <row r="3254" spans="1:17" x14ac:dyDescent="0.25">
      <c r="A3254" s="104">
        <v>1052365</v>
      </c>
      <c r="B3254" s="104" t="s">
        <v>20</v>
      </c>
      <c r="C3254" s="104">
        <v>2003</v>
      </c>
      <c r="D3254" s="104" t="s">
        <v>1348</v>
      </c>
      <c r="G3254" s="105">
        <v>37678</v>
      </c>
      <c r="H3254" s="105">
        <v>0.60416666666666696</v>
      </c>
      <c r="K3254" s="104">
        <v>48.5</v>
      </c>
      <c r="L3254" s="104">
        <v>-5.6</v>
      </c>
      <c r="P3254" s="104" t="s">
        <v>87</v>
      </c>
    </row>
    <row r="3255" spans="1:17" x14ac:dyDescent="0.25">
      <c r="A3255" s="104">
        <v>1052366</v>
      </c>
      <c r="B3255" s="104" t="s">
        <v>20</v>
      </c>
      <c r="C3255" s="104">
        <v>2003</v>
      </c>
      <c r="D3255" s="104" t="s">
        <v>1347</v>
      </c>
      <c r="G3255" s="105">
        <v>37719</v>
      </c>
      <c r="H3255" s="105">
        <v>0.38888888888888901</v>
      </c>
      <c r="K3255" s="104">
        <v>50.4</v>
      </c>
      <c r="L3255" s="104">
        <v>0.4</v>
      </c>
      <c r="P3255" s="104" t="s">
        <v>87</v>
      </c>
    </row>
    <row r="3256" spans="1:17" x14ac:dyDescent="0.25">
      <c r="A3256" s="104">
        <v>1052367</v>
      </c>
      <c r="B3256" s="104" t="s">
        <v>20</v>
      </c>
      <c r="C3256" s="104">
        <v>2003</v>
      </c>
      <c r="D3256" s="104" t="s">
        <v>1346</v>
      </c>
      <c r="G3256" s="105">
        <v>37738</v>
      </c>
      <c r="H3256" s="105">
        <v>0.36111111111111099</v>
      </c>
      <c r="K3256" s="104">
        <v>50.35</v>
      </c>
      <c r="L3256" s="104">
        <v>0.36</v>
      </c>
      <c r="P3256" s="104" t="s">
        <v>87</v>
      </c>
    </row>
    <row r="3257" spans="1:17" x14ac:dyDescent="0.25">
      <c r="A3257" s="104">
        <v>1052368</v>
      </c>
      <c r="B3257" s="104" t="s">
        <v>20</v>
      </c>
      <c r="C3257" s="104">
        <v>2003</v>
      </c>
      <c r="D3257" s="104" t="s">
        <v>1345</v>
      </c>
      <c r="G3257" s="105">
        <v>37739</v>
      </c>
      <c r="H3257" s="105">
        <v>0.38194444444444398</v>
      </c>
      <c r="K3257" s="104">
        <v>48.5</v>
      </c>
      <c r="L3257" s="104">
        <v>-5.64</v>
      </c>
      <c r="P3257" s="104" t="s">
        <v>87</v>
      </c>
    </row>
    <row r="3258" spans="1:17" x14ac:dyDescent="0.25">
      <c r="A3258" s="104">
        <v>1052369</v>
      </c>
      <c r="B3258" s="104" t="s">
        <v>20</v>
      </c>
      <c r="C3258" s="104">
        <v>2003</v>
      </c>
      <c r="D3258" s="104" t="s">
        <v>1344</v>
      </c>
      <c r="G3258" s="105">
        <v>37739</v>
      </c>
      <c r="H3258" s="105">
        <v>0.36458333333333298</v>
      </c>
      <c r="K3258" s="104">
        <v>50.16</v>
      </c>
      <c r="L3258" s="104">
        <v>0.8</v>
      </c>
      <c r="P3258" s="104" t="s">
        <v>87</v>
      </c>
    </row>
    <row r="3259" spans="1:17" x14ac:dyDescent="0.25">
      <c r="A3259" s="104">
        <v>1052370</v>
      </c>
      <c r="B3259" s="104" t="s">
        <v>20</v>
      </c>
      <c r="C3259" s="104">
        <v>2003</v>
      </c>
      <c r="D3259" s="104" t="s">
        <v>1343</v>
      </c>
      <c r="G3259" s="105">
        <v>37763</v>
      </c>
      <c r="H3259" s="105">
        <v>0.72499999999999998</v>
      </c>
      <c r="K3259" s="104">
        <v>48.88</v>
      </c>
      <c r="L3259" s="104">
        <v>-5.25</v>
      </c>
      <c r="P3259" s="104" t="s">
        <v>87</v>
      </c>
    </row>
    <row r="3260" spans="1:17" x14ac:dyDescent="0.25">
      <c r="A3260" s="104">
        <v>1052371</v>
      </c>
      <c r="B3260" s="104" t="s">
        <v>20</v>
      </c>
      <c r="C3260" s="104">
        <v>2003</v>
      </c>
      <c r="D3260" s="104" t="s">
        <v>1342</v>
      </c>
      <c r="G3260" s="105">
        <v>37763</v>
      </c>
      <c r="H3260" s="105">
        <v>0.72222222222222199</v>
      </c>
      <c r="K3260" s="104">
        <v>49.56</v>
      </c>
      <c r="L3260" s="104">
        <v>-3.53</v>
      </c>
      <c r="P3260" s="104" t="s">
        <v>87</v>
      </c>
    </row>
    <row r="3261" spans="1:17" x14ac:dyDescent="0.25">
      <c r="A3261" s="104">
        <v>1052372</v>
      </c>
      <c r="B3261" s="104" t="s">
        <v>20</v>
      </c>
      <c r="C3261" s="104">
        <v>2003</v>
      </c>
      <c r="D3261" s="104" t="s">
        <v>1341</v>
      </c>
      <c r="G3261" s="105">
        <v>37775</v>
      </c>
      <c r="H3261" s="105">
        <v>0.31597222222222199</v>
      </c>
      <c r="K3261" s="104">
        <v>50.24</v>
      </c>
      <c r="L3261" s="104">
        <v>-0.66</v>
      </c>
      <c r="P3261" s="104" t="s">
        <v>87</v>
      </c>
    </row>
    <row r="3262" spans="1:17" x14ac:dyDescent="0.25">
      <c r="A3262" s="104">
        <v>1052373</v>
      </c>
      <c r="B3262" s="104" t="s">
        <v>20</v>
      </c>
      <c r="C3262" s="104">
        <v>2003</v>
      </c>
      <c r="D3262" s="104" t="s">
        <v>1340</v>
      </c>
      <c r="G3262" s="105">
        <v>37776</v>
      </c>
      <c r="H3262" s="105">
        <v>0.29166666666666702</v>
      </c>
      <c r="K3262" s="104">
        <v>49.86</v>
      </c>
      <c r="L3262" s="104">
        <v>-2.4900000000000002</v>
      </c>
      <c r="P3262" s="104" t="s">
        <v>87</v>
      </c>
    </row>
    <row r="3263" spans="1:17" x14ac:dyDescent="0.25">
      <c r="A3263" s="104">
        <v>1052374</v>
      </c>
      <c r="B3263" s="104" t="s">
        <v>20</v>
      </c>
      <c r="C3263" s="104">
        <v>2003</v>
      </c>
      <c r="D3263" s="104" t="s">
        <v>1339</v>
      </c>
      <c r="G3263" s="105">
        <v>37783</v>
      </c>
      <c r="H3263" s="105">
        <v>0.35763888888888901</v>
      </c>
      <c r="K3263" s="104">
        <v>49.03</v>
      </c>
      <c r="L3263" s="104">
        <v>-4.96</v>
      </c>
      <c r="P3263" s="104" t="s">
        <v>87</v>
      </c>
    </row>
    <row r="3264" spans="1:17" x14ac:dyDescent="0.25">
      <c r="A3264" s="104">
        <v>1052375</v>
      </c>
      <c r="B3264" s="104" t="s">
        <v>20</v>
      </c>
      <c r="C3264" s="104">
        <v>2003</v>
      </c>
      <c r="D3264" s="104" t="s">
        <v>1338</v>
      </c>
      <c r="G3264" s="105">
        <v>37783</v>
      </c>
      <c r="H3264" s="105">
        <v>0.54861111111111105</v>
      </c>
      <c r="K3264" s="104">
        <v>49.18</v>
      </c>
      <c r="L3264" s="104">
        <v>-4.57</v>
      </c>
      <c r="P3264" s="104" t="s">
        <v>87</v>
      </c>
    </row>
    <row r="3265" spans="1:17" x14ac:dyDescent="0.25">
      <c r="A3265" s="104">
        <v>1052376</v>
      </c>
      <c r="B3265" s="104" t="s">
        <v>20</v>
      </c>
      <c r="C3265" s="104">
        <v>2003</v>
      </c>
      <c r="D3265" s="104" t="s">
        <v>1337</v>
      </c>
      <c r="G3265" s="105">
        <v>37814</v>
      </c>
      <c r="H3265" s="105">
        <v>0.35416666666666702</v>
      </c>
      <c r="K3265" s="104">
        <v>49.61</v>
      </c>
      <c r="L3265" s="104">
        <v>-0.4</v>
      </c>
      <c r="P3265" s="104" t="s">
        <v>87</v>
      </c>
    </row>
    <row r="3266" spans="1:17" x14ac:dyDescent="0.25">
      <c r="A3266" s="104">
        <v>1052377</v>
      </c>
      <c r="B3266" s="104" t="s">
        <v>20</v>
      </c>
      <c r="C3266" s="104">
        <v>2003</v>
      </c>
      <c r="D3266" s="104" t="s">
        <v>1336</v>
      </c>
      <c r="G3266" s="105">
        <v>37840</v>
      </c>
      <c r="H3266" s="105">
        <v>0.53125</v>
      </c>
      <c r="K3266" s="104">
        <v>49.4</v>
      </c>
      <c r="L3266" s="104">
        <v>-3.83</v>
      </c>
      <c r="P3266" s="104" t="s">
        <v>87</v>
      </c>
    </row>
    <row r="3267" spans="1:17" x14ac:dyDescent="0.25">
      <c r="A3267" s="104">
        <v>1052378</v>
      </c>
      <c r="B3267" s="104" t="s">
        <v>20</v>
      </c>
      <c r="C3267" s="104">
        <v>2003</v>
      </c>
      <c r="D3267" s="104" t="s">
        <v>1335</v>
      </c>
      <c r="G3267" s="105">
        <v>37842</v>
      </c>
      <c r="H3267" s="105">
        <v>0.61111111111111105</v>
      </c>
      <c r="K3267" s="104">
        <v>48.82</v>
      </c>
      <c r="L3267" s="104">
        <v>-3.87</v>
      </c>
      <c r="P3267" s="104" t="s">
        <v>87</v>
      </c>
    </row>
    <row r="3268" spans="1:17" x14ac:dyDescent="0.25">
      <c r="A3268" s="104">
        <v>1052379</v>
      </c>
      <c r="B3268" s="104" t="s">
        <v>20</v>
      </c>
      <c r="C3268" s="104">
        <v>2003</v>
      </c>
      <c r="D3268" s="104" t="s">
        <v>1334</v>
      </c>
      <c r="G3268" s="105">
        <v>37853</v>
      </c>
      <c r="H3268" s="105">
        <v>0.53125</v>
      </c>
      <c r="K3268" s="104">
        <v>51.34</v>
      </c>
      <c r="L3268" s="104">
        <v>2.16</v>
      </c>
      <c r="P3268" s="104" t="s">
        <v>87</v>
      </c>
    </row>
    <row r="3269" spans="1:17" x14ac:dyDescent="0.25">
      <c r="A3269" s="104">
        <v>1052380</v>
      </c>
      <c r="B3269" s="104" t="s">
        <v>20</v>
      </c>
      <c r="C3269" s="104">
        <v>2003</v>
      </c>
      <c r="D3269" s="104" t="s">
        <v>1333</v>
      </c>
      <c r="G3269" s="105">
        <v>37878</v>
      </c>
      <c r="H3269" s="105">
        <v>0.38541666666666702</v>
      </c>
      <c r="K3269" s="104">
        <v>49.93</v>
      </c>
      <c r="L3269" s="104">
        <v>1.07</v>
      </c>
      <c r="P3269" s="104" t="s">
        <v>87</v>
      </c>
    </row>
    <row r="3270" spans="1:17" x14ac:dyDescent="0.25">
      <c r="A3270" s="104">
        <v>1052381</v>
      </c>
      <c r="B3270" s="104" t="s">
        <v>20</v>
      </c>
      <c r="C3270" s="104">
        <v>2003</v>
      </c>
      <c r="D3270" s="104" t="s">
        <v>1332</v>
      </c>
      <c r="G3270" s="105">
        <v>37958</v>
      </c>
      <c r="H3270" s="105">
        <v>0.31666666666666698</v>
      </c>
      <c r="K3270" s="104">
        <v>49.68</v>
      </c>
      <c r="L3270" s="104">
        <v>-0.01</v>
      </c>
      <c r="P3270" s="104" t="s">
        <v>87</v>
      </c>
    </row>
    <row r="3271" spans="1:17" x14ac:dyDescent="0.25">
      <c r="A3271" s="104">
        <v>1052382</v>
      </c>
      <c r="B3271" s="104" t="s">
        <v>20</v>
      </c>
      <c r="C3271" s="104">
        <v>2003</v>
      </c>
      <c r="D3271" s="104" t="s">
        <v>1331</v>
      </c>
      <c r="G3271" s="105">
        <v>37986</v>
      </c>
      <c r="H3271" s="105">
        <v>0.38194444444444398</v>
      </c>
      <c r="K3271" s="104">
        <v>49.87</v>
      </c>
      <c r="L3271" s="104">
        <v>-2.33</v>
      </c>
      <c r="P3271" s="104" t="s">
        <v>87</v>
      </c>
    </row>
    <row r="3272" spans="1:17" x14ac:dyDescent="0.25">
      <c r="A3272" s="104">
        <v>1052383</v>
      </c>
      <c r="B3272" s="104" t="s">
        <v>21</v>
      </c>
      <c r="C3272" s="104">
        <v>2003</v>
      </c>
      <c r="D3272" s="104" t="s">
        <v>1534</v>
      </c>
      <c r="G3272" s="105">
        <v>37707</v>
      </c>
      <c r="H3272" s="105">
        <v>0.375</v>
      </c>
      <c r="K3272" s="104">
        <v>55.484999999999999</v>
      </c>
      <c r="L3272" s="104">
        <v>3.8383333333333298</v>
      </c>
      <c r="P3272" s="104" t="s">
        <v>87</v>
      </c>
    </row>
    <row r="3273" spans="1:17" x14ac:dyDescent="0.25">
      <c r="A3273" s="104">
        <v>1052384</v>
      </c>
      <c r="B3273" s="104" t="s">
        <v>21</v>
      </c>
      <c r="C3273" s="104">
        <v>2003</v>
      </c>
      <c r="D3273" s="104" t="s">
        <v>1533</v>
      </c>
      <c r="G3273" s="105">
        <v>37707</v>
      </c>
      <c r="H3273" s="105">
        <v>0.37708333333333299</v>
      </c>
      <c r="K3273" s="104">
        <v>55.6816666666667</v>
      </c>
      <c r="L3273" s="104">
        <v>3.8666666666666698</v>
      </c>
      <c r="P3273" s="104" t="s">
        <v>87</v>
      </c>
    </row>
    <row r="3274" spans="1:17" x14ac:dyDescent="0.25">
      <c r="A3274" s="104">
        <v>1052385</v>
      </c>
      <c r="B3274" s="104" t="s">
        <v>21</v>
      </c>
      <c r="C3274" s="104">
        <v>2003</v>
      </c>
      <c r="D3274" s="104" t="s">
        <v>1532</v>
      </c>
      <c r="G3274" s="105">
        <v>37798</v>
      </c>
      <c r="H3274" s="105">
        <v>0.36111111111111099</v>
      </c>
      <c r="K3274" s="104">
        <v>55.685000000000002</v>
      </c>
      <c r="L3274" s="104">
        <v>4.0216666666666701</v>
      </c>
      <c r="P3274" s="104" t="s">
        <v>87</v>
      </c>
      <c r="Q3274" s="104">
        <v>1.514</v>
      </c>
    </row>
    <row r="3275" spans="1:17" x14ac:dyDescent="0.25">
      <c r="A3275" s="104">
        <v>1052386</v>
      </c>
      <c r="B3275" s="104" t="s">
        <v>21</v>
      </c>
      <c r="C3275" s="104">
        <v>2003</v>
      </c>
      <c r="D3275" s="104" t="s">
        <v>1531</v>
      </c>
      <c r="G3275" s="105">
        <v>37798</v>
      </c>
      <c r="H3275" s="105">
        <v>0.36458333333333298</v>
      </c>
      <c r="K3275" s="104">
        <v>55.695</v>
      </c>
      <c r="L3275" s="104">
        <v>4.0433333333333303</v>
      </c>
      <c r="P3275" s="104" t="s">
        <v>87</v>
      </c>
      <c r="Q3275" s="104">
        <v>0.437</v>
      </c>
    </row>
    <row r="3276" spans="1:17" x14ac:dyDescent="0.25">
      <c r="A3276" s="104">
        <v>1052387</v>
      </c>
      <c r="B3276" s="104" t="s">
        <v>21</v>
      </c>
      <c r="C3276" s="104">
        <v>2003</v>
      </c>
      <c r="D3276" s="104" t="s">
        <v>1530</v>
      </c>
      <c r="G3276" s="105">
        <v>37798</v>
      </c>
      <c r="H3276" s="105">
        <v>0.36180555555555599</v>
      </c>
      <c r="K3276" s="104">
        <v>55.704999999999998</v>
      </c>
      <c r="L3276" s="104">
        <v>4.1100000000000003</v>
      </c>
      <c r="P3276" s="104" t="s">
        <v>87</v>
      </c>
      <c r="Q3276" s="104">
        <v>1.9E-2</v>
      </c>
    </row>
    <row r="3277" spans="1:17" x14ac:dyDescent="0.25">
      <c r="A3277" s="104">
        <v>1052388</v>
      </c>
      <c r="B3277" s="104" t="s">
        <v>21</v>
      </c>
      <c r="C3277" s="104">
        <v>2003</v>
      </c>
      <c r="D3277" s="104" t="s">
        <v>1529</v>
      </c>
      <c r="G3277" s="105">
        <v>37707</v>
      </c>
      <c r="H3277" s="105">
        <v>0.37291666666666701</v>
      </c>
      <c r="K3277" s="104">
        <v>55.4583333333333</v>
      </c>
      <c r="L3277" s="104">
        <v>4.1749999999999998</v>
      </c>
      <c r="P3277" s="104" t="s">
        <v>87</v>
      </c>
    </row>
    <row r="3278" spans="1:17" x14ac:dyDescent="0.25">
      <c r="A3278" s="104">
        <v>1052389</v>
      </c>
      <c r="B3278" s="104" t="s">
        <v>21</v>
      </c>
      <c r="C3278" s="104">
        <v>2003</v>
      </c>
      <c r="D3278" s="104" t="s">
        <v>1528</v>
      </c>
      <c r="G3278" s="105">
        <v>37879</v>
      </c>
      <c r="H3278" s="105">
        <v>0.91597222222222197</v>
      </c>
      <c r="K3278" s="104">
        <v>54.911666666666697</v>
      </c>
      <c r="L3278" s="104">
        <v>5.1416666666666702</v>
      </c>
      <c r="P3278" s="104" t="s">
        <v>87</v>
      </c>
    </row>
    <row r="3279" spans="1:17" x14ac:dyDescent="0.25">
      <c r="A3279" s="104">
        <v>1052390</v>
      </c>
      <c r="B3279" s="104" t="s">
        <v>21</v>
      </c>
      <c r="C3279" s="104">
        <v>2003</v>
      </c>
      <c r="D3279" s="104" t="s">
        <v>1527</v>
      </c>
      <c r="G3279" s="105">
        <v>37789</v>
      </c>
      <c r="H3279" s="105">
        <v>0.41666666666666702</v>
      </c>
      <c r="K3279" s="104">
        <v>54.604999999999997</v>
      </c>
      <c r="L3279" s="104">
        <v>5.2866666666666697</v>
      </c>
      <c r="P3279" s="104" t="s">
        <v>87</v>
      </c>
      <c r="Q3279" s="104">
        <v>3.996</v>
      </c>
    </row>
    <row r="3280" spans="1:17" x14ac:dyDescent="0.25">
      <c r="A3280" s="104">
        <v>1052391</v>
      </c>
      <c r="B3280" s="104" t="s">
        <v>21</v>
      </c>
      <c r="C3280" s="104">
        <v>2003</v>
      </c>
      <c r="D3280" s="104" t="s">
        <v>1526</v>
      </c>
      <c r="G3280" s="105">
        <v>37775</v>
      </c>
      <c r="H3280" s="105">
        <v>0.40277777777777801</v>
      </c>
      <c r="K3280" s="104">
        <v>54.484999999999999</v>
      </c>
      <c r="L3280" s="104">
        <v>5.3650000000000002</v>
      </c>
      <c r="P3280" s="104" t="s">
        <v>87</v>
      </c>
      <c r="Q3280" s="104">
        <v>0.83899999999999997</v>
      </c>
    </row>
    <row r="3281" spans="1:17" x14ac:dyDescent="0.25">
      <c r="A3281" s="104">
        <v>1052392</v>
      </c>
      <c r="B3281" s="104" t="s">
        <v>21</v>
      </c>
      <c r="C3281" s="104">
        <v>2003</v>
      </c>
      <c r="D3281" s="104" t="s">
        <v>1525</v>
      </c>
      <c r="G3281" s="105">
        <v>37789</v>
      </c>
      <c r="H3281" s="105">
        <v>0.41388888888888897</v>
      </c>
      <c r="K3281" s="104">
        <v>54.571666666666701</v>
      </c>
      <c r="L3281" s="104">
        <v>5.4316666666666702</v>
      </c>
      <c r="P3281" s="104" t="s">
        <v>87</v>
      </c>
    </row>
    <row r="3282" spans="1:17" x14ac:dyDescent="0.25">
      <c r="A3282" s="104">
        <v>1052393</v>
      </c>
      <c r="B3282" s="104" t="s">
        <v>21</v>
      </c>
      <c r="C3282" s="104">
        <v>2003</v>
      </c>
      <c r="D3282" s="104" t="s">
        <v>1524</v>
      </c>
      <c r="G3282" s="105">
        <v>37915</v>
      </c>
      <c r="H3282" s="105">
        <v>0.39930555555555602</v>
      </c>
      <c r="K3282" s="104">
        <v>54.608333333333299</v>
      </c>
      <c r="L3282" s="104">
        <v>5.4749999999999996</v>
      </c>
      <c r="P3282" s="104" t="s">
        <v>87</v>
      </c>
      <c r="Q3282" s="104">
        <v>2.4E-2</v>
      </c>
    </row>
    <row r="3283" spans="1:17" x14ac:dyDescent="0.25">
      <c r="A3283" s="104">
        <v>1052394</v>
      </c>
      <c r="B3283" s="104" t="s">
        <v>21</v>
      </c>
      <c r="C3283" s="104">
        <v>2003</v>
      </c>
      <c r="D3283" s="104" t="s">
        <v>1523</v>
      </c>
      <c r="G3283" s="105">
        <v>37789</v>
      </c>
      <c r="H3283" s="105">
        <v>0.40972222222222199</v>
      </c>
      <c r="K3283" s="104">
        <v>54.776666666666699</v>
      </c>
      <c r="L3283" s="104">
        <v>5.4783333333333299</v>
      </c>
      <c r="P3283" s="104" t="s">
        <v>87</v>
      </c>
      <c r="Q3283" s="104">
        <v>2.7749999999999999</v>
      </c>
    </row>
    <row r="3284" spans="1:17" x14ac:dyDescent="0.25">
      <c r="A3284" s="104">
        <v>1052395</v>
      </c>
      <c r="B3284" s="104" t="s">
        <v>21</v>
      </c>
      <c r="C3284" s="104">
        <v>2003</v>
      </c>
      <c r="D3284" s="104" t="s">
        <v>1522</v>
      </c>
      <c r="G3284" s="105">
        <v>37858</v>
      </c>
      <c r="H3284" s="105">
        <v>0.36458333333333298</v>
      </c>
      <c r="K3284" s="104">
        <v>55</v>
      </c>
      <c r="L3284" s="104">
        <v>5.56666666666667</v>
      </c>
      <c r="P3284" s="104" t="s">
        <v>87</v>
      </c>
      <c r="Q3284" s="104">
        <v>1.7999999999999999E-2</v>
      </c>
    </row>
    <row r="3285" spans="1:17" x14ac:dyDescent="0.25">
      <c r="A3285" s="104">
        <v>1052396</v>
      </c>
      <c r="B3285" s="104" t="s">
        <v>21</v>
      </c>
      <c r="C3285" s="104">
        <v>2003</v>
      </c>
      <c r="D3285" s="104" t="s">
        <v>1521</v>
      </c>
      <c r="G3285" s="105">
        <v>37719</v>
      </c>
      <c r="H3285" s="105">
        <v>0.90625</v>
      </c>
      <c r="K3285" s="104">
        <v>54.74</v>
      </c>
      <c r="L3285" s="104">
        <v>5.5883333333333303</v>
      </c>
      <c r="P3285" s="104" t="s">
        <v>87</v>
      </c>
    </row>
    <row r="3286" spans="1:17" x14ac:dyDescent="0.25">
      <c r="A3286" s="104">
        <v>1052397</v>
      </c>
      <c r="B3286" s="104" t="s">
        <v>21</v>
      </c>
      <c r="C3286" s="104">
        <v>2003</v>
      </c>
      <c r="D3286" s="104" t="s">
        <v>1520</v>
      </c>
      <c r="G3286" s="105">
        <v>37703</v>
      </c>
      <c r="H3286" s="105">
        <v>0.64791666666666703</v>
      </c>
      <c r="K3286" s="104">
        <v>54.913333333333298</v>
      </c>
      <c r="L3286" s="104">
        <v>5.5949999999999998</v>
      </c>
      <c r="P3286" s="104" t="s">
        <v>87</v>
      </c>
      <c r="Q3286" s="104">
        <v>0.16300000000000001</v>
      </c>
    </row>
    <row r="3287" spans="1:17" x14ac:dyDescent="0.25">
      <c r="A3287" s="104">
        <v>1052398</v>
      </c>
      <c r="B3287" s="104" t="s">
        <v>21</v>
      </c>
      <c r="C3287" s="104">
        <v>2003</v>
      </c>
      <c r="D3287" s="104" t="s">
        <v>1519</v>
      </c>
      <c r="G3287" s="105">
        <v>37704</v>
      </c>
      <c r="H3287" s="105">
        <v>0.40763888888888899</v>
      </c>
      <c r="K3287" s="104">
        <v>55.015000000000001</v>
      </c>
      <c r="L3287" s="104">
        <v>5.6533333333333298</v>
      </c>
      <c r="P3287" s="104" t="s">
        <v>87</v>
      </c>
      <c r="Q3287" s="104">
        <v>0.51600000000000001</v>
      </c>
    </row>
    <row r="3288" spans="1:17" x14ac:dyDescent="0.25">
      <c r="A3288" s="104">
        <v>1052399</v>
      </c>
      <c r="B3288" s="104" t="s">
        <v>21</v>
      </c>
      <c r="C3288" s="104">
        <v>2003</v>
      </c>
      <c r="D3288" s="104" t="s">
        <v>1518</v>
      </c>
      <c r="G3288" s="105">
        <v>37841</v>
      </c>
      <c r="H3288" s="105">
        <v>0.32500000000000001</v>
      </c>
      <c r="K3288" s="104">
        <v>55.496666666666698</v>
      </c>
      <c r="L3288" s="104">
        <v>5.7649999999999997</v>
      </c>
      <c r="P3288" s="104" t="s">
        <v>87</v>
      </c>
      <c r="Q3288" s="104">
        <v>1.2E-2</v>
      </c>
    </row>
    <row r="3289" spans="1:17" x14ac:dyDescent="0.25">
      <c r="A3289" s="104">
        <v>1052400</v>
      </c>
      <c r="B3289" s="104" t="s">
        <v>21</v>
      </c>
      <c r="C3289" s="104">
        <v>2003</v>
      </c>
      <c r="D3289" s="104" t="s">
        <v>1517</v>
      </c>
      <c r="G3289" s="105">
        <v>37841</v>
      </c>
      <c r="H3289" s="105">
        <v>0.35347222222222202</v>
      </c>
      <c r="K3289" s="104">
        <v>54.744999999999997</v>
      </c>
      <c r="L3289" s="104">
        <v>5.7783333333333298</v>
      </c>
      <c r="P3289" s="104" t="s">
        <v>87</v>
      </c>
      <c r="Q3289" s="104">
        <v>6.0000000000000001E-3</v>
      </c>
    </row>
    <row r="3290" spans="1:17" x14ac:dyDescent="0.25">
      <c r="A3290" s="104">
        <v>1052401</v>
      </c>
      <c r="B3290" s="104" t="s">
        <v>21</v>
      </c>
      <c r="C3290" s="104">
        <v>2003</v>
      </c>
      <c r="D3290" s="104" t="s">
        <v>1516</v>
      </c>
      <c r="G3290" s="105">
        <v>37836</v>
      </c>
      <c r="H3290" s="105">
        <v>0.48055555555555601</v>
      </c>
      <c r="K3290" s="104">
        <v>55.161666666666697</v>
      </c>
      <c r="L3290" s="104">
        <v>5.7916666666666696</v>
      </c>
      <c r="P3290" s="104" t="s">
        <v>87</v>
      </c>
      <c r="Q3290" s="104">
        <v>0.191</v>
      </c>
    </row>
    <row r="3291" spans="1:17" x14ac:dyDescent="0.25">
      <c r="A3291" s="104">
        <v>1052402</v>
      </c>
      <c r="B3291" s="104" t="s">
        <v>21</v>
      </c>
      <c r="C3291" s="104">
        <v>2003</v>
      </c>
      <c r="D3291" s="104" t="s">
        <v>1515</v>
      </c>
      <c r="G3291" s="105">
        <v>37703</v>
      </c>
      <c r="H3291" s="105">
        <v>0.62986111111111098</v>
      </c>
      <c r="K3291" s="104">
        <v>55.066666666666698</v>
      </c>
      <c r="L3291" s="104">
        <v>5.8483333333333301</v>
      </c>
      <c r="P3291" s="104" t="s">
        <v>87</v>
      </c>
      <c r="Q3291" s="104">
        <v>2.9670000000000001</v>
      </c>
    </row>
    <row r="3292" spans="1:17" x14ac:dyDescent="0.25">
      <c r="A3292" s="104">
        <v>1052403</v>
      </c>
      <c r="B3292" s="104" t="s">
        <v>21</v>
      </c>
      <c r="C3292" s="104">
        <v>2003</v>
      </c>
      <c r="D3292" s="104" t="s">
        <v>1514</v>
      </c>
      <c r="G3292" s="105">
        <v>37789</v>
      </c>
      <c r="H3292" s="105">
        <v>0.39861111111111103</v>
      </c>
      <c r="K3292" s="104">
        <v>55.191666666666698</v>
      </c>
      <c r="L3292" s="104">
        <v>5.8949999999999996</v>
      </c>
      <c r="P3292" s="104" t="s">
        <v>87</v>
      </c>
      <c r="Q3292" s="104">
        <v>12.06</v>
      </c>
    </row>
    <row r="3293" spans="1:17" x14ac:dyDescent="0.25">
      <c r="A3293" s="104">
        <v>1052404</v>
      </c>
      <c r="B3293" s="104" t="s">
        <v>21</v>
      </c>
      <c r="C3293" s="104">
        <v>2003</v>
      </c>
      <c r="D3293" s="104" t="s">
        <v>1513</v>
      </c>
      <c r="G3293" s="105">
        <v>37833</v>
      </c>
      <c r="H3293" s="105">
        <v>0.47916666666666702</v>
      </c>
      <c r="K3293" s="104">
        <v>55.2083333333333</v>
      </c>
      <c r="L3293" s="104">
        <v>5.9216666666666704</v>
      </c>
      <c r="P3293" s="104" t="s">
        <v>87</v>
      </c>
      <c r="Q3293" s="104">
        <v>0.378</v>
      </c>
    </row>
    <row r="3294" spans="1:17" x14ac:dyDescent="0.25">
      <c r="A3294" s="104">
        <v>1052405</v>
      </c>
      <c r="B3294" s="104" t="s">
        <v>21</v>
      </c>
      <c r="C3294" s="104">
        <v>2003</v>
      </c>
      <c r="D3294" s="104" t="s">
        <v>1512</v>
      </c>
      <c r="G3294" s="105">
        <v>37841</v>
      </c>
      <c r="H3294" s="105">
        <v>0.34027777777777801</v>
      </c>
      <c r="K3294" s="104">
        <v>54.9716666666667</v>
      </c>
      <c r="L3294" s="104">
        <v>5.9433333333333298</v>
      </c>
      <c r="P3294" s="104" t="s">
        <v>87</v>
      </c>
      <c r="Q3294" s="104">
        <v>0.14799999999999999</v>
      </c>
    </row>
    <row r="3295" spans="1:17" x14ac:dyDescent="0.25">
      <c r="A3295" s="104">
        <v>1052406</v>
      </c>
      <c r="B3295" s="104" t="s">
        <v>21</v>
      </c>
      <c r="C3295" s="104">
        <v>2003</v>
      </c>
      <c r="D3295" s="104" t="s">
        <v>1511</v>
      </c>
      <c r="G3295" s="105">
        <v>37889</v>
      </c>
      <c r="H3295" s="105">
        <v>0.78472222222222199</v>
      </c>
      <c r="K3295" s="104">
        <v>55.15</v>
      </c>
      <c r="L3295" s="104">
        <v>6</v>
      </c>
      <c r="P3295" s="104" t="s">
        <v>87</v>
      </c>
    </row>
    <row r="3296" spans="1:17" x14ac:dyDescent="0.25">
      <c r="A3296" s="104">
        <v>1052407</v>
      </c>
      <c r="B3296" s="104" t="s">
        <v>21</v>
      </c>
      <c r="C3296" s="104">
        <v>2003</v>
      </c>
      <c r="D3296" s="104" t="s">
        <v>1510</v>
      </c>
      <c r="G3296" s="105">
        <v>37715</v>
      </c>
      <c r="H3296" s="105">
        <v>8.4027777777777798E-2</v>
      </c>
      <c r="K3296" s="104">
        <v>55</v>
      </c>
      <c r="L3296" s="104">
        <v>6.2733333333333299</v>
      </c>
      <c r="P3296" s="104" t="s">
        <v>87</v>
      </c>
    </row>
    <row r="3297" spans="1:17" x14ac:dyDescent="0.25">
      <c r="A3297" s="104">
        <v>1052408</v>
      </c>
      <c r="B3297" s="104" t="s">
        <v>21</v>
      </c>
      <c r="C3297" s="104">
        <v>2003</v>
      </c>
      <c r="D3297" s="104" t="s">
        <v>1509</v>
      </c>
      <c r="G3297" s="105">
        <v>37863</v>
      </c>
      <c r="H3297" s="105">
        <v>0.87638888888888899</v>
      </c>
      <c r="K3297" s="104">
        <v>55.133333333333297</v>
      </c>
      <c r="L3297" s="104">
        <v>6.3</v>
      </c>
      <c r="P3297" s="104" t="s">
        <v>87</v>
      </c>
    </row>
    <row r="3298" spans="1:17" x14ac:dyDescent="0.25">
      <c r="A3298" s="104">
        <v>1052409</v>
      </c>
      <c r="B3298" s="104" t="s">
        <v>21</v>
      </c>
      <c r="C3298" s="104">
        <v>2003</v>
      </c>
      <c r="D3298" s="104" t="s">
        <v>1508</v>
      </c>
      <c r="G3298" s="105">
        <v>37712</v>
      </c>
      <c r="H3298" s="105">
        <v>0.74097222222222203</v>
      </c>
      <c r="K3298" s="104">
        <v>55.338333333333303</v>
      </c>
      <c r="L3298" s="104">
        <v>6.3216666666666699</v>
      </c>
      <c r="P3298" s="104" t="s">
        <v>87</v>
      </c>
      <c r="Q3298" s="104">
        <v>0.26400000000000001</v>
      </c>
    </row>
    <row r="3299" spans="1:17" x14ac:dyDescent="0.25">
      <c r="A3299" s="104">
        <v>1052410</v>
      </c>
      <c r="B3299" s="104" t="s">
        <v>21</v>
      </c>
      <c r="C3299" s="104">
        <v>2003</v>
      </c>
      <c r="D3299" s="104" t="s">
        <v>1507</v>
      </c>
      <c r="G3299" s="105">
        <v>37833</v>
      </c>
      <c r="H3299" s="105">
        <v>0.45833333333333298</v>
      </c>
      <c r="K3299" s="104">
        <v>54.8333333333333</v>
      </c>
      <c r="L3299" s="104">
        <v>6.4233333333333302</v>
      </c>
      <c r="P3299" s="104" t="s">
        <v>87</v>
      </c>
      <c r="Q3299" s="104">
        <v>5.0179999999999998</v>
      </c>
    </row>
    <row r="3300" spans="1:17" x14ac:dyDescent="0.25">
      <c r="A3300" s="104">
        <v>1052411</v>
      </c>
      <c r="B3300" s="104" t="s">
        <v>21</v>
      </c>
      <c r="C3300" s="104">
        <v>2003</v>
      </c>
      <c r="D3300" s="104" t="s">
        <v>1506</v>
      </c>
      <c r="G3300" s="105">
        <v>37831</v>
      </c>
      <c r="H3300" s="105">
        <v>0.36805555555555602</v>
      </c>
      <c r="K3300" s="104">
        <v>53.8066666666667</v>
      </c>
      <c r="L3300" s="104">
        <v>6.4550000000000001</v>
      </c>
      <c r="P3300" s="104" t="s">
        <v>87</v>
      </c>
      <c r="Q3300" s="104">
        <v>0.11799999999999999</v>
      </c>
    </row>
    <row r="3301" spans="1:17" x14ac:dyDescent="0.25">
      <c r="A3301" s="104">
        <v>1052412</v>
      </c>
      <c r="B3301" s="104" t="s">
        <v>21</v>
      </c>
      <c r="C3301" s="104">
        <v>2003</v>
      </c>
      <c r="D3301" s="104" t="s">
        <v>1505</v>
      </c>
      <c r="G3301" s="105">
        <v>37798</v>
      </c>
      <c r="H3301" s="105">
        <v>0.420833333333333</v>
      </c>
      <c r="K3301" s="104">
        <v>55.258333333333297</v>
      </c>
      <c r="L3301" s="104">
        <v>6.5949999999999998</v>
      </c>
      <c r="P3301" s="104" t="s">
        <v>87</v>
      </c>
      <c r="Q3301" s="104">
        <v>2.8000000000000001E-2</v>
      </c>
    </row>
    <row r="3302" spans="1:17" x14ac:dyDescent="0.25">
      <c r="A3302" s="104">
        <v>1052413</v>
      </c>
      <c r="B3302" s="104" t="s">
        <v>21</v>
      </c>
      <c r="C3302" s="104">
        <v>2003</v>
      </c>
      <c r="D3302" s="104" t="s">
        <v>1504</v>
      </c>
      <c r="G3302" s="105">
        <v>37715</v>
      </c>
      <c r="H3302" s="105">
        <v>6.3888888888888898E-2</v>
      </c>
      <c r="K3302" s="104">
        <v>54.6</v>
      </c>
      <c r="L3302" s="104">
        <v>6.6116666666666699</v>
      </c>
      <c r="P3302" s="104" t="s">
        <v>87</v>
      </c>
    </row>
    <row r="3303" spans="1:17" x14ac:dyDescent="0.25">
      <c r="A3303" s="104">
        <v>1052414</v>
      </c>
      <c r="B3303" s="104" t="s">
        <v>21</v>
      </c>
      <c r="C3303" s="104">
        <v>2003</v>
      </c>
      <c r="D3303" s="104" t="s">
        <v>1503</v>
      </c>
      <c r="G3303" s="105">
        <v>37858</v>
      </c>
      <c r="H3303" s="105">
        <v>0.39444444444444399</v>
      </c>
      <c r="K3303" s="104">
        <v>54.143333333333302</v>
      </c>
      <c r="L3303" s="104">
        <v>6.6333333333333302</v>
      </c>
      <c r="P3303" s="104" t="s">
        <v>87</v>
      </c>
      <c r="Q3303" s="104">
        <v>3.52</v>
      </c>
    </row>
    <row r="3304" spans="1:17" x14ac:dyDescent="0.25">
      <c r="A3304" s="104">
        <v>1052415</v>
      </c>
      <c r="B3304" s="104" t="s">
        <v>21</v>
      </c>
      <c r="C3304" s="104">
        <v>2003</v>
      </c>
      <c r="D3304" s="104" t="s">
        <v>1502</v>
      </c>
      <c r="G3304" s="105">
        <v>37669</v>
      </c>
      <c r="H3304" s="105">
        <v>0.74305555555555503</v>
      </c>
      <c r="K3304" s="104">
        <v>55.036666666666697</v>
      </c>
      <c r="L3304" s="104">
        <v>6.6366666666666703</v>
      </c>
      <c r="P3304" s="104" t="s">
        <v>87</v>
      </c>
    </row>
    <row r="3305" spans="1:17" x14ac:dyDescent="0.25">
      <c r="A3305" s="104">
        <v>1052416</v>
      </c>
      <c r="B3305" s="104" t="s">
        <v>21</v>
      </c>
      <c r="C3305" s="104">
        <v>2003</v>
      </c>
      <c r="D3305" s="104" t="s">
        <v>1501</v>
      </c>
      <c r="G3305" s="105">
        <v>37963</v>
      </c>
      <c r="H3305" s="105">
        <v>0.60972222222222205</v>
      </c>
      <c r="K3305" s="104">
        <v>53.851666666666702</v>
      </c>
      <c r="L3305" s="104">
        <v>6.6416666666666702</v>
      </c>
      <c r="P3305" s="104" t="s">
        <v>87</v>
      </c>
      <c r="Q3305" s="104">
        <v>1.0999999999999999E-2</v>
      </c>
    </row>
    <row r="3306" spans="1:17" x14ac:dyDescent="0.25">
      <c r="A3306" s="104">
        <v>1052417</v>
      </c>
      <c r="B3306" s="104" t="s">
        <v>21</v>
      </c>
      <c r="C3306" s="104">
        <v>2003</v>
      </c>
      <c r="D3306" s="104" t="s">
        <v>1500</v>
      </c>
      <c r="G3306" s="105">
        <v>37960</v>
      </c>
      <c r="H3306" s="105">
        <v>0.234722222222222</v>
      </c>
      <c r="K3306" s="104">
        <v>54.188333333333297</v>
      </c>
      <c r="L3306" s="104">
        <v>6.66</v>
      </c>
      <c r="P3306" s="104" t="s">
        <v>87</v>
      </c>
    </row>
    <row r="3307" spans="1:17" x14ac:dyDescent="0.25">
      <c r="A3307" s="104">
        <v>1052418</v>
      </c>
      <c r="B3307" s="104" t="s">
        <v>21</v>
      </c>
      <c r="C3307" s="104">
        <v>2003</v>
      </c>
      <c r="D3307" s="104" t="s">
        <v>1499</v>
      </c>
      <c r="G3307" s="105">
        <v>37837</v>
      </c>
      <c r="H3307" s="105">
        <v>0.96319444444444402</v>
      </c>
      <c r="K3307" s="104">
        <v>53.803333333333299</v>
      </c>
      <c r="L3307" s="104">
        <v>6.7750000000000004</v>
      </c>
      <c r="P3307" s="104" t="s">
        <v>87</v>
      </c>
    </row>
    <row r="3308" spans="1:17" x14ac:dyDescent="0.25">
      <c r="A3308" s="104">
        <v>1052419</v>
      </c>
      <c r="B3308" s="104" t="s">
        <v>21</v>
      </c>
      <c r="C3308" s="104">
        <v>2003</v>
      </c>
      <c r="D3308" s="104" t="s">
        <v>1498</v>
      </c>
      <c r="G3308" s="105">
        <v>37662</v>
      </c>
      <c r="H3308" s="105">
        <v>0.45</v>
      </c>
      <c r="K3308" s="104">
        <v>54.145000000000003</v>
      </c>
      <c r="L3308" s="104">
        <v>6.9</v>
      </c>
      <c r="P3308" s="104" t="s">
        <v>87</v>
      </c>
    </row>
    <row r="3309" spans="1:17" x14ac:dyDescent="0.25">
      <c r="A3309" s="104">
        <v>1052420</v>
      </c>
      <c r="B3309" s="104" t="s">
        <v>21</v>
      </c>
      <c r="C3309" s="104">
        <v>2003</v>
      </c>
      <c r="D3309" s="104" t="s">
        <v>1497</v>
      </c>
      <c r="G3309" s="105">
        <v>37778</v>
      </c>
      <c r="H3309" s="105">
        <v>0.75277777777777799</v>
      </c>
      <c r="K3309" s="104">
        <v>53.9166666666667</v>
      </c>
      <c r="L3309" s="104">
        <v>6.9766666666666701</v>
      </c>
      <c r="P3309" s="104" t="s">
        <v>87</v>
      </c>
    </row>
    <row r="3310" spans="1:17" x14ac:dyDescent="0.25">
      <c r="A3310" s="104">
        <v>1052421</v>
      </c>
      <c r="B3310" s="104" t="s">
        <v>21</v>
      </c>
      <c r="C3310" s="104">
        <v>2003</v>
      </c>
      <c r="D3310" s="104" t="s">
        <v>1496</v>
      </c>
      <c r="G3310" s="105">
        <v>37841</v>
      </c>
      <c r="H3310" s="105">
        <v>0.42361111111111099</v>
      </c>
      <c r="K3310" s="104">
        <v>54.338333333333303</v>
      </c>
      <c r="L3310" s="104">
        <v>7</v>
      </c>
      <c r="P3310" s="104" t="s">
        <v>87</v>
      </c>
      <c r="Q3310" s="104">
        <v>0.02</v>
      </c>
    </row>
    <row r="3311" spans="1:17" x14ac:dyDescent="0.25">
      <c r="A3311" s="104">
        <v>1052422</v>
      </c>
      <c r="B3311" s="104" t="s">
        <v>21</v>
      </c>
      <c r="C3311" s="104">
        <v>2003</v>
      </c>
      <c r="D3311" s="104" t="s">
        <v>1495</v>
      </c>
      <c r="G3311" s="105">
        <v>37929</v>
      </c>
      <c r="H3311" s="105">
        <v>0.54861111111111105</v>
      </c>
      <c r="K3311" s="104">
        <v>53.863333333333301</v>
      </c>
      <c r="L3311" s="104">
        <v>7.1883333333333299</v>
      </c>
      <c r="P3311" s="104" t="s">
        <v>87</v>
      </c>
      <c r="Q3311" s="104">
        <v>0.14499999999999999</v>
      </c>
    </row>
    <row r="3312" spans="1:17" x14ac:dyDescent="0.25">
      <c r="A3312" s="104">
        <v>1052423</v>
      </c>
      <c r="B3312" s="104" t="s">
        <v>21</v>
      </c>
      <c r="C3312" s="104">
        <v>2003</v>
      </c>
      <c r="D3312" s="104" t="s">
        <v>1494</v>
      </c>
      <c r="G3312" s="105">
        <v>37629</v>
      </c>
      <c r="H3312" s="105">
        <v>0.33958333333333302</v>
      </c>
      <c r="K3312" s="104">
        <v>54.298333333333296</v>
      </c>
      <c r="L3312" s="104">
        <v>7.3383333333333303</v>
      </c>
      <c r="P3312" s="104" t="s">
        <v>87</v>
      </c>
      <c r="Q3312" s="104">
        <v>0.5</v>
      </c>
    </row>
    <row r="3313" spans="1:17" x14ac:dyDescent="0.25">
      <c r="A3313" s="104">
        <v>1052424</v>
      </c>
      <c r="B3313" s="104" t="s">
        <v>21</v>
      </c>
      <c r="C3313" s="104">
        <v>2003</v>
      </c>
      <c r="D3313" s="104" t="s">
        <v>1493</v>
      </c>
      <c r="G3313" s="105">
        <v>37845</v>
      </c>
      <c r="H3313" s="105">
        <v>0.65972222222222199</v>
      </c>
      <c r="K3313" s="104">
        <v>53.933333333333302</v>
      </c>
      <c r="L3313" s="104">
        <v>7.3483333333333301</v>
      </c>
      <c r="P3313" s="104" t="s">
        <v>87</v>
      </c>
      <c r="Q3313" s="104">
        <v>7.8E-2</v>
      </c>
    </row>
    <row r="3314" spans="1:17" x14ac:dyDescent="0.25">
      <c r="A3314" s="104">
        <v>1052425</v>
      </c>
      <c r="B3314" s="104" t="s">
        <v>21</v>
      </c>
      <c r="C3314" s="104">
        <v>2003</v>
      </c>
      <c r="D3314" s="104" t="s">
        <v>1492</v>
      </c>
      <c r="G3314" s="105">
        <v>37689</v>
      </c>
      <c r="H3314" s="105">
        <v>0.47777777777777802</v>
      </c>
      <c r="K3314" s="104">
        <v>54.146666666666697</v>
      </c>
      <c r="L3314" s="104">
        <v>7.3833333333333302</v>
      </c>
      <c r="P3314" s="104" t="s">
        <v>87</v>
      </c>
      <c r="Q3314" s="104">
        <v>0.123</v>
      </c>
    </row>
    <row r="3315" spans="1:17" x14ac:dyDescent="0.25">
      <c r="A3315" s="104">
        <v>1052426</v>
      </c>
      <c r="B3315" s="104" t="s">
        <v>21</v>
      </c>
      <c r="C3315" s="104">
        <v>2003</v>
      </c>
      <c r="D3315" s="104" t="s">
        <v>1491</v>
      </c>
      <c r="G3315" s="105">
        <v>37813</v>
      </c>
      <c r="H3315" s="105">
        <v>0.265277777777778</v>
      </c>
      <c r="K3315" s="104">
        <v>54.001666666666701</v>
      </c>
      <c r="L3315" s="104">
        <v>7.4266666666666703</v>
      </c>
      <c r="P3315" s="104" t="s">
        <v>87</v>
      </c>
      <c r="Q3315" s="104">
        <v>0.155</v>
      </c>
    </row>
    <row r="3316" spans="1:17" x14ac:dyDescent="0.25">
      <c r="A3316" s="104">
        <v>1052427</v>
      </c>
      <c r="B3316" s="104" t="s">
        <v>21</v>
      </c>
      <c r="C3316" s="104">
        <v>2003</v>
      </c>
      <c r="D3316" s="104" t="s">
        <v>1490</v>
      </c>
      <c r="G3316" s="105">
        <v>37782</v>
      </c>
      <c r="H3316" s="105">
        <v>0.58263888888888904</v>
      </c>
      <c r="K3316" s="104">
        <v>53.893333333333302</v>
      </c>
      <c r="L3316" s="104">
        <v>7.4349999999999996</v>
      </c>
      <c r="P3316" s="104" t="s">
        <v>87</v>
      </c>
      <c r="Q3316" s="104">
        <v>5.8999999999999997E-2</v>
      </c>
    </row>
    <row r="3317" spans="1:17" x14ac:dyDescent="0.25">
      <c r="A3317" s="104">
        <v>1052428</v>
      </c>
      <c r="B3317" s="104" t="s">
        <v>21</v>
      </c>
      <c r="C3317" s="104">
        <v>2003</v>
      </c>
      <c r="D3317" s="104" t="s">
        <v>1489</v>
      </c>
      <c r="G3317" s="105">
        <v>37784</v>
      </c>
      <c r="H3317" s="105">
        <v>0.60208333333333297</v>
      </c>
      <c r="K3317" s="104">
        <v>53.988333333333301</v>
      </c>
      <c r="L3317" s="104">
        <v>7.4483333333333297</v>
      </c>
      <c r="P3317" s="104" t="s">
        <v>87</v>
      </c>
      <c r="Q3317" s="104">
        <v>0.01</v>
      </c>
    </row>
    <row r="3318" spans="1:17" x14ac:dyDescent="0.25">
      <c r="A3318" s="104">
        <v>1052429</v>
      </c>
      <c r="B3318" s="104" t="s">
        <v>21</v>
      </c>
      <c r="C3318" s="104">
        <v>2003</v>
      </c>
      <c r="D3318" s="104" t="s">
        <v>1488</v>
      </c>
      <c r="G3318" s="105">
        <v>37719</v>
      </c>
      <c r="H3318" s="105">
        <v>0.97916666666666696</v>
      </c>
      <c r="K3318" s="104">
        <v>54.045000000000002</v>
      </c>
      <c r="L3318" s="104">
        <v>7.5233333333333299</v>
      </c>
      <c r="P3318" s="104" t="s">
        <v>87</v>
      </c>
    </row>
    <row r="3319" spans="1:17" x14ac:dyDescent="0.25">
      <c r="A3319" s="104">
        <v>1052430</v>
      </c>
      <c r="B3319" s="104" t="s">
        <v>21</v>
      </c>
      <c r="C3319" s="104">
        <v>2003</v>
      </c>
      <c r="D3319" s="104" t="s">
        <v>1487</v>
      </c>
      <c r="G3319" s="105">
        <v>37837</v>
      </c>
      <c r="H3319" s="105">
        <v>0.90138888888888902</v>
      </c>
      <c r="K3319" s="104">
        <v>54.713333333333303</v>
      </c>
      <c r="L3319" s="104">
        <v>7.6233333333333304</v>
      </c>
      <c r="P3319" s="104" t="s">
        <v>87</v>
      </c>
    </row>
    <row r="3320" spans="1:17" x14ac:dyDescent="0.25">
      <c r="A3320" s="104">
        <v>1052431</v>
      </c>
      <c r="B3320" s="104" t="s">
        <v>21</v>
      </c>
      <c r="C3320" s="104">
        <v>2003</v>
      </c>
      <c r="D3320" s="104" t="s">
        <v>1486</v>
      </c>
      <c r="G3320" s="105">
        <v>37684</v>
      </c>
      <c r="H3320" s="105">
        <v>0.64166666666666705</v>
      </c>
      <c r="K3320" s="104">
        <v>54.05</v>
      </c>
      <c r="L3320" s="104">
        <v>7.9583333333333304</v>
      </c>
      <c r="P3320" s="104" t="s">
        <v>87</v>
      </c>
      <c r="Q3320" s="104">
        <v>1.208</v>
      </c>
    </row>
    <row r="3321" spans="1:17" x14ac:dyDescent="0.25">
      <c r="A3321" s="104">
        <v>1052432</v>
      </c>
      <c r="B3321" s="104" t="s">
        <v>21</v>
      </c>
      <c r="C3321" s="104">
        <v>2003</v>
      </c>
      <c r="D3321" s="104" t="s">
        <v>1485</v>
      </c>
      <c r="G3321" s="105">
        <v>37809</v>
      </c>
      <c r="H3321" s="105">
        <v>0.57499999999999996</v>
      </c>
      <c r="K3321" s="104">
        <v>54.9166666666667</v>
      </c>
      <c r="L3321" s="104">
        <v>8.1166666666666707</v>
      </c>
      <c r="P3321" s="104" t="s">
        <v>87</v>
      </c>
    </row>
    <row r="3322" spans="1:17" x14ac:dyDescent="0.25">
      <c r="A3322" s="104">
        <v>1052433</v>
      </c>
      <c r="B3322" s="104" t="s">
        <v>21</v>
      </c>
      <c r="C3322" s="104">
        <v>2003</v>
      </c>
      <c r="D3322" s="104" t="s">
        <v>1484</v>
      </c>
      <c r="G3322" s="105">
        <v>37985</v>
      </c>
      <c r="H3322" s="105">
        <v>0.41666666666666702</v>
      </c>
      <c r="K3322" s="104">
        <v>55.023333333333298</v>
      </c>
      <c r="L3322" s="104">
        <v>8.3716666666666697</v>
      </c>
      <c r="P3322" s="104" t="s">
        <v>87</v>
      </c>
    </row>
    <row r="3323" spans="1:17" x14ac:dyDescent="0.25">
      <c r="A3323" s="104">
        <v>1052434</v>
      </c>
      <c r="B3323" s="104" t="s">
        <v>21</v>
      </c>
      <c r="C3323" s="104">
        <v>2003</v>
      </c>
      <c r="D3323" s="104" t="s">
        <v>1483</v>
      </c>
      <c r="G3323" s="105">
        <v>37789</v>
      </c>
      <c r="H3323" s="105">
        <v>0.64305555555555605</v>
      </c>
      <c r="K3323" s="104">
        <v>53.876666666666701</v>
      </c>
      <c r="L3323" s="104">
        <v>8.7200000000000006</v>
      </c>
      <c r="P3323" s="104" t="s">
        <v>87</v>
      </c>
      <c r="Q3323" s="104">
        <v>0.48299999999999998</v>
      </c>
    </row>
    <row r="3324" spans="1:17" x14ac:dyDescent="0.25">
      <c r="A3324" s="104">
        <v>1052435</v>
      </c>
      <c r="B3324" s="104" t="s">
        <v>21</v>
      </c>
      <c r="C3324" s="104">
        <v>2003</v>
      </c>
      <c r="D3324" s="104" t="s">
        <v>1482</v>
      </c>
      <c r="G3324" s="105">
        <v>37789</v>
      </c>
      <c r="H3324" s="105">
        <v>0.64930555555555602</v>
      </c>
      <c r="K3324" s="104">
        <v>53.8333333333333</v>
      </c>
      <c r="L3324" s="104">
        <v>8.93333333333333</v>
      </c>
      <c r="P3324" s="104" t="s">
        <v>87</v>
      </c>
      <c r="Q3324" s="104">
        <v>0.85399999999999998</v>
      </c>
    </row>
    <row r="3325" spans="1:17" x14ac:dyDescent="0.25">
      <c r="A3325" s="104">
        <v>1052436</v>
      </c>
      <c r="B3325" s="104" t="s">
        <v>21</v>
      </c>
      <c r="C3325" s="104">
        <v>2003</v>
      </c>
      <c r="D3325" s="104" t="s">
        <v>1481</v>
      </c>
      <c r="G3325" s="105">
        <v>37706</v>
      </c>
      <c r="H3325" s="105">
        <v>0.453472222222222</v>
      </c>
      <c r="K3325" s="104">
        <v>53.651666666666699</v>
      </c>
      <c r="L3325" s="104">
        <v>3.2383333333333302</v>
      </c>
      <c r="P3325" s="104" t="s">
        <v>87</v>
      </c>
    </row>
    <row r="3326" spans="1:17" x14ac:dyDescent="0.25">
      <c r="A3326" s="104">
        <v>1052437</v>
      </c>
      <c r="B3326" s="104" t="s">
        <v>21</v>
      </c>
      <c r="C3326" s="104">
        <v>2003</v>
      </c>
      <c r="D3326" s="104" t="s">
        <v>1480</v>
      </c>
      <c r="G3326" s="105">
        <v>37787</v>
      </c>
      <c r="H3326" s="105">
        <v>0.38333333333333303</v>
      </c>
      <c r="K3326" s="104">
        <v>53.836666666666702</v>
      </c>
      <c r="L3326" s="104">
        <v>3.2416666666666698</v>
      </c>
      <c r="P3326" s="104" t="s">
        <v>87</v>
      </c>
    </row>
    <row r="3327" spans="1:17" x14ac:dyDescent="0.25">
      <c r="A3327" s="104">
        <v>1052438</v>
      </c>
      <c r="B3327" s="104" t="s">
        <v>21</v>
      </c>
      <c r="C3327" s="104">
        <v>2003</v>
      </c>
      <c r="D3327" s="104" t="s">
        <v>1479</v>
      </c>
      <c r="G3327" s="105">
        <v>37837</v>
      </c>
      <c r="H3327" s="105">
        <v>0.29027777777777802</v>
      </c>
      <c r="K3327" s="104">
        <v>53.176666666666698</v>
      </c>
      <c r="L3327" s="104">
        <v>3.3333333333333299</v>
      </c>
      <c r="P3327" s="104" t="s">
        <v>87</v>
      </c>
    </row>
    <row r="3328" spans="1:17" x14ac:dyDescent="0.25">
      <c r="A3328" s="104">
        <v>1052439</v>
      </c>
      <c r="B3328" s="104" t="s">
        <v>21</v>
      </c>
      <c r="C3328" s="104">
        <v>2003</v>
      </c>
      <c r="D3328" s="104" t="s">
        <v>1478</v>
      </c>
      <c r="G3328" s="105">
        <v>37703</v>
      </c>
      <c r="H3328" s="105">
        <v>0.6875</v>
      </c>
      <c r="K3328" s="104">
        <v>53.438333333333297</v>
      </c>
      <c r="L3328" s="104">
        <v>3.49833333333333</v>
      </c>
      <c r="P3328" s="104" t="s">
        <v>87</v>
      </c>
    </row>
    <row r="3329" spans="1:16" x14ac:dyDescent="0.25">
      <c r="A3329" s="104">
        <v>1052440</v>
      </c>
      <c r="B3329" s="104" t="s">
        <v>21</v>
      </c>
      <c r="C3329" s="104">
        <v>2003</v>
      </c>
      <c r="D3329" s="104" t="s">
        <v>1477</v>
      </c>
      <c r="G3329" s="105">
        <v>37917</v>
      </c>
      <c r="H3329" s="105">
        <v>0.60902777777777795</v>
      </c>
      <c r="K3329" s="104">
        <v>54.555</v>
      </c>
      <c r="L3329" s="104">
        <v>4.2166666666666703</v>
      </c>
      <c r="P3329" s="104" t="s">
        <v>87</v>
      </c>
    </row>
    <row r="3330" spans="1:16" x14ac:dyDescent="0.25">
      <c r="A3330" s="104">
        <v>1052441</v>
      </c>
      <c r="B3330" s="104" t="s">
        <v>21</v>
      </c>
      <c r="C3330" s="104">
        <v>2003</v>
      </c>
      <c r="D3330" s="104" t="s">
        <v>1476</v>
      </c>
      <c r="G3330" s="105">
        <v>37711</v>
      </c>
      <c r="H3330" s="105">
        <v>0.42916666666666697</v>
      </c>
      <c r="K3330" s="104">
        <v>53.233333333333299</v>
      </c>
      <c r="L3330" s="104">
        <v>4.45</v>
      </c>
      <c r="P3330" s="104" t="s">
        <v>87</v>
      </c>
    </row>
    <row r="3331" spans="1:16" x14ac:dyDescent="0.25">
      <c r="A3331" s="104">
        <v>1052442</v>
      </c>
      <c r="B3331" s="104" t="s">
        <v>21</v>
      </c>
      <c r="C3331" s="104">
        <v>2003</v>
      </c>
      <c r="D3331" s="104" t="s">
        <v>1475</v>
      </c>
      <c r="G3331" s="105">
        <v>37775</v>
      </c>
      <c r="H3331" s="105">
        <v>0.58958333333333302</v>
      </c>
      <c r="K3331" s="104">
        <v>53.398333333333298</v>
      </c>
      <c r="L3331" s="104">
        <v>4.5266666666666699</v>
      </c>
      <c r="P3331" s="104" t="s">
        <v>87</v>
      </c>
    </row>
    <row r="3332" spans="1:16" x14ac:dyDescent="0.25">
      <c r="A3332" s="104">
        <v>1052443</v>
      </c>
      <c r="B3332" s="104" t="s">
        <v>21</v>
      </c>
      <c r="C3332" s="104">
        <v>2003</v>
      </c>
      <c r="D3332" s="104" t="s">
        <v>1474</v>
      </c>
      <c r="G3332" s="105">
        <v>37706</v>
      </c>
      <c r="H3332" s="105">
        <v>0.47708333333333303</v>
      </c>
      <c r="K3332" s="104">
        <v>53.378333333333302</v>
      </c>
      <c r="L3332" s="104">
        <v>4.5883333333333303</v>
      </c>
      <c r="P3332" s="104" t="s">
        <v>87</v>
      </c>
    </row>
    <row r="3333" spans="1:16" x14ac:dyDescent="0.25">
      <c r="A3333" s="104">
        <v>1052444</v>
      </c>
      <c r="B3333" s="104" t="s">
        <v>21</v>
      </c>
      <c r="C3333" s="104">
        <v>2003</v>
      </c>
      <c r="D3333" s="104" t="s">
        <v>1473</v>
      </c>
      <c r="G3333" s="105">
        <v>37851</v>
      </c>
      <c r="H3333" s="105">
        <v>0.40625</v>
      </c>
      <c r="K3333" s="104">
        <v>54.493333333333297</v>
      </c>
      <c r="L3333" s="104">
        <v>4.6216666666666697</v>
      </c>
      <c r="P3333" s="104" t="s">
        <v>87</v>
      </c>
    </row>
    <row r="3334" spans="1:16" x14ac:dyDescent="0.25">
      <c r="A3334" s="104">
        <v>1052445</v>
      </c>
      <c r="B3334" s="104" t="s">
        <v>21</v>
      </c>
      <c r="C3334" s="104">
        <v>2003</v>
      </c>
      <c r="D3334" s="104" t="s">
        <v>1472</v>
      </c>
      <c r="G3334" s="105">
        <v>37719</v>
      </c>
      <c r="H3334" s="105">
        <v>0.35277777777777802</v>
      </c>
      <c r="K3334" s="104">
        <v>53.94</v>
      </c>
      <c r="L3334" s="104">
        <v>4.6316666666666704</v>
      </c>
      <c r="P3334" s="104" t="s">
        <v>87</v>
      </c>
    </row>
    <row r="3335" spans="1:16" x14ac:dyDescent="0.25">
      <c r="A3335" s="104">
        <v>1052446</v>
      </c>
      <c r="B3335" s="104" t="s">
        <v>21</v>
      </c>
      <c r="C3335" s="104">
        <v>2003</v>
      </c>
      <c r="D3335" s="104" t="s">
        <v>1471</v>
      </c>
      <c r="G3335" s="105">
        <v>37775</v>
      </c>
      <c r="H3335" s="105">
        <v>0.54166666666666696</v>
      </c>
      <c r="K3335" s="104">
        <v>53.976666666666702</v>
      </c>
      <c r="L3335" s="104">
        <v>4.72</v>
      </c>
      <c r="P3335" s="104" t="s">
        <v>87</v>
      </c>
    </row>
    <row r="3336" spans="1:16" x14ac:dyDescent="0.25">
      <c r="A3336" s="104">
        <v>1052447</v>
      </c>
      <c r="B3336" s="104" t="s">
        <v>21</v>
      </c>
      <c r="C3336" s="104">
        <v>2003</v>
      </c>
      <c r="D3336" s="104" t="s">
        <v>1470</v>
      </c>
      <c r="G3336" s="105">
        <v>37788</v>
      </c>
      <c r="H3336" s="105">
        <v>0.39930555555555602</v>
      </c>
      <c r="K3336" s="104">
        <v>54.01</v>
      </c>
      <c r="L3336" s="104">
        <v>4.7333333333333298</v>
      </c>
      <c r="P3336" s="104" t="s">
        <v>87</v>
      </c>
    </row>
    <row r="3337" spans="1:16" x14ac:dyDescent="0.25">
      <c r="A3337" s="104">
        <v>1052448</v>
      </c>
      <c r="B3337" s="104" t="s">
        <v>21</v>
      </c>
      <c r="C3337" s="104">
        <v>2003</v>
      </c>
      <c r="D3337" s="104" t="s">
        <v>1469</v>
      </c>
      <c r="G3337" s="105">
        <v>37719</v>
      </c>
      <c r="H3337" s="105">
        <v>0.34930555555555598</v>
      </c>
      <c r="K3337" s="104">
        <v>54.01</v>
      </c>
      <c r="L3337" s="104">
        <v>4.74</v>
      </c>
      <c r="P3337" s="104" t="s">
        <v>87</v>
      </c>
    </row>
    <row r="3338" spans="1:16" x14ac:dyDescent="0.25">
      <c r="A3338" s="104">
        <v>1052449</v>
      </c>
      <c r="B3338" s="104" t="s">
        <v>21</v>
      </c>
      <c r="C3338" s="104">
        <v>2003</v>
      </c>
      <c r="D3338" s="104" t="s">
        <v>1468</v>
      </c>
      <c r="G3338" s="105">
        <v>37670</v>
      </c>
      <c r="H3338" s="105">
        <v>0.133333333333333</v>
      </c>
      <c r="K3338" s="104">
        <v>54.0283333333333</v>
      </c>
      <c r="L3338" s="104">
        <v>4.7450000000000001</v>
      </c>
      <c r="P3338" s="104" t="s">
        <v>87</v>
      </c>
    </row>
    <row r="3339" spans="1:16" x14ac:dyDescent="0.25">
      <c r="A3339" s="104">
        <v>1052450</v>
      </c>
      <c r="B3339" s="104" t="s">
        <v>21</v>
      </c>
      <c r="C3339" s="104">
        <v>2003</v>
      </c>
      <c r="D3339" s="104" t="s">
        <v>1467</v>
      </c>
      <c r="G3339" s="105">
        <v>37960</v>
      </c>
      <c r="H3339" s="105">
        <v>0.30416666666666697</v>
      </c>
      <c r="K3339" s="104">
        <v>54.56</v>
      </c>
      <c r="L3339" s="104">
        <v>4.7516666666666696</v>
      </c>
      <c r="P3339" s="104" t="s">
        <v>87</v>
      </c>
    </row>
    <row r="3340" spans="1:16" x14ac:dyDescent="0.25">
      <c r="A3340" s="104">
        <v>1052451</v>
      </c>
      <c r="B3340" s="104" t="s">
        <v>21</v>
      </c>
      <c r="C3340" s="104">
        <v>2003</v>
      </c>
      <c r="D3340" s="104" t="s">
        <v>1466</v>
      </c>
      <c r="G3340" s="105">
        <v>37648</v>
      </c>
      <c r="H3340" s="105">
        <v>0.225694444444444</v>
      </c>
      <c r="K3340" s="104">
        <v>54.0416666666667</v>
      </c>
      <c r="L3340" s="104">
        <v>4.76</v>
      </c>
      <c r="P3340" s="104" t="s">
        <v>87</v>
      </c>
    </row>
    <row r="3341" spans="1:16" x14ac:dyDescent="0.25">
      <c r="A3341" s="104">
        <v>1052452</v>
      </c>
      <c r="B3341" s="104" t="s">
        <v>21</v>
      </c>
      <c r="C3341" s="104">
        <v>2003</v>
      </c>
      <c r="D3341" s="104" t="s">
        <v>1465</v>
      </c>
      <c r="G3341" s="105">
        <v>37775</v>
      </c>
      <c r="H3341" s="105">
        <v>0.53125</v>
      </c>
      <c r="K3341" s="104">
        <v>54.031666666666702</v>
      </c>
      <c r="L3341" s="104">
        <v>4.76</v>
      </c>
      <c r="P3341" s="104" t="s">
        <v>87</v>
      </c>
    </row>
    <row r="3342" spans="1:16" x14ac:dyDescent="0.25">
      <c r="A3342" s="104">
        <v>1052453</v>
      </c>
      <c r="B3342" s="104" t="s">
        <v>21</v>
      </c>
      <c r="C3342" s="104">
        <v>2003</v>
      </c>
      <c r="D3342" s="104" t="s">
        <v>1464</v>
      </c>
      <c r="G3342" s="105">
        <v>37778</v>
      </c>
      <c r="H3342" s="105">
        <v>0.57916666666666705</v>
      </c>
      <c r="K3342" s="104">
        <v>54.031666666666702</v>
      </c>
      <c r="L3342" s="104">
        <v>4.76</v>
      </c>
      <c r="P3342" s="104" t="s">
        <v>87</v>
      </c>
    </row>
    <row r="3343" spans="1:16" x14ac:dyDescent="0.25">
      <c r="A3343" s="104">
        <v>1052454</v>
      </c>
      <c r="B3343" s="104" t="s">
        <v>21</v>
      </c>
      <c r="C3343" s="104">
        <v>2003</v>
      </c>
      <c r="D3343" s="104" t="s">
        <v>1463</v>
      </c>
      <c r="G3343" s="105">
        <v>37647</v>
      </c>
      <c r="H3343" s="105">
        <v>0.47361111111111098</v>
      </c>
      <c r="K3343" s="104">
        <v>54.036666666666697</v>
      </c>
      <c r="L3343" s="104">
        <v>4.7633333333333301</v>
      </c>
      <c r="P3343" s="104" t="s">
        <v>87</v>
      </c>
    </row>
    <row r="3344" spans="1:16" x14ac:dyDescent="0.25">
      <c r="A3344" s="104">
        <v>1052455</v>
      </c>
      <c r="B3344" s="104" t="s">
        <v>21</v>
      </c>
      <c r="C3344" s="104">
        <v>2003</v>
      </c>
      <c r="D3344" s="104" t="s">
        <v>1462</v>
      </c>
      <c r="G3344" s="105">
        <v>37650</v>
      </c>
      <c r="H3344" s="105">
        <v>0.37361111111111101</v>
      </c>
      <c r="K3344" s="104">
        <v>54.038333333333298</v>
      </c>
      <c r="L3344" s="104">
        <v>4.7633333333333301</v>
      </c>
      <c r="P3344" s="104" t="s">
        <v>87</v>
      </c>
    </row>
    <row r="3345" spans="1:16" x14ac:dyDescent="0.25">
      <c r="A3345" s="104">
        <v>1052456</v>
      </c>
      <c r="B3345" s="104" t="s">
        <v>21</v>
      </c>
      <c r="C3345" s="104">
        <v>2003</v>
      </c>
      <c r="D3345" s="104" t="s">
        <v>1461</v>
      </c>
      <c r="G3345" s="105">
        <v>37652</v>
      </c>
      <c r="H3345" s="105">
        <v>0.56944444444444398</v>
      </c>
      <c r="K3345" s="104">
        <v>54.034999999999997</v>
      </c>
      <c r="L3345" s="104">
        <v>4.7633333333333301</v>
      </c>
      <c r="P3345" s="104" t="s">
        <v>87</v>
      </c>
    </row>
    <row r="3346" spans="1:16" x14ac:dyDescent="0.25">
      <c r="A3346" s="104">
        <v>1052457</v>
      </c>
      <c r="B3346" s="104" t="s">
        <v>21</v>
      </c>
      <c r="C3346" s="104">
        <v>2003</v>
      </c>
      <c r="D3346" s="104" t="s">
        <v>1460</v>
      </c>
      <c r="G3346" s="105">
        <v>37877</v>
      </c>
      <c r="H3346" s="105">
        <v>0.46388888888888902</v>
      </c>
      <c r="K3346" s="104">
        <v>54.034999999999997</v>
      </c>
      <c r="L3346" s="104">
        <v>4.7633333333333301</v>
      </c>
      <c r="P3346" s="104" t="s">
        <v>87</v>
      </c>
    </row>
    <row r="3347" spans="1:16" x14ac:dyDescent="0.25">
      <c r="A3347" s="104">
        <v>1052458</v>
      </c>
      <c r="B3347" s="104" t="s">
        <v>21</v>
      </c>
      <c r="C3347" s="104">
        <v>2003</v>
      </c>
      <c r="D3347" s="104" t="s">
        <v>1459</v>
      </c>
      <c r="G3347" s="105">
        <v>37810</v>
      </c>
      <c r="H3347" s="105">
        <v>0.50972222222222197</v>
      </c>
      <c r="K3347" s="104">
        <v>54.038333333333298</v>
      </c>
      <c r="L3347" s="104">
        <v>4.7649999999999997</v>
      </c>
      <c r="P3347" s="104" t="s">
        <v>87</v>
      </c>
    </row>
    <row r="3348" spans="1:16" x14ac:dyDescent="0.25">
      <c r="A3348" s="104">
        <v>1052459</v>
      </c>
      <c r="B3348" s="104" t="s">
        <v>21</v>
      </c>
      <c r="C3348" s="104">
        <v>2003</v>
      </c>
      <c r="D3348" s="104" t="s">
        <v>1458</v>
      </c>
      <c r="G3348" s="105">
        <v>37840</v>
      </c>
      <c r="H3348" s="105">
        <v>0.27777777777777801</v>
      </c>
      <c r="K3348" s="104">
        <v>54.036666666666697</v>
      </c>
      <c r="L3348" s="104">
        <v>4.7649999999999997</v>
      </c>
      <c r="P3348" s="104" t="s">
        <v>87</v>
      </c>
    </row>
    <row r="3349" spans="1:16" x14ac:dyDescent="0.25">
      <c r="A3349" s="104">
        <v>1052460</v>
      </c>
      <c r="B3349" s="104" t="s">
        <v>21</v>
      </c>
      <c r="C3349" s="104">
        <v>2003</v>
      </c>
      <c r="D3349" s="104" t="s">
        <v>1457</v>
      </c>
      <c r="G3349" s="105">
        <v>37658</v>
      </c>
      <c r="H3349" s="105">
        <v>0.47291666666666698</v>
      </c>
      <c r="K3349" s="104">
        <v>54.036666666666697</v>
      </c>
      <c r="L3349" s="104">
        <v>4.7666666666666702</v>
      </c>
      <c r="P3349" s="104" t="s">
        <v>87</v>
      </c>
    </row>
    <row r="3350" spans="1:16" x14ac:dyDescent="0.25">
      <c r="A3350" s="104">
        <v>1052461</v>
      </c>
      <c r="B3350" s="104" t="s">
        <v>21</v>
      </c>
      <c r="C3350" s="104">
        <v>2003</v>
      </c>
      <c r="D3350" s="104" t="s">
        <v>1456</v>
      </c>
      <c r="G3350" s="105">
        <v>37847</v>
      </c>
      <c r="H3350" s="105">
        <v>0.25555555555555598</v>
      </c>
      <c r="K3350" s="104">
        <v>54.033333333333303</v>
      </c>
      <c r="L3350" s="104">
        <v>4.7733333333333299</v>
      </c>
      <c r="P3350" s="104" t="s">
        <v>87</v>
      </c>
    </row>
    <row r="3351" spans="1:16" x14ac:dyDescent="0.25">
      <c r="A3351" s="104">
        <v>1052462</v>
      </c>
      <c r="B3351" s="104" t="s">
        <v>21</v>
      </c>
      <c r="C3351" s="104">
        <v>2003</v>
      </c>
      <c r="D3351" s="104" t="s">
        <v>1455</v>
      </c>
      <c r="G3351" s="105">
        <v>37880</v>
      </c>
      <c r="H3351" s="105">
        <v>0.45833333333333298</v>
      </c>
      <c r="K3351" s="104">
        <v>54.036666666666697</v>
      </c>
      <c r="L3351" s="104">
        <v>4.7750000000000004</v>
      </c>
      <c r="P3351" s="104" t="s">
        <v>87</v>
      </c>
    </row>
    <row r="3352" spans="1:16" x14ac:dyDescent="0.25">
      <c r="A3352" s="104">
        <v>1052463</v>
      </c>
      <c r="B3352" s="104" t="s">
        <v>21</v>
      </c>
      <c r="C3352" s="104">
        <v>2003</v>
      </c>
      <c r="D3352" s="104" t="s">
        <v>1454</v>
      </c>
      <c r="G3352" s="105">
        <v>37960</v>
      </c>
      <c r="H3352" s="105">
        <v>0.30486111111111103</v>
      </c>
      <c r="K3352" s="104">
        <v>54.546666666666702</v>
      </c>
      <c r="L3352" s="104">
        <v>4.7866666666666697</v>
      </c>
      <c r="P3352" s="104" t="s">
        <v>87</v>
      </c>
    </row>
    <row r="3353" spans="1:16" x14ac:dyDescent="0.25">
      <c r="A3353" s="104">
        <v>1052464</v>
      </c>
      <c r="B3353" s="104" t="s">
        <v>21</v>
      </c>
      <c r="C3353" s="104">
        <v>2003</v>
      </c>
      <c r="D3353" s="104" t="s">
        <v>1453</v>
      </c>
      <c r="G3353" s="105">
        <v>37877</v>
      </c>
      <c r="H3353" s="105">
        <v>0.46875</v>
      </c>
      <c r="K3353" s="104">
        <v>54.026666666666699</v>
      </c>
      <c r="L3353" s="104">
        <v>4.8150000000000004</v>
      </c>
      <c r="P3353" s="104" t="s">
        <v>87</v>
      </c>
    </row>
    <row r="3354" spans="1:16" x14ac:dyDescent="0.25">
      <c r="A3354" s="104">
        <v>1052465</v>
      </c>
      <c r="B3354" s="104" t="s">
        <v>21</v>
      </c>
      <c r="C3354" s="104">
        <v>2003</v>
      </c>
      <c r="D3354" s="104" t="s">
        <v>1452</v>
      </c>
      <c r="G3354" s="105">
        <v>37719</v>
      </c>
      <c r="H3354" s="105">
        <v>0.34722222222222199</v>
      </c>
      <c r="K3354" s="104">
        <v>54.078333333333298</v>
      </c>
      <c r="L3354" s="104">
        <v>4.81666666666667</v>
      </c>
      <c r="P3354" s="104" t="s">
        <v>87</v>
      </c>
    </row>
    <row r="3355" spans="1:16" x14ac:dyDescent="0.25">
      <c r="A3355" s="104">
        <v>1052466</v>
      </c>
      <c r="B3355" s="104" t="s">
        <v>21</v>
      </c>
      <c r="C3355" s="104">
        <v>2003</v>
      </c>
      <c r="D3355" s="104" t="s">
        <v>1451</v>
      </c>
      <c r="G3355" s="105">
        <v>37819</v>
      </c>
      <c r="H3355" s="105">
        <v>0.41666666666666702</v>
      </c>
      <c r="K3355" s="104">
        <v>54.066666666666698</v>
      </c>
      <c r="L3355" s="104">
        <v>4.8383333333333303</v>
      </c>
      <c r="P3355" s="104" t="s">
        <v>87</v>
      </c>
    </row>
    <row r="3356" spans="1:16" x14ac:dyDescent="0.25">
      <c r="A3356" s="104">
        <v>1052467</v>
      </c>
      <c r="B3356" s="104" t="s">
        <v>21</v>
      </c>
      <c r="C3356" s="104">
        <v>2003</v>
      </c>
      <c r="D3356" s="104" t="s">
        <v>1450</v>
      </c>
      <c r="G3356" s="105">
        <v>37714</v>
      </c>
      <c r="H3356" s="105">
        <v>0.95</v>
      </c>
      <c r="K3356" s="104">
        <v>53.621666666666698</v>
      </c>
      <c r="L3356" s="104">
        <v>4.8583333333333298</v>
      </c>
      <c r="P3356" s="104" t="s">
        <v>87</v>
      </c>
    </row>
    <row r="3357" spans="1:16" x14ac:dyDescent="0.25">
      <c r="A3357" s="104">
        <v>1052468</v>
      </c>
      <c r="B3357" s="104" t="s">
        <v>21</v>
      </c>
      <c r="C3357" s="104">
        <v>2003</v>
      </c>
      <c r="D3357" s="104" t="s">
        <v>1449</v>
      </c>
      <c r="G3357" s="105">
        <v>37823</v>
      </c>
      <c r="H3357" s="105">
        <v>0.60902777777777795</v>
      </c>
      <c r="K3357" s="104">
        <v>54.5416666666667</v>
      </c>
      <c r="L3357" s="104">
        <v>4.8966666666666701</v>
      </c>
      <c r="P3357" s="104" t="s">
        <v>87</v>
      </c>
    </row>
    <row r="3358" spans="1:16" x14ac:dyDescent="0.25">
      <c r="A3358" s="104">
        <v>1052469</v>
      </c>
      <c r="B3358" s="104" t="s">
        <v>21</v>
      </c>
      <c r="C3358" s="104">
        <v>2003</v>
      </c>
      <c r="D3358" s="104" t="s">
        <v>1448</v>
      </c>
      <c r="G3358" s="105">
        <v>37788</v>
      </c>
      <c r="H3358" s="105">
        <v>0.38541666666666702</v>
      </c>
      <c r="K3358" s="104">
        <v>53.983333333333299</v>
      </c>
      <c r="L3358" s="104">
        <v>4.9016666666666699</v>
      </c>
      <c r="P3358" s="104" t="s">
        <v>87</v>
      </c>
    </row>
    <row r="3359" spans="1:16" x14ac:dyDescent="0.25">
      <c r="A3359" s="104">
        <v>1052470</v>
      </c>
      <c r="B3359" s="104" t="s">
        <v>21</v>
      </c>
      <c r="C3359" s="104">
        <v>2003</v>
      </c>
      <c r="D3359" s="104" t="s">
        <v>1447</v>
      </c>
      <c r="G3359" s="105">
        <v>37753</v>
      </c>
      <c r="H3359" s="105">
        <v>0.49305555555555602</v>
      </c>
      <c r="K3359" s="104">
        <v>54.141666666666701</v>
      </c>
      <c r="L3359" s="104">
        <v>4.94166666666667</v>
      </c>
      <c r="P3359" s="104" t="s">
        <v>87</v>
      </c>
    </row>
    <row r="3360" spans="1:16" x14ac:dyDescent="0.25">
      <c r="A3360" s="104">
        <v>1052471</v>
      </c>
      <c r="B3360" s="104" t="s">
        <v>21</v>
      </c>
      <c r="C3360" s="104">
        <v>2003</v>
      </c>
      <c r="D3360" s="104" t="s">
        <v>1446</v>
      </c>
      <c r="G3360" s="105">
        <v>37704</v>
      </c>
      <c r="H3360" s="105">
        <v>0.42916666666666697</v>
      </c>
      <c r="K3360" s="104">
        <v>54.436666666666703</v>
      </c>
      <c r="L3360" s="104">
        <v>4.9533333333333296</v>
      </c>
      <c r="P3360" s="104" t="s">
        <v>87</v>
      </c>
    </row>
    <row r="3361" spans="1:16" x14ac:dyDescent="0.25">
      <c r="A3361" s="104">
        <v>1052472</v>
      </c>
      <c r="B3361" s="104" t="s">
        <v>21</v>
      </c>
      <c r="C3361" s="104">
        <v>2003</v>
      </c>
      <c r="D3361" s="104" t="s">
        <v>1445</v>
      </c>
      <c r="G3361" s="105">
        <v>37823</v>
      </c>
      <c r="H3361" s="105">
        <v>0.60902777777777795</v>
      </c>
      <c r="K3361" s="104">
        <v>54.606666666666698</v>
      </c>
      <c r="L3361" s="104">
        <v>4.96</v>
      </c>
      <c r="P3361" s="104" t="s">
        <v>87</v>
      </c>
    </row>
    <row r="3362" spans="1:16" x14ac:dyDescent="0.25">
      <c r="A3362" s="104">
        <v>1052473</v>
      </c>
      <c r="B3362" s="104" t="s">
        <v>21</v>
      </c>
      <c r="C3362" s="104">
        <v>2003</v>
      </c>
      <c r="D3362" s="104" t="s">
        <v>1444</v>
      </c>
      <c r="G3362" s="105">
        <v>37841</v>
      </c>
      <c r="H3362" s="105">
        <v>0.39236111111111099</v>
      </c>
      <c r="K3362" s="104">
        <v>53.991666666666703</v>
      </c>
      <c r="L3362" s="104">
        <v>5.1316666666666704</v>
      </c>
      <c r="P3362" s="104" t="s">
        <v>87</v>
      </c>
    </row>
    <row r="3363" spans="1:16" x14ac:dyDescent="0.25">
      <c r="A3363" s="104">
        <v>1052474</v>
      </c>
      <c r="B3363" s="104" t="s">
        <v>21</v>
      </c>
      <c r="C3363" s="104">
        <v>2003</v>
      </c>
      <c r="D3363" s="104" t="s">
        <v>1443</v>
      </c>
      <c r="G3363" s="105">
        <v>37719</v>
      </c>
      <c r="H3363" s="105">
        <v>0.344444444444445</v>
      </c>
      <c r="K3363" s="104">
        <v>54.256666666666703</v>
      </c>
      <c r="L3363" s="104">
        <v>5.14333333333333</v>
      </c>
      <c r="P3363" s="104" t="s">
        <v>87</v>
      </c>
    </row>
    <row r="3364" spans="1:16" x14ac:dyDescent="0.25">
      <c r="A3364" s="104">
        <v>1052475</v>
      </c>
      <c r="B3364" s="104" t="s">
        <v>21</v>
      </c>
      <c r="C3364" s="104">
        <v>2003</v>
      </c>
      <c r="D3364" s="104" t="s">
        <v>1442</v>
      </c>
      <c r="G3364" s="105">
        <v>37670</v>
      </c>
      <c r="H3364" s="105">
        <v>0.118055555555556</v>
      </c>
      <c r="K3364" s="104">
        <v>54.053333333333299</v>
      </c>
      <c r="L3364" s="104">
        <v>5.165</v>
      </c>
      <c r="P3364" s="104" t="s">
        <v>87</v>
      </c>
    </row>
    <row r="3365" spans="1:16" x14ac:dyDescent="0.25">
      <c r="A3365" s="104">
        <v>1052476</v>
      </c>
      <c r="B3365" s="104" t="s">
        <v>21</v>
      </c>
      <c r="C3365" s="104">
        <v>2003</v>
      </c>
      <c r="D3365" s="104" t="s">
        <v>1649</v>
      </c>
      <c r="G3365" s="105">
        <v>37719</v>
      </c>
      <c r="H3365" s="105">
        <v>0.95833333333333304</v>
      </c>
      <c r="K3365" s="104">
        <v>54.3183333333333</v>
      </c>
      <c r="L3365" s="104">
        <v>5.1966666666666699</v>
      </c>
      <c r="P3365" s="104" t="s">
        <v>87</v>
      </c>
    </row>
    <row r="3366" spans="1:16" x14ac:dyDescent="0.25">
      <c r="A3366" s="104">
        <v>1052477</v>
      </c>
      <c r="B3366" s="104" t="s">
        <v>21</v>
      </c>
      <c r="C3366" s="104">
        <v>2003</v>
      </c>
      <c r="D3366" s="104" t="s">
        <v>1730</v>
      </c>
      <c r="G3366" s="105">
        <v>37838</v>
      </c>
      <c r="H3366" s="105">
        <v>0.90763888888888899</v>
      </c>
      <c r="K3366" s="104">
        <v>55.078333333333298</v>
      </c>
      <c r="L3366" s="104">
        <v>5.2616666666666703</v>
      </c>
      <c r="P3366" s="104" t="s">
        <v>87</v>
      </c>
    </row>
    <row r="3367" spans="1:16" x14ac:dyDescent="0.25">
      <c r="A3367" s="104">
        <v>1052478</v>
      </c>
      <c r="B3367" s="104" t="s">
        <v>21</v>
      </c>
      <c r="C3367" s="104">
        <v>2003</v>
      </c>
      <c r="D3367" s="104" t="s">
        <v>1729</v>
      </c>
      <c r="G3367" s="105">
        <v>37985</v>
      </c>
      <c r="H3367" s="105">
        <v>0.60624999999999996</v>
      </c>
      <c r="K3367" s="104">
        <v>54.314999999999998</v>
      </c>
      <c r="L3367" s="104">
        <v>5.26833333333333</v>
      </c>
      <c r="P3367" s="104" t="s">
        <v>87</v>
      </c>
    </row>
    <row r="3368" spans="1:16" x14ac:dyDescent="0.25">
      <c r="A3368" s="104">
        <v>1052479</v>
      </c>
      <c r="B3368" s="104" t="s">
        <v>21</v>
      </c>
      <c r="C3368" s="104">
        <v>2003</v>
      </c>
      <c r="D3368" s="104" t="s">
        <v>1728</v>
      </c>
      <c r="G3368" s="105">
        <v>37698</v>
      </c>
      <c r="H3368" s="105">
        <v>0.51666666666666705</v>
      </c>
      <c r="K3368" s="104">
        <v>54.438333333333297</v>
      </c>
      <c r="L3368" s="104">
        <v>5.3</v>
      </c>
      <c r="P3368" s="104" t="s">
        <v>87</v>
      </c>
    </row>
    <row r="3369" spans="1:16" x14ac:dyDescent="0.25">
      <c r="A3369" s="104">
        <v>1052480</v>
      </c>
      <c r="B3369" s="104" t="s">
        <v>21</v>
      </c>
      <c r="C3369" s="104">
        <v>2003</v>
      </c>
      <c r="D3369" s="104" t="s">
        <v>1727</v>
      </c>
      <c r="G3369" s="105">
        <v>37985</v>
      </c>
      <c r="H3369" s="105">
        <v>0.60624999999999996</v>
      </c>
      <c r="K3369" s="104">
        <v>54.36</v>
      </c>
      <c r="L3369" s="104">
        <v>5.3016666666666703</v>
      </c>
      <c r="P3369" s="104" t="s">
        <v>87</v>
      </c>
    </row>
    <row r="3370" spans="1:16" x14ac:dyDescent="0.25">
      <c r="A3370" s="104">
        <v>1052481</v>
      </c>
      <c r="B3370" s="104" t="s">
        <v>21</v>
      </c>
      <c r="C3370" s="104">
        <v>2003</v>
      </c>
      <c r="D3370" s="104" t="s">
        <v>1726</v>
      </c>
      <c r="G3370" s="105">
        <v>37719</v>
      </c>
      <c r="H3370" s="105">
        <v>0.34166666666666701</v>
      </c>
      <c r="K3370" s="104">
        <v>54.413333333333298</v>
      </c>
      <c r="L3370" s="104">
        <v>5.3183333333333298</v>
      </c>
      <c r="P3370" s="104" t="s">
        <v>87</v>
      </c>
    </row>
    <row r="3371" spans="1:16" x14ac:dyDescent="0.25">
      <c r="A3371" s="104">
        <v>1052482</v>
      </c>
      <c r="B3371" s="104" t="s">
        <v>21</v>
      </c>
      <c r="C3371" s="104">
        <v>2003</v>
      </c>
      <c r="D3371" s="104" t="s">
        <v>1725</v>
      </c>
      <c r="G3371" s="105">
        <v>37845</v>
      </c>
      <c r="H3371" s="105">
        <v>0.64097222222222205</v>
      </c>
      <c r="K3371" s="104">
        <v>53.713333333333303</v>
      </c>
      <c r="L3371" s="104">
        <v>5.6866666666666701</v>
      </c>
      <c r="P3371" s="104" t="s">
        <v>87</v>
      </c>
    </row>
    <row r="3372" spans="1:16" x14ac:dyDescent="0.25">
      <c r="A3372" s="104">
        <v>1052483</v>
      </c>
      <c r="B3372" s="104" t="s">
        <v>21</v>
      </c>
      <c r="C3372" s="104">
        <v>2003</v>
      </c>
      <c r="D3372" s="104" t="s">
        <v>1724</v>
      </c>
      <c r="G3372" s="105">
        <v>37879</v>
      </c>
      <c r="H3372" s="105">
        <v>0.94305555555555598</v>
      </c>
      <c r="K3372" s="104">
        <v>53.7083333333333</v>
      </c>
      <c r="L3372" s="104">
        <v>5.74</v>
      </c>
      <c r="P3372" s="104" t="s">
        <v>87</v>
      </c>
    </row>
    <row r="3373" spans="1:16" x14ac:dyDescent="0.25">
      <c r="A3373" s="104">
        <v>1052484</v>
      </c>
      <c r="B3373" s="104" t="s">
        <v>21</v>
      </c>
      <c r="C3373" s="104">
        <v>2003</v>
      </c>
      <c r="D3373" s="104" t="s">
        <v>1723</v>
      </c>
      <c r="G3373" s="105">
        <v>37813</v>
      </c>
      <c r="H3373" s="105">
        <v>0.297222222222222</v>
      </c>
      <c r="K3373" s="104">
        <v>54.1533333333333</v>
      </c>
      <c r="L3373" s="104">
        <v>5.8216666666666699</v>
      </c>
      <c r="P3373" s="104" t="s">
        <v>87</v>
      </c>
    </row>
    <row r="3374" spans="1:16" x14ac:dyDescent="0.25">
      <c r="A3374" s="104">
        <v>1052485</v>
      </c>
      <c r="B3374" s="104" t="s">
        <v>21</v>
      </c>
      <c r="C3374" s="104">
        <v>2003</v>
      </c>
      <c r="D3374" s="104" t="s">
        <v>1722</v>
      </c>
      <c r="G3374" s="105">
        <v>37894</v>
      </c>
      <c r="H3374" s="105">
        <v>0.99097222222222203</v>
      </c>
      <c r="K3374" s="104">
        <v>54.4033333333333</v>
      </c>
      <c r="L3374" s="104">
        <v>6.0333333333333297</v>
      </c>
      <c r="P3374" s="104" t="s">
        <v>87</v>
      </c>
    </row>
    <row r="3375" spans="1:16" x14ac:dyDescent="0.25">
      <c r="A3375" s="104">
        <v>1052486</v>
      </c>
      <c r="B3375" s="104" t="s">
        <v>21</v>
      </c>
      <c r="C3375" s="104">
        <v>2003</v>
      </c>
      <c r="D3375" s="104" t="s">
        <v>1721</v>
      </c>
      <c r="G3375" s="105">
        <v>37814</v>
      </c>
      <c r="H3375" s="105">
        <v>0.83333333333333304</v>
      </c>
      <c r="K3375" s="104">
        <v>54.141666666666701</v>
      </c>
      <c r="L3375" s="104">
        <v>6.0816666666666697</v>
      </c>
      <c r="P3375" s="104" t="s">
        <v>87</v>
      </c>
    </row>
    <row r="3376" spans="1:16" x14ac:dyDescent="0.25">
      <c r="A3376" s="104">
        <v>1052487</v>
      </c>
      <c r="B3376" s="104" t="s">
        <v>21</v>
      </c>
      <c r="C3376" s="104">
        <v>2003</v>
      </c>
      <c r="D3376" s="104" t="s">
        <v>1720</v>
      </c>
      <c r="G3376" s="105">
        <v>37817</v>
      </c>
      <c r="H3376" s="105">
        <v>0.49027777777777798</v>
      </c>
      <c r="K3376" s="104">
        <v>55.5966666666667</v>
      </c>
      <c r="L3376" s="104">
        <v>4.66</v>
      </c>
      <c r="P3376" s="104" t="s">
        <v>87</v>
      </c>
    </row>
    <row r="3377" spans="1:16" x14ac:dyDescent="0.25">
      <c r="A3377" s="104">
        <v>1052488</v>
      </c>
      <c r="B3377" s="104" t="s">
        <v>21</v>
      </c>
      <c r="C3377" s="104">
        <v>2003</v>
      </c>
      <c r="D3377" s="104" t="s">
        <v>1719</v>
      </c>
      <c r="G3377" s="105">
        <v>37624</v>
      </c>
      <c r="H3377" s="105">
        <v>0.45833333333333298</v>
      </c>
      <c r="K3377" s="104">
        <v>55.5283333333333</v>
      </c>
      <c r="L3377" s="104">
        <v>4.67</v>
      </c>
      <c r="P3377" s="104" t="s">
        <v>87</v>
      </c>
    </row>
    <row r="3378" spans="1:16" x14ac:dyDescent="0.25">
      <c r="A3378" s="104">
        <v>1052489</v>
      </c>
      <c r="B3378" s="104" t="s">
        <v>21</v>
      </c>
      <c r="C3378" s="104">
        <v>2003</v>
      </c>
      <c r="D3378" s="104" t="s">
        <v>1718</v>
      </c>
      <c r="G3378" s="105">
        <v>37836</v>
      </c>
      <c r="H3378" s="105">
        <v>0.51041666666666696</v>
      </c>
      <c r="K3378" s="104">
        <v>55.5833333333333</v>
      </c>
      <c r="L3378" s="104">
        <v>4.7383333333333297</v>
      </c>
      <c r="P3378" s="104" t="s">
        <v>87</v>
      </c>
    </row>
    <row r="3379" spans="1:16" x14ac:dyDescent="0.25">
      <c r="A3379" s="104">
        <v>1052490</v>
      </c>
      <c r="B3379" s="104" t="s">
        <v>21</v>
      </c>
      <c r="C3379" s="104">
        <v>2003</v>
      </c>
      <c r="D3379" s="104" t="s">
        <v>1717</v>
      </c>
      <c r="G3379" s="105">
        <v>37798</v>
      </c>
      <c r="H3379" s="105">
        <v>0.38472222222222202</v>
      </c>
      <c r="K3379" s="104">
        <v>55.563333333333297</v>
      </c>
      <c r="L3379" s="104">
        <v>4.74</v>
      </c>
      <c r="P3379" s="104" t="s">
        <v>87</v>
      </c>
    </row>
    <row r="3380" spans="1:16" x14ac:dyDescent="0.25">
      <c r="A3380" s="104">
        <v>1052491</v>
      </c>
      <c r="B3380" s="104" t="s">
        <v>21</v>
      </c>
      <c r="C3380" s="104">
        <v>2003</v>
      </c>
      <c r="D3380" s="104" t="s">
        <v>1716</v>
      </c>
      <c r="G3380" s="105">
        <v>37817</v>
      </c>
      <c r="H3380" s="105">
        <v>0.81944444444444497</v>
      </c>
      <c r="K3380" s="104">
        <v>55.571666666666701</v>
      </c>
      <c r="L3380" s="104">
        <v>4.75</v>
      </c>
      <c r="P3380" s="104" t="s">
        <v>87</v>
      </c>
    </row>
    <row r="3381" spans="1:16" x14ac:dyDescent="0.25">
      <c r="A3381" s="104">
        <v>1052492</v>
      </c>
      <c r="B3381" s="104" t="s">
        <v>21</v>
      </c>
      <c r="C3381" s="104">
        <v>2003</v>
      </c>
      <c r="D3381" s="104" t="s">
        <v>1715</v>
      </c>
      <c r="G3381" s="105">
        <v>37841</v>
      </c>
      <c r="H3381" s="105">
        <v>0.82291666666666696</v>
      </c>
      <c r="K3381" s="104">
        <v>55.5833333333333</v>
      </c>
      <c r="L3381" s="104">
        <v>4.7533333333333303</v>
      </c>
      <c r="P3381" s="104" t="s">
        <v>87</v>
      </c>
    </row>
    <row r="3382" spans="1:16" x14ac:dyDescent="0.25">
      <c r="A3382" s="104">
        <v>1052493</v>
      </c>
      <c r="B3382" s="104" t="s">
        <v>21</v>
      </c>
      <c r="C3382" s="104">
        <v>2003</v>
      </c>
      <c r="D3382" s="104" t="s">
        <v>1714</v>
      </c>
      <c r="G3382" s="105">
        <v>37720</v>
      </c>
      <c r="H3382" s="105">
        <v>0.55694444444444402</v>
      </c>
      <c r="K3382" s="104">
        <v>55.581666666666699</v>
      </c>
      <c r="L3382" s="104">
        <v>4.7583333333333302</v>
      </c>
      <c r="P3382" s="104" t="s">
        <v>87</v>
      </c>
    </row>
    <row r="3383" spans="1:16" x14ac:dyDescent="0.25">
      <c r="A3383" s="104">
        <v>1052494</v>
      </c>
      <c r="B3383" s="104" t="s">
        <v>21</v>
      </c>
      <c r="C3383" s="104">
        <v>2003</v>
      </c>
      <c r="D3383" s="104" t="s">
        <v>1713</v>
      </c>
      <c r="G3383" s="105">
        <v>37785</v>
      </c>
      <c r="H3383" s="105">
        <v>0.29027777777777802</v>
      </c>
      <c r="K3383" s="104">
        <v>55.58</v>
      </c>
      <c r="L3383" s="104">
        <v>4.7583333333333302</v>
      </c>
      <c r="P3383" s="104" t="s">
        <v>87</v>
      </c>
    </row>
    <row r="3384" spans="1:16" x14ac:dyDescent="0.25">
      <c r="A3384" s="104">
        <v>1052495</v>
      </c>
      <c r="B3384" s="104" t="s">
        <v>21</v>
      </c>
      <c r="C3384" s="104">
        <v>2003</v>
      </c>
      <c r="D3384" s="104" t="s">
        <v>1712</v>
      </c>
      <c r="G3384" s="105">
        <v>37707</v>
      </c>
      <c r="H3384" s="105">
        <v>0.39513888888888898</v>
      </c>
      <c r="K3384" s="104">
        <v>55.575000000000003</v>
      </c>
      <c r="L3384" s="104">
        <v>4.76</v>
      </c>
      <c r="P3384" s="104" t="s">
        <v>87</v>
      </c>
    </row>
    <row r="3385" spans="1:16" x14ac:dyDescent="0.25">
      <c r="A3385" s="104">
        <v>1052496</v>
      </c>
      <c r="B3385" s="104" t="s">
        <v>21</v>
      </c>
      <c r="C3385" s="104">
        <v>2003</v>
      </c>
      <c r="D3385" s="104" t="s">
        <v>1711</v>
      </c>
      <c r="G3385" s="105">
        <v>37836</v>
      </c>
      <c r="H3385" s="105">
        <v>0.51041666666666696</v>
      </c>
      <c r="K3385" s="104">
        <v>55.5833333333333</v>
      </c>
      <c r="L3385" s="104">
        <v>4.7616666666666703</v>
      </c>
      <c r="P3385" s="104" t="s">
        <v>87</v>
      </c>
    </row>
    <row r="3386" spans="1:16" x14ac:dyDescent="0.25">
      <c r="A3386" s="104">
        <v>1052497</v>
      </c>
      <c r="B3386" s="104" t="s">
        <v>21</v>
      </c>
      <c r="C3386" s="104">
        <v>2003</v>
      </c>
      <c r="D3386" s="104" t="s">
        <v>1710</v>
      </c>
      <c r="G3386" s="105">
        <v>37823</v>
      </c>
      <c r="H3386" s="105">
        <v>0.58680555555555602</v>
      </c>
      <c r="K3386" s="104">
        <v>55.575000000000003</v>
      </c>
      <c r="L3386" s="104">
        <v>4.8283333333333296</v>
      </c>
      <c r="P3386" s="104" t="s">
        <v>87</v>
      </c>
    </row>
    <row r="3387" spans="1:16" x14ac:dyDescent="0.25">
      <c r="A3387" s="104">
        <v>1052498</v>
      </c>
      <c r="B3387" s="104" t="s">
        <v>21</v>
      </c>
      <c r="C3387" s="104">
        <v>2003</v>
      </c>
      <c r="D3387" s="104" t="s">
        <v>1709</v>
      </c>
      <c r="G3387" s="105">
        <v>37817</v>
      </c>
      <c r="H3387" s="105">
        <v>0.48958333333333298</v>
      </c>
      <c r="K3387" s="104">
        <v>55.555</v>
      </c>
      <c r="L3387" s="104">
        <v>4.8449999999999998</v>
      </c>
      <c r="P3387" s="104" t="s">
        <v>87</v>
      </c>
    </row>
    <row r="3388" spans="1:16" x14ac:dyDescent="0.25">
      <c r="A3388" s="104">
        <v>1052499</v>
      </c>
      <c r="B3388" s="104" t="s">
        <v>21</v>
      </c>
      <c r="C3388" s="104">
        <v>2003</v>
      </c>
      <c r="D3388" s="104" t="s">
        <v>1708</v>
      </c>
      <c r="G3388" s="105">
        <v>37830</v>
      </c>
      <c r="H3388" s="105">
        <v>0.60486111111111096</v>
      </c>
      <c r="K3388" s="104">
        <v>55.593333333333298</v>
      </c>
      <c r="L3388" s="104">
        <v>4.8516666666666701</v>
      </c>
      <c r="P3388" s="104" t="s">
        <v>87</v>
      </c>
    </row>
    <row r="3389" spans="1:16" x14ac:dyDescent="0.25">
      <c r="A3389" s="104">
        <v>1052500</v>
      </c>
      <c r="B3389" s="104" t="s">
        <v>21</v>
      </c>
      <c r="C3389" s="104">
        <v>2003</v>
      </c>
      <c r="D3389" s="104" t="s">
        <v>1707</v>
      </c>
      <c r="G3389" s="105">
        <v>37817</v>
      </c>
      <c r="H3389" s="105">
        <v>0.48958333333333298</v>
      </c>
      <c r="K3389" s="104">
        <v>55.68</v>
      </c>
      <c r="L3389" s="104">
        <v>4.8616666666666699</v>
      </c>
      <c r="P3389" s="104" t="s">
        <v>87</v>
      </c>
    </row>
    <row r="3390" spans="1:16" x14ac:dyDescent="0.25">
      <c r="A3390" s="104">
        <v>1052501</v>
      </c>
      <c r="B3390" s="104" t="s">
        <v>21</v>
      </c>
      <c r="C3390" s="104">
        <v>2003</v>
      </c>
      <c r="D3390" s="104" t="s">
        <v>1706</v>
      </c>
      <c r="G3390" s="105">
        <v>37817</v>
      </c>
      <c r="H3390" s="105">
        <v>0.49027777777777798</v>
      </c>
      <c r="K3390" s="104">
        <v>55.658333333333303</v>
      </c>
      <c r="L3390" s="104">
        <v>4.8716666666666697</v>
      </c>
      <c r="P3390" s="104" t="s">
        <v>87</v>
      </c>
    </row>
    <row r="3391" spans="1:16" x14ac:dyDescent="0.25">
      <c r="A3391" s="104">
        <v>1052502</v>
      </c>
      <c r="B3391" s="104" t="s">
        <v>21</v>
      </c>
      <c r="C3391" s="104">
        <v>2003</v>
      </c>
      <c r="D3391" s="104" t="s">
        <v>1705</v>
      </c>
      <c r="G3391" s="105">
        <v>37831</v>
      </c>
      <c r="H3391" s="105">
        <v>0.313194444444444</v>
      </c>
      <c r="K3391" s="104">
        <v>55.613333333333301</v>
      </c>
      <c r="L3391" s="104">
        <v>4.94166666666667</v>
      </c>
      <c r="P3391" s="104" t="s">
        <v>87</v>
      </c>
    </row>
    <row r="3392" spans="1:16" x14ac:dyDescent="0.25">
      <c r="A3392" s="104">
        <v>1052503</v>
      </c>
      <c r="B3392" s="104" t="s">
        <v>21</v>
      </c>
      <c r="C3392" s="104">
        <v>2003</v>
      </c>
      <c r="D3392" s="104" t="s">
        <v>1704</v>
      </c>
      <c r="G3392" s="105">
        <v>37889</v>
      </c>
      <c r="H3392" s="105">
        <v>0.327083333333333</v>
      </c>
      <c r="K3392" s="104">
        <v>55.538333333333298</v>
      </c>
      <c r="L3392" s="104">
        <v>5.0266666666666699</v>
      </c>
      <c r="P3392" s="104" t="s">
        <v>87</v>
      </c>
    </row>
    <row r="3393" spans="1:16" x14ac:dyDescent="0.25">
      <c r="A3393" s="104">
        <v>1052504</v>
      </c>
      <c r="B3393" s="104" t="s">
        <v>21</v>
      </c>
      <c r="C3393" s="104">
        <v>2003</v>
      </c>
      <c r="D3393" s="104" t="s">
        <v>1703</v>
      </c>
      <c r="G3393" s="105">
        <v>37718</v>
      </c>
      <c r="H3393" s="105">
        <v>0.62986111111111098</v>
      </c>
      <c r="K3393" s="104">
        <v>55.505000000000003</v>
      </c>
      <c r="L3393" s="104">
        <v>5.07</v>
      </c>
      <c r="P3393" s="104" t="s">
        <v>87</v>
      </c>
    </row>
    <row r="3394" spans="1:16" x14ac:dyDescent="0.25">
      <c r="A3394" s="104">
        <v>1052505</v>
      </c>
      <c r="B3394" s="104" t="s">
        <v>21</v>
      </c>
      <c r="C3394" s="104">
        <v>2003</v>
      </c>
      <c r="D3394" s="104" t="s">
        <v>1702</v>
      </c>
      <c r="G3394" s="105">
        <v>37707</v>
      </c>
      <c r="H3394" s="105">
        <v>0.40277777777777801</v>
      </c>
      <c r="K3394" s="104">
        <v>55.48</v>
      </c>
      <c r="L3394" s="104">
        <v>5.0999999999999996</v>
      </c>
      <c r="P3394" s="104" t="s">
        <v>87</v>
      </c>
    </row>
    <row r="3395" spans="1:16" x14ac:dyDescent="0.25">
      <c r="A3395" s="104">
        <v>1052506</v>
      </c>
      <c r="B3395" s="104" t="s">
        <v>21</v>
      </c>
      <c r="C3395" s="104">
        <v>2003</v>
      </c>
      <c r="D3395" s="104" t="s">
        <v>1701</v>
      </c>
      <c r="G3395" s="105">
        <v>37817</v>
      </c>
      <c r="H3395" s="105">
        <v>0.80833333333333302</v>
      </c>
      <c r="K3395" s="104">
        <v>55.4716666666667</v>
      </c>
      <c r="L3395" s="104">
        <v>5.0999999999999996</v>
      </c>
      <c r="P3395" s="104" t="s">
        <v>87</v>
      </c>
    </row>
    <row r="3396" spans="1:16" x14ac:dyDescent="0.25">
      <c r="A3396" s="104">
        <v>1052507</v>
      </c>
      <c r="B3396" s="104" t="s">
        <v>21</v>
      </c>
      <c r="C3396" s="104">
        <v>2003</v>
      </c>
      <c r="D3396" s="104" t="s">
        <v>1700</v>
      </c>
      <c r="G3396" s="105">
        <v>37889</v>
      </c>
      <c r="H3396" s="105">
        <v>0.32569444444444401</v>
      </c>
      <c r="K3396" s="104">
        <v>55.478333333333303</v>
      </c>
      <c r="L3396" s="104">
        <v>5.10666666666667</v>
      </c>
      <c r="P3396" s="104" t="s">
        <v>87</v>
      </c>
    </row>
    <row r="3397" spans="1:16" x14ac:dyDescent="0.25">
      <c r="A3397" s="104">
        <v>1052508</v>
      </c>
      <c r="B3397" s="104" t="s">
        <v>21</v>
      </c>
      <c r="C3397" s="104">
        <v>2003</v>
      </c>
      <c r="D3397" s="104" t="s">
        <v>1699</v>
      </c>
      <c r="G3397" s="105">
        <v>37823</v>
      </c>
      <c r="H3397" s="105">
        <v>0.58194444444444404</v>
      </c>
      <c r="K3397" s="104">
        <v>55.463333333333303</v>
      </c>
      <c r="L3397" s="104">
        <v>5.1133333333333297</v>
      </c>
      <c r="P3397" s="104" t="s">
        <v>87</v>
      </c>
    </row>
    <row r="3398" spans="1:16" x14ac:dyDescent="0.25">
      <c r="A3398" s="104">
        <v>1052509</v>
      </c>
      <c r="B3398" s="104" t="s">
        <v>21</v>
      </c>
      <c r="C3398" s="104">
        <v>2003</v>
      </c>
      <c r="D3398" s="104" t="s">
        <v>1698</v>
      </c>
      <c r="G3398" s="105">
        <v>37889</v>
      </c>
      <c r="H3398" s="105">
        <v>0.32569444444444401</v>
      </c>
      <c r="K3398" s="104">
        <v>55.5133333333333</v>
      </c>
      <c r="L3398" s="104">
        <v>5.1133333333333297</v>
      </c>
      <c r="P3398" s="104" t="s">
        <v>87</v>
      </c>
    </row>
    <row r="3399" spans="1:16" x14ac:dyDescent="0.25">
      <c r="A3399" s="104">
        <v>1052510</v>
      </c>
      <c r="B3399" s="104" t="s">
        <v>21</v>
      </c>
      <c r="C3399" s="104">
        <v>2003</v>
      </c>
      <c r="D3399" s="104" t="s">
        <v>1697</v>
      </c>
      <c r="G3399" s="105">
        <v>37888</v>
      </c>
      <c r="H3399" s="105">
        <v>0.40416666666666701</v>
      </c>
      <c r="K3399" s="104">
        <v>55.461666666666702</v>
      </c>
      <c r="L3399" s="104">
        <v>5.1683333333333303</v>
      </c>
      <c r="P3399" s="104" t="s">
        <v>87</v>
      </c>
    </row>
    <row r="3400" spans="1:16" x14ac:dyDescent="0.25">
      <c r="A3400" s="104">
        <v>1052511</v>
      </c>
      <c r="B3400" s="104" t="s">
        <v>21</v>
      </c>
      <c r="C3400" s="104">
        <v>2003</v>
      </c>
      <c r="D3400" s="104" t="s">
        <v>1696</v>
      </c>
      <c r="G3400" s="105">
        <v>37823</v>
      </c>
      <c r="H3400" s="105">
        <v>0.57708333333333295</v>
      </c>
      <c r="K3400" s="104">
        <v>55.505000000000003</v>
      </c>
      <c r="L3400" s="104">
        <v>5.23166666666667</v>
      </c>
      <c r="P3400" s="104" t="s">
        <v>87</v>
      </c>
    </row>
    <row r="3401" spans="1:16" x14ac:dyDescent="0.25">
      <c r="A3401" s="104">
        <v>1052512</v>
      </c>
      <c r="B3401" s="104" t="s">
        <v>21</v>
      </c>
      <c r="C3401" s="104">
        <v>2003</v>
      </c>
      <c r="D3401" s="104" t="s">
        <v>1695</v>
      </c>
      <c r="G3401" s="105">
        <v>37861</v>
      </c>
      <c r="H3401" s="105">
        <v>0.33124999999999999</v>
      </c>
      <c r="K3401" s="104">
        <v>55.265000000000001</v>
      </c>
      <c r="L3401" s="104">
        <v>5.29</v>
      </c>
      <c r="P3401" s="104" t="s">
        <v>87</v>
      </c>
    </row>
    <row r="3402" spans="1:16" x14ac:dyDescent="0.25">
      <c r="A3402" s="104">
        <v>1052513</v>
      </c>
      <c r="B3402" s="104" t="s">
        <v>21</v>
      </c>
      <c r="C3402" s="104">
        <v>2003</v>
      </c>
      <c r="D3402" s="104" t="s">
        <v>1694</v>
      </c>
      <c r="G3402" s="105">
        <v>37861</v>
      </c>
      <c r="H3402" s="105">
        <v>0.32569444444444401</v>
      </c>
      <c r="K3402" s="104">
        <v>55.61</v>
      </c>
      <c r="L3402" s="104">
        <v>5.3250000000000002</v>
      </c>
      <c r="P3402" s="104" t="s">
        <v>87</v>
      </c>
    </row>
    <row r="3403" spans="1:16" x14ac:dyDescent="0.25">
      <c r="A3403" s="104">
        <v>1052514</v>
      </c>
      <c r="B3403" s="104" t="s">
        <v>21</v>
      </c>
      <c r="C3403" s="104">
        <v>2003</v>
      </c>
      <c r="D3403" s="104" t="s">
        <v>1693</v>
      </c>
      <c r="G3403" s="105">
        <v>37861</v>
      </c>
      <c r="H3403" s="105">
        <v>0.327777777777778</v>
      </c>
      <c r="K3403" s="104">
        <v>55.493333333333297</v>
      </c>
      <c r="L3403" s="104">
        <v>5.3483333333333301</v>
      </c>
      <c r="P3403" s="104" t="s">
        <v>87</v>
      </c>
    </row>
    <row r="3404" spans="1:16" x14ac:dyDescent="0.25">
      <c r="A3404" s="104">
        <v>1052515</v>
      </c>
      <c r="B3404" s="104" t="s">
        <v>21</v>
      </c>
      <c r="C3404" s="104">
        <v>2003</v>
      </c>
      <c r="D3404" s="104" t="s">
        <v>1692</v>
      </c>
      <c r="G3404" s="105">
        <v>37629</v>
      </c>
      <c r="H3404" s="105">
        <v>0.41111111111111098</v>
      </c>
      <c r="K3404" s="104">
        <v>55.4316666666667</v>
      </c>
      <c r="L3404" s="104">
        <v>5.7850000000000001</v>
      </c>
      <c r="P3404" s="104" t="s">
        <v>87</v>
      </c>
    </row>
    <row r="3405" spans="1:16" x14ac:dyDescent="0.25">
      <c r="A3405" s="104">
        <v>1052516</v>
      </c>
      <c r="B3405" s="104" t="s">
        <v>21</v>
      </c>
      <c r="C3405" s="104">
        <v>2003</v>
      </c>
      <c r="D3405" s="104" t="s">
        <v>1691</v>
      </c>
      <c r="G3405" s="105">
        <v>37817</v>
      </c>
      <c r="H3405" s="105">
        <v>0.79652777777777795</v>
      </c>
      <c r="K3405" s="104">
        <v>55.316666666666698</v>
      </c>
      <c r="L3405" s="104">
        <v>5.8383333333333303</v>
      </c>
      <c r="P3405" s="104" t="s">
        <v>87</v>
      </c>
    </row>
    <row r="3406" spans="1:16" x14ac:dyDescent="0.25">
      <c r="A3406" s="104">
        <v>1052517</v>
      </c>
      <c r="B3406" s="104" t="s">
        <v>21</v>
      </c>
      <c r="C3406" s="104">
        <v>2003</v>
      </c>
      <c r="D3406" s="104" t="s">
        <v>1690</v>
      </c>
      <c r="G3406" s="105">
        <v>37910</v>
      </c>
      <c r="H3406" s="105">
        <v>0.77361111111111103</v>
      </c>
      <c r="K3406" s="104">
        <v>55.761666666666699</v>
      </c>
      <c r="L3406" s="104">
        <v>5.8650000000000002</v>
      </c>
      <c r="P3406" s="104" t="s">
        <v>87</v>
      </c>
    </row>
    <row r="3407" spans="1:16" x14ac:dyDescent="0.25">
      <c r="A3407" s="104">
        <v>1052518</v>
      </c>
      <c r="B3407" s="104" t="s">
        <v>21</v>
      </c>
      <c r="C3407" s="104">
        <v>2003</v>
      </c>
      <c r="D3407" s="104" t="s">
        <v>1689</v>
      </c>
      <c r="G3407" s="105">
        <v>37629</v>
      </c>
      <c r="H3407" s="105">
        <v>0.38541666666666702</v>
      </c>
      <c r="K3407" s="104">
        <v>55.244999999999997</v>
      </c>
      <c r="L3407" s="104">
        <v>6.0250000000000004</v>
      </c>
      <c r="P3407" s="104" t="s">
        <v>87</v>
      </c>
    </row>
    <row r="3408" spans="1:16" x14ac:dyDescent="0.25">
      <c r="A3408" s="104">
        <v>1052519</v>
      </c>
      <c r="B3408" s="104" t="s">
        <v>21</v>
      </c>
      <c r="C3408" s="104">
        <v>2003</v>
      </c>
      <c r="D3408" s="104" t="s">
        <v>1688</v>
      </c>
      <c r="G3408" s="105">
        <v>37817</v>
      </c>
      <c r="H3408" s="105">
        <v>0.79236111111111096</v>
      </c>
      <c r="K3408" s="104">
        <v>55.301666666666698</v>
      </c>
      <c r="L3408" s="104">
        <v>6.0683333333333298</v>
      </c>
      <c r="P3408" s="104" t="s">
        <v>87</v>
      </c>
    </row>
    <row r="3409" spans="1:16" x14ac:dyDescent="0.25">
      <c r="A3409" s="104">
        <v>1052520</v>
      </c>
      <c r="B3409" s="104" t="s">
        <v>21</v>
      </c>
      <c r="C3409" s="104">
        <v>2003</v>
      </c>
      <c r="D3409" s="104" t="s">
        <v>1687</v>
      </c>
      <c r="G3409" s="105">
        <v>37827</v>
      </c>
      <c r="H3409" s="105">
        <v>0.44374999999999998</v>
      </c>
      <c r="K3409" s="104">
        <v>56.4033333333333</v>
      </c>
      <c r="L3409" s="104">
        <v>6.1</v>
      </c>
      <c r="P3409" s="104" t="s">
        <v>87</v>
      </c>
    </row>
    <row r="3410" spans="1:16" x14ac:dyDescent="0.25">
      <c r="A3410" s="104">
        <v>1052521</v>
      </c>
      <c r="B3410" s="104" t="s">
        <v>21</v>
      </c>
      <c r="C3410" s="104">
        <v>2003</v>
      </c>
      <c r="D3410" s="104" t="s">
        <v>1686</v>
      </c>
      <c r="G3410" s="105">
        <v>37629</v>
      </c>
      <c r="H3410" s="105">
        <v>0.38819444444444401</v>
      </c>
      <c r="K3410" s="104">
        <v>55.303333333333299</v>
      </c>
      <c r="L3410" s="104">
        <v>6.1883333333333299</v>
      </c>
      <c r="P3410" s="104" t="s">
        <v>87</v>
      </c>
    </row>
    <row r="3411" spans="1:16" x14ac:dyDescent="0.25">
      <c r="A3411" s="104">
        <v>1052522</v>
      </c>
      <c r="B3411" s="104" t="s">
        <v>21</v>
      </c>
      <c r="C3411" s="104">
        <v>2003</v>
      </c>
      <c r="D3411" s="104" t="s">
        <v>1685</v>
      </c>
      <c r="G3411" s="105">
        <v>37629</v>
      </c>
      <c r="H3411" s="105">
        <v>0.40208333333333302</v>
      </c>
      <c r="K3411" s="104">
        <v>56.081666666666699</v>
      </c>
      <c r="L3411" s="104">
        <v>6.2016666666666698</v>
      </c>
      <c r="P3411" s="104" t="s">
        <v>87</v>
      </c>
    </row>
    <row r="3412" spans="1:16" x14ac:dyDescent="0.25">
      <c r="A3412" s="104">
        <v>1052523</v>
      </c>
      <c r="B3412" s="104" t="s">
        <v>21</v>
      </c>
      <c r="C3412" s="104">
        <v>2003</v>
      </c>
      <c r="D3412" s="104" t="s">
        <v>1684</v>
      </c>
      <c r="G3412" s="105">
        <v>37827</v>
      </c>
      <c r="H3412" s="105">
        <v>0.42013888888888901</v>
      </c>
      <c r="K3412" s="104">
        <v>55.463333333333303</v>
      </c>
      <c r="L3412" s="104">
        <v>6.3816666666666704</v>
      </c>
      <c r="P3412" s="104" t="s">
        <v>87</v>
      </c>
    </row>
    <row r="3413" spans="1:16" x14ac:dyDescent="0.25">
      <c r="A3413" s="104">
        <v>1052524</v>
      </c>
      <c r="B3413" s="104" t="s">
        <v>21</v>
      </c>
      <c r="C3413" s="104">
        <v>2003</v>
      </c>
      <c r="D3413" s="104" t="s">
        <v>1683</v>
      </c>
      <c r="G3413" s="105">
        <v>37719</v>
      </c>
      <c r="H3413" s="105">
        <v>0.31944444444444398</v>
      </c>
      <c r="K3413" s="104">
        <v>55.43</v>
      </c>
      <c r="L3413" s="104">
        <v>6.4550000000000001</v>
      </c>
      <c r="P3413" s="104" t="s">
        <v>87</v>
      </c>
    </row>
    <row r="3414" spans="1:16" x14ac:dyDescent="0.25">
      <c r="A3414" s="104">
        <v>1052525</v>
      </c>
      <c r="B3414" s="104" t="s">
        <v>21</v>
      </c>
      <c r="C3414" s="104">
        <v>2003</v>
      </c>
      <c r="D3414" s="104" t="s">
        <v>1682</v>
      </c>
      <c r="G3414" s="105">
        <v>37863</v>
      </c>
      <c r="H3414" s="105">
        <v>0.89027777777777795</v>
      </c>
      <c r="K3414" s="104">
        <v>55.38</v>
      </c>
      <c r="L3414" s="104">
        <v>6.4983333333333304</v>
      </c>
      <c r="P3414" s="104" t="s">
        <v>87</v>
      </c>
    </row>
    <row r="3415" spans="1:16" x14ac:dyDescent="0.25">
      <c r="A3415" s="104">
        <v>1052526</v>
      </c>
      <c r="B3415" s="104" t="s">
        <v>21</v>
      </c>
      <c r="C3415" s="104">
        <v>2003</v>
      </c>
      <c r="D3415" s="104" t="s">
        <v>1681</v>
      </c>
      <c r="G3415" s="105">
        <v>37817</v>
      </c>
      <c r="H3415" s="105">
        <v>0.50416666666666698</v>
      </c>
      <c r="K3415" s="104">
        <v>55.5966666666667</v>
      </c>
      <c r="L3415" s="104">
        <v>4.66</v>
      </c>
      <c r="P3415" s="104" t="s">
        <v>87</v>
      </c>
    </row>
    <row r="3416" spans="1:16" x14ac:dyDescent="0.25">
      <c r="A3416" s="104">
        <v>1052527</v>
      </c>
      <c r="B3416" s="104" t="s">
        <v>22</v>
      </c>
      <c r="C3416" s="104">
        <v>2003</v>
      </c>
      <c r="D3416" s="104" t="s">
        <v>889</v>
      </c>
      <c r="G3416" s="105">
        <v>37624</v>
      </c>
      <c r="H3416" s="105">
        <v>0.31666666666666698</v>
      </c>
      <c r="K3416" s="104">
        <v>52.155000000000001</v>
      </c>
      <c r="L3416" s="104">
        <v>2.9733333333333301</v>
      </c>
      <c r="P3416" s="104" t="s">
        <v>87</v>
      </c>
    </row>
    <row r="3417" spans="1:16" x14ac:dyDescent="0.25">
      <c r="A3417" s="104">
        <v>1052528</v>
      </c>
      <c r="B3417" s="104" t="s">
        <v>22</v>
      </c>
      <c r="C3417" s="104">
        <v>2003</v>
      </c>
      <c r="D3417" s="104" t="s">
        <v>1067</v>
      </c>
      <c r="G3417" s="105">
        <v>37624</v>
      </c>
      <c r="H3417" s="105">
        <v>0.329166666666667</v>
      </c>
      <c r="K3417" s="104">
        <v>51.825000000000003</v>
      </c>
      <c r="L3417" s="104">
        <v>3.2250000000000001</v>
      </c>
      <c r="P3417" s="104" t="s">
        <v>87</v>
      </c>
    </row>
    <row r="3418" spans="1:16" x14ac:dyDescent="0.25">
      <c r="A3418" s="104">
        <v>1052529</v>
      </c>
      <c r="B3418" s="104" t="s">
        <v>22</v>
      </c>
      <c r="C3418" s="104">
        <v>2003</v>
      </c>
      <c r="D3418" s="104" t="s">
        <v>816</v>
      </c>
      <c r="G3418" s="105">
        <v>37629</v>
      </c>
      <c r="H3418" s="105">
        <v>0.49305555555555602</v>
      </c>
      <c r="K3418" s="104">
        <v>52.3333333333333</v>
      </c>
      <c r="L3418" s="104">
        <v>4.06666666666667</v>
      </c>
      <c r="P3418" s="104" t="s">
        <v>87</v>
      </c>
    </row>
    <row r="3419" spans="1:16" x14ac:dyDescent="0.25">
      <c r="A3419" s="104">
        <v>1052530</v>
      </c>
      <c r="B3419" s="104" t="s">
        <v>22</v>
      </c>
      <c r="C3419" s="104">
        <v>2003</v>
      </c>
      <c r="D3419" s="104" t="s">
        <v>868</v>
      </c>
      <c r="G3419" s="105">
        <v>37629</v>
      </c>
      <c r="H3419" s="105">
        <v>0.54166666666666696</v>
      </c>
      <c r="K3419" s="104">
        <v>52.433333333333302</v>
      </c>
      <c r="L3419" s="104">
        <v>3.1166666666666698</v>
      </c>
      <c r="P3419" s="104" t="s">
        <v>87</v>
      </c>
    </row>
    <row r="3420" spans="1:16" x14ac:dyDescent="0.25">
      <c r="A3420" s="104">
        <v>1052531</v>
      </c>
      <c r="B3420" s="104" t="s">
        <v>22</v>
      </c>
      <c r="C3420" s="104">
        <v>2003</v>
      </c>
      <c r="D3420" s="104" t="s">
        <v>1121</v>
      </c>
      <c r="G3420" s="105">
        <v>37629</v>
      </c>
      <c r="H3420" s="105">
        <v>0.55347222222222203</v>
      </c>
      <c r="K3420" s="104">
        <v>52.566666666666698</v>
      </c>
      <c r="L3420" s="104">
        <v>3.9</v>
      </c>
      <c r="P3420" s="104" t="s">
        <v>87</v>
      </c>
    </row>
    <row r="3421" spans="1:16" x14ac:dyDescent="0.25">
      <c r="A3421" s="104">
        <v>1052532</v>
      </c>
      <c r="B3421" s="104" t="s">
        <v>22</v>
      </c>
      <c r="C3421" s="104">
        <v>2003</v>
      </c>
      <c r="D3421" s="104" t="s">
        <v>1001</v>
      </c>
      <c r="G3421" s="105">
        <v>37630</v>
      </c>
      <c r="H3421" s="105">
        <v>0.33680555555555602</v>
      </c>
      <c r="K3421" s="104">
        <v>53.966666666666697</v>
      </c>
      <c r="L3421" s="104">
        <v>3.89916666666667</v>
      </c>
      <c r="P3421" s="104" t="s">
        <v>87</v>
      </c>
    </row>
    <row r="3422" spans="1:16" x14ac:dyDescent="0.25">
      <c r="A3422" s="104">
        <v>1052533</v>
      </c>
      <c r="B3422" s="104" t="s">
        <v>22</v>
      </c>
      <c r="C3422" s="104">
        <v>2003</v>
      </c>
      <c r="D3422" s="104" t="s">
        <v>891</v>
      </c>
      <c r="G3422" s="105">
        <v>37632</v>
      </c>
      <c r="H3422" s="105">
        <v>0.243055555555556</v>
      </c>
      <c r="K3422" s="104">
        <v>52.9022222222222</v>
      </c>
      <c r="L3422" s="104">
        <v>4.2236111111111097</v>
      </c>
      <c r="P3422" s="104" t="s">
        <v>87</v>
      </c>
    </row>
    <row r="3423" spans="1:16" x14ac:dyDescent="0.25">
      <c r="A3423" s="104">
        <v>1052534</v>
      </c>
      <c r="B3423" s="104" t="s">
        <v>22</v>
      </c>
      <c r="C3423" s="104">
        <v>2003</v>
      </c>
      <c r="D3423" s="104" t="s">
        <v>1101</v>
      </c>
      <c r="G3423" s="105">
        <v>37632</v>
      </c>
      <c r="H3423" s="105">
        <v>0.52222222222222203</v>
      </c>
      <c r="K3423" s="104">
        <v>52.689444444444398</v>
      </c>
      <c r="L3423" s="104">
        <v>4.3158333333333303</v>
      </c>
      <c r="P3423" s="104" t="s">
        <v>87</v>
      </c>
    </row>
    <row r="3424" spans="1:16" x14ac:dyDescent="0.25">
      <c r="A3424" s="104">
        <v>1052535</v>
      </c>
      <c r="B3424" s="104" t="s">
        <v>22</v>
      </c>
      <c r="C3424" s="104">
        <v>2003</v>
      </c>
      <c r="D3424" s="104" t="s">
        <v>1069</v>
      </c>
      <c r="G3424" s="105">
        <v>37632</v>
      </c>
      <c r="H3424" s="105">
        <v>0.53472222222222199</v>
      </c>
      <c r="K3424" s="104">
        <v>53.116388888888899</v>
      </c>
      <c r="L3424" s="104">
        <v>4.4886111111111102</v>
      </c>
      <c r="P3424" s="104" t="s">
        <v>87</v>
      </c>
    </row>
    <row r="3425" spans="1:16" x14ac:dyDescent="0.25">
      <c r="A3425" s="104">
        <v>1052536</v>
      </c>
      <c r="B3425" s="104" t="s">
        <v>22</v>
      </c>
      <c r="C3425" s="104">
        <v>2003</v>
      </c>
      <c r="D3425" s="104" t="s">
        <v>879</v>
      </c>
      <c r="G3425" s="105">
        <v>37632</v>
      </c>
      <c r="H3425" s="105">
        <v>0.77638888888888902</v>
      </c>
      <c r="K3425" s="104">
        <v>53.615555555555602</v>
      </c>
      <c r="L3425" s="104">
        <v>5.26694444444444</v>
      </c>
      <c r="P3425" s="104" t="s">
        <v>87</v>
      </c>
    </row>
    <row r="3426" spans="1:16" x14ac:dyDescent="0.25">
      <c r="A3426" s="104">
        <v>1052537</v>
      </c>
      <c r="B3426" s="104" t="s">
        <v>22</v>
      </c>
      <c r="C3426" s="104">
        <v>2003</v>
      </c>
      <c r="D3426" s="104" t="s">
        <v>967</v>
      </c>
      <c r="G3426" s="105">
        <v>37646</v>
      </c>
      <c r="H3426" s="105">
        <v>0.32986111111111099</v>
      </c>
      <c r="K3426" s="104">
        <v>54</v>
      </c>
      <c r="L3426" s="104">
        <v>4.75</v>
      </c>
      <c r="P3426" s="104" t="s">
        <v>87</v>
      </c>
    </row>
    <row r="3427" spans="1:16" x14ac:dyDescent="0.25">
      <c r="A3427" s="104">
        <v>1052538</v>
      </c>
      <c r="B3427" s="104" t="s">
        <v>22</v>
      </c>
      <c r="C3427" s="104">
        <v>2003</v>
      </c>
      <c r="D3427" s="104" t="s">
        <v>1021</v>
      </c>
      <c r="G3427" s="105">
        <v>37647</v>
      </c>
      <c r="H3427" s="105">
        <v>0.31666666666666698</v>
      </c>
      <c r="K3427" s="104">
        <v>52.81</v>
      </c>
      <c r="L3427" s="104">
        <v>4.19166666666667</v>
      </c>
      <c r="P3427" s="104" t="s">
        <v>87</v>
      </c>
    </row>
    <row r="3428" spans="1:16" x14ac:dyDescent="0.25">
      <c r="A3428" s="104">
        <v>1052539</v>
      </c>
      <c r="B3428" s="104" t="s">
        <v>22</v>
      </c>
      <c r="C3428" s="104">
        <v>2003</v>
      </c>
      <c r="D3428" s="104" t="s">
        <v>1077</v>
      </c>
      <c r="G3428" s="105">
        <v>37647</v>
      </c>
      <c r="H3428" s="105">
        <v>0.343055555555556</v>
      </c>
      <c r="K3428" s="104">
        <v>54.038333333333298</v>
      </c>
      <c r="L3428" s="104">
        <v>4.76</v>
      </c>
      <c r="P3428" s="104" t="s">
        <v>87</v>
      </c>
    </row>
    <row r="3429" spans="1:16" x14ac:dyDescent="0.25">
      <c r="A3429" s="104">
        <v>1052540</v>
      </c>
      <c r="B3429" s="104" t="s">
        <v>22</v>
      </c>
      <c r="C3429" s="104">
        <v>2003</v>
      </c>
      <c r="D3429" s="104" t="s">
        <v>1114</v>
      </c>
      <c r="G3429" s="105">
        <v>37648</v>
      </c>
      <c r="H3429" s="105">
        <v>0.42499999999999999</v>
      </c>
      <c r="K3429" s="104">
        <v>54.025555555555599</v>
      </c>
      <c r="L3429" s="104">
        <v>4.7852777777777797</v>
      </c>
      <c r="P3429" s="104" t="s">
        <v>87</v>
      </c>
    </row>
    <row r="3430" spans="1:16" x14ac:dyDescent="0.25">
      <c r="A3430" s="104">
        <v>1052541</v>
      </c>
      <c r="B3430" s="104" t="s">
        <v>22</v>
      </c>
      <c r="C3430" s="104">
        <v>2003</v>
      </c>
      <c r="D3430" s="104" t="s">
        <v>850</v>
      </c>
      <c r="G3430" s="105">
        <v>37648</v>
      </c>
      <c r="H3430" s="105">
        <v>0.63541666666666696</v>
      </c>
      <c r="K3430" s="104">
        <v>52.348055555555597</v>
      </c>
      <c r="L3430" s="104">
        <v>4.41</v>
      </c>
      <c r="P3430" s="104" t="s">
        <v>87</v>
      </c>
    </row>
    <row r="3431" spans="1:16" x14ac:dyDescent="0.25">
      <c r="A3431" s="104">
        <v>1052542</v>
      </c>
      <c r="B3431" s="104" t="s">
        <v>22</v>
      </c>
      <c r="C3431" s="104">
        <v>2003</v>
      </c>
      <c r="D3431" s="104" t="s">
        <v>983</v>
      </c>
      <c r="G3431" s="105">
        <v>37650</v>
      </c>
      <c r="H3431" s="105">
        <v>0.5</v>
      </c>
      <c r="K3431" s="104">
        <v>51.5</v>
      </c>
      <c r="L3431" s="104">
        <v>3.4166666666666701</v>
      </c>
      <c r="P3431" s="104" t="s">
        <v>87</v>
      </c>
    </row>
    <row r="3432" spans="1:16" x14ac:dyDescent="0.25">
      <c r="A3432" s="104">
        <v>1052543</v>
      </c>
      <c r="B3432" s="104" t="s">
        <v>22</v>
      </c>
      <c r="C3432" s="104">
        <v>2003</v>
      </c>
      <c r="D3432" s="104" t="s">
        <v>839</v>
      </c>
      <c r="G3432" s="105">
        <v>37650</v>
      </c>
      <c r="H3432" s="105">
        <v>0.60833333333333295</v>
      </c>
      <c r="K3432" s="104">
        <v>54.033333333333303</v>
      </c>
      <c r="L3432" s="104">
        <v>4.75</v>
      </c>
      <c r="P3432" s="104" t="s">
        <v>87</v>
      </c>
    </row>
    <row r="3433" spans="1:16" x14ac:dyDescent="0.25">
      <c r="A3433" s="104">
        <v>1052544</v>
      </c>
      <c r="B3433" s="104" t="s">
        <v>22</v>
      </c>
      <c r="C3433" s="104">
        <v>2003</v>
      </c>
      <c r="D3433" s="104" t="s">
        <v>1136</v>
      </c>
      <c r="G3433" s="105">
        <v>37652</v>
      </c>
      <c r="H3433" s="105">
        <v>0.39930555555555602</v>
      </c>
      <c r="K3433" s="104">
        <v>54.058333333333302</v>
      </c>
      <c r="L3433" s="104">
        <v>4.6500000000000004</v>
      </c>
      <c r="P3433" s="104" t="s">
        <v>87</v>
      </c>
    </row>
    <row r="3434" spans="1:16" x14ac:dyDescent="0.25">
      <c r="A3434" s="104">
        <v>1052545</v>
      </c>
      <c r="B3434" s="104" t="s">
        <v>22</v>
      </c>
      <c r="C3434" s="104">
        <v>2003</v>
      </c>
      <c r="D3434" s="104" t="s">
        <v>1134</v>
      </c>
      <c r="G3434" s="105">
        <v>37655</v>
      </c>
      <c r="H3434" s="105">
        <v>0.44652777777777802</v>
      </c>
      <c r="K3434" s="104">
        <v>54.033333333333303</v>
      </c>
      <c r="L3434" s="104">
        <v>4.75</v>
      </c>
      <c r="P3434" s="104" t="s">
        <v>87</v>
      </c>
    </row>
    <row r="3435" spans="1:16" x14ac:dyDescent="0.25">
      <c r="A3435" s="104">
        <v>1052546</v>
      </c>
      <c r="B3435" s="104" t="s">
        <v>22</v>
      </c>
      <c r="C3435" s="104">
        <v>2003</v>
      </c>
      <c r="D3435" s="104" t="s">
        <v>1106</v>
      </c>
      <c r="G3435" s="105">
        <v>37669</v>
      </c>
      <c r="H3435" s="105">
        <v>0.21319444444444399</v>
      </c>
      <c r="K3435" s="104">
        <v>54.034999999999997</v>
      </c>
      <c r="L3435" s="104">
        <v>4.76</v>
      </c>
      <c r="P3435" s="104" t="s">
        <v>87</v>
      </c>
    </row>
    <row r="3436" spans="1:16" x14ac:dyDescent="0.25">
      <c r="A3436" s="104">
        <v>1052547</v>
      </c>
      <c r="B3436" s="104" t="s">
        <v>22</v>
      </c>
      <c r="C3436" s="104">
        <v>2003</v>
      </c>
      <c r="D3436" s="104" t="s">
        <v>1076</v>
      </c>
      <c r="G3436" s="105">
        <v>37669</v>
      </c>
      <c r="H3436" s="105">
        <v>0.21319444444444399</v>
      </c>
      <c r="K3436" s="104">
        <v>53.851666666666702</v>
      </c>
      <c r="L3436" s="104">
        <v>4.8099999999999996</v>
      </c>
      <c r="P3436" s="104" t="s">
        <v>87</v>
      </c>
    </row>
    <row r="3437" spans="1:16" x14ac:dyDescent="0.25">
      <c r="A3437" s="104">
        <v>1052548</v>
      </c>
      <c r="B3437" s="104" t="s">
        <v>22</v>
      </c>
      <c r="C3437" s="104">
        <v>2003</v>
      </c>
      <c r="D3437" s="104" t="s">
        <v>1012</v>
      </c>
      <c r="G3437" s="105">
        <v>37669</v>
      </c>
      <c r="H3437" s="105">
        <v>0.25</v>
      </c>
      <c r="K3437" s="104">
        <v>53.581666666666699</v>
      </c>
      <c r="L3437" s="104">
        <v>4.9316666666666702</v>
      </c>
      <c r="P3437" s="104" t="s">
        <v>87</v>
      </c>
    </row>
    <row r="3438" spans="1:16" x14ac:dyDescent="0.25">
      <c r="A3438" s="104">
        <v>1052549</v>
      </c>
      <c r="B3438" s="104" t="s">
        <v>22</v>
      </c>
      <c r="C3438" s="104">
        <v>2003</v>
      </c>
      <c r="D3438" s="104" t="s">
        <v>1130</v>
      </c>
      <c r="G3438" s="105">
        <v>37670</v>
      </c>
      <c r="H3438" s="105">
        <v>0.71388888888888902</v>
      </c>
      <c r="K3438" s="104">
        <v>52.058055555555597</v>
      </c>
      <c r="L3438" s="104">
        <v>3.2905555555555601</v>
      </c>
      <c r="P3438" s="104" t="s">
        <v>87</v>
      </c>
    </row>
    <row r="3439" spans="1:16" x14ac:dyDescent="0.25">
      <c r="A3439" s="104">
        <v>1052550</v>
      </c>
      <c r="B3439" s="104" t="s">
        <v>22</v>
      </c>
      <c r="C3439" s="104">
        <v>2003</v>
      </c>
      <c r="D3439" s="104" t="s">
        <v>1029</v>
      </c>
      <c r="G3439" s="105">
        <v>37672</v>
      </c>
      <c r="H3439" s="105">
        <v>0.421527777777778</v>
      </c>
      <c r="K3439" s="104">
        <v>51.796666666666702</v>
      </c>
      <c r="L3439" s="104">
        <v>3.3216666666666699</v>
      </c>
      <c r="P3439" s="104" t="s">
        <v>87</v>
      </c>
    </row>
    <row r="3440" spans="1:16" x14ac:dyDescent="0.25">
      <c r="A3440" s="104">
        <v>1052551</v>
      </c>
      <c r="B3440" s="104" t="s">
        <v>22</v>
      </c>
      <c r="C3440" s="104">
        <v>2003</v>
      </c>
      <c r="D3440" s="104" t="s">
        <v>1016</v>
      </c>
      <c r="G3440" s="105">
        <v>37675</v>
      </c>
      <c r="H3440" s="105">
        <v>0.65833333333333299</v>
      </c>
      <c r="K3440" s="104">
        <v>51.716944444444401</v>
      </c>
      <c r="L3440" s="104">
        <v>3.1286111111111099</v>
      </c>
      <c r="P3440" s="104" t="s">
        <v>87</v>
      </c>
    </row>
    <row r="3441" spans="1:16" x14ac:dyDescent="0.25">
      <c r="A3441" s="104">
        <v>1052552</v>
      </c>
      <c r="B3441" s="104" t="s">
        <v>22</v>
      </c>
      <c r="C3441" s="104">
        <v>2003</v>
      </c>
      <c r="D3441" s="104" t="s">
        <v>943</v>
      </c>
      <c r="G3441" s="105">
        <v>37676</v>
      </c>
      <c r="H3441" s="105">
        <v>0.81736111111111098</v>
      </c>
      <c r="K3441" s="104">
        <v>52.533333333333303</v>
      </c>
      <c r="L3441" s="104">
        <v>4.0833333333333304</v>
      </c>
      <c r="P3441" s="104" t="s">
        <v>87</v>
      </c>
    </row>
    <row r="3442" spans="1:16" x14ac:dyDescent="0.25">
      <c r="A3442" s="104">
        <v>1052553</v>
      </c>
      <c r="B3442" s="104" t="s">
        <v>22</v>
      </c>
      <c r="C3442" s="104">
        <v>2003</v>
      </c>
      <c r="D3442" s="104" t="s">
        <v>1123</v>
      </c>
      <c r="G3442" s="105">
        <v>37676</v>
      </c>
      <c r="H3442" s="105">
        <v>0.82013888888888897</v>
      </c>
      <c r="K3442" s="104">
        <v>52.633333333333297</v>
      </c>
      <c r="L3442" s="104">
        <v>4.06666666666667</v>
      </c>
      <c r="P3442" s="104" t="s">
        <v>87</v>
      </c>
    </row>
    <row r="3443" spans="1:16" x14ac:dyDescent="0.25">
      <c r="A3443" s="104">
        <v>1052554</v>
      </c>
      <c r="B3443" s="104" t="s">
        <v>22</v>
      </c>
      <c r="C3443" s="104">
        <v>2003</v>
      </c>
      <c r="D3443" s="104" t="s">
        <v>1047</v>
      </c>
      <c r="G3443" s="105">
        <v>37676</v>
      </c>
      <c r="H3443" s="105">
        <v>0.83263888888888904</v>
      </c>
      <c r="K3443" s="104">
        <v>53.6</v>
      </c>
      <c r="L3443" s="104">
        <v>4.05</v>
      </c>
      <c r="P3443" s="104" t="s">
        <v>87</v>
      </c>
    </row>
    <row r="3444" spans="1:16" x14ac:dyDescent="0.25">
      <c r="A3444" s="104">
        <v>1052555</v>
      </c>
      <c r="B3444" s="104" t="s">
        <v>22</v>
      </c>
      <c r="C3444" s="104">
        <v>2003</v>
      </c>
      <c r="D3444" s="104" t="s">
        <v>1096</v>
      </c>
      <c r="G3444" s="105">
        <v>37676</v>
      </c>
      <c r="H3444" s="105">
        <v>0.83888888888888902</v>
      </c>
      <c r="K3444" s="104">
        <v>53.766666666666701</v>
      </c>
      <c r="L3444" s="104">
        <v>4.0919444444444402</v>
      </c>
      <c r="P3444" s="104" t="s">
        <v>87</v>
      </c>
    </row>
    <row r="3445" spans="1:16" x14ac:dyDescent="0.25">
      <c r="A3445" s="104">
        <v>1052556</v>
      </c>
      <c r="B3445" s="104" t="s">
        <v>22</v>
      </c>
      <c r="C3445" s="104">
        <v>2003</v>
      </c>
      <c r="D3445" s="104" t="s">
        <v>1135</v>
      </c>
      <c r="G3445" s="105">
        <v>37676</v>
      </c>
      <c r="H3445" s="105">
        <v>0.843055555555556</v>
      </c>
      <c r="K3445" s="104">
        <v>54.133333333333297</v>
      </c>
      <c r="L3445" s="104">
        <v>4.1666666666666696</v>
      </c>
      <c r="P3445" s="104" t="s">
        <v>87</v>
      </c>
    </row>
    <row r="3446" spans="1:16" x14ac:dyDescent="0.25">
      <c r="A3446" s="104">
        <v>1052557</v>
      </c>
      <c r="B3446" s="104" t="s">
        <v>22</v>
      </c>
      <c r="C3446" s="104">
        <v>2003</v>
      </c>
      <c r="D3446" s="104" t="s">
        <v>1107</v>
      </c>
      <c r="G3446" s="105">
        <v>37676</v>
      </c>
      <c r="H3446" s="105">
        <v>0.88819444444444395</v>
      </c>
      <c r="K3446" s="104">
        <v>53.816666666666698</v>
      </c>
      <c r="L3446" s="104">
        <v>3.2666666666666702</v>
      </c>
      <c r="P3446" s="104" t="s">
        <v>87</v>
      </c>
    </row>
    <row r="3447" spans="1:16" x14ac:dyDescent="0.25">
      <c r="A3447" s="104">
        <v>1052558</v>
      </c>
      <c r="B3447" s="104" t="s">
        <v>22</v>
      </c>
      <c r="C3447" s="104">
        <v>2003</v>
      </c>
      <c r="D3447" s="104" t="s">
        <v>948</v>
      </c>
      <c r="G3447" s="105">
        <v>37676</v>
      </c>
      <c r="H3447" s="105">
        <v>0.89444444444444404</v>
      </c>
      <c r="K3447" s="104">
        <v>53.433333333333302</v>
      </c>
      <c r="L3447" s="104">
        <v>3.4666666666666699</v>
      </c>
      <c r="P3447" s="104" t="s">
        <v>87</v>
      </c>
    </row>
    <row r="3448" spans="1:16" x14ac:dyDescent="0.25">
      <c r="A3448" s="104">
        <v>1052559</v>
      </c>
      <c r="B3448" s="104" t="s">
        <v>22</v>
      </c>
      <c r="C3448" s="104">
        <v>2003</v>
      </c>
      <c r="D3448" s="104" t="s">
        <v>937</v>
      </c>
      <c r="G3448" s="105">
        <v>37677</v>
      </c>
      <c r="H3448" s="105">
        <v>0.82708333333333295</v>
      </c>
      <c r="K3448" s="104">
        <v>52.451666666666704</v>
      </c>
      <c r="L3448" s="104">
        <v>4.4183333333333303</v>
      </c>
      <c r="P3448" s="104" t="s">
        <v>87</v>
      </c>
    </row>
    <row r="3449" spans="1:16" x14ac:dyDescent="0.25">
      <c r="A3449" s="104">
        <v>1052560</v>
      </c>
      <c r="B3449" s="104" t="s">
        <v>22</v>
      </c>
      <c r="C3449" s="104">
        <v>2003</v>
      </c>
      <c r="D3449" s="104" t="s">
        <v>932</v>
      </c>
      <c r="G3449" s="105">
        <v>37678</v>
      </c>
      <c r="H3449" s="105">
        <v>0.47291666666666698</v>
      </c>
      <c r="K3449" s="104">
        <v>53.933333333333302</v>
      </c>
      <c r="L3449" s="104">
        <v>4.8666666666666698</v>
      </c>
      <c r="P3449" s="104" t="s">
        <v>87</v>
      </c>
    </row>
    <row r="3450" spans="1:16" x14ac:dyDescent="0.25">
      <c r="A3450" s="104">
        <v>1052561</v>
      </c>
      <c r="B3450" s="104" t="s">
        <v>22</v>
      </c>
      <c r="C3450" s="104">
        <v>2003</v>
      </c>
      <c r="D3450" s="104" t="s">
        <v>925</v>
      </c>
      <c r="G3450" s="105">
        <v>37678</v>
      </c>
      <c r="H3450" s="105">
        <v>0.50416666666666698</v>
      </c>
      <c r="K3450" s="104">
        <v>53.45</v>
      </c>
      <c r="L3450" s="104">
        <v>4.68333333333333</v>
      </c>
      <c r="P3450" s="104" t="s">
        <v>87</v>
      </c>
    </row>
    <row r="3451" spans="1:16" x14ac:dyDescent="0.25">
      <c r="A3451" s="104">
        <v>1052562</v>
      </c>
      <c r="B3451" s="104" t="s">
        <v>22</v>
      </c>
      <c r="C3451" s="104">
        <v>2003</v>
      </c>
      <c r="D3451" s="104" t="s">
        <v>910</v>
      </c>
      <c r="G3451" s="105">
        <v>37679</v>
      </c>
      <c r="H3451" s="105">
        <v>0.33194444444444399</v>
      </c>
      <c r="K3451" s="104">
        <v>52.700277777777799</v>
      </c>
      <c r="L3451" s="104">
        <v>4.3925000000000001</v>
      </c>
      <c r="P3451" s="104" t="s">
        <v>87</v>
      </c>
    </row>
    <row r="3452" spans="1:16" x14ac:dyDescent="0.25">
      <c r="A3452" s="104">
        <v>1052563</v>
      </c>
      <c r="B3452" s="104" t="s">
        <v>22</v>
      </c>
      <c r="C3452" s="104">
        <v>2003</v>
      </c>
      <c r="D3452" s="104" t="s">
        <v>908</v>
      </c>
      <c r="G3452" s="105">
        <v>37679</v>
      </c>
      <c r="H3452" s="105">
        <v>0.42361111111111099</v>
      </c>
      <c r="K3452" s="104">
        <v>52.988611111111098</v>
      </c>
      <c r="L3452" s="104">
        <v>3.2533333333333299</v>
      </c>
      <c r="P3452" s="104" t="s">
        <v>87</v>
      </c>
    </row>
    <row r="3453" spans="1:16" x14ac:dyDescent="0.25">
      <c r="A3453" s="104">
        <v>1052564</v>
      </c>
      <c r="B3453" s="104" t="s">
        <v>22</v>
      </c>
      <c r="C3453" s="104">
        <v>2003</v>
      </c>
      <c r="D3453" s="104" t="s">
        <v>820</v>
      </c>
      <c r="G3453" s="105">
        <v>37679</v>
      </c>
      <c r="H3453" s="105">
        <v>0.43541666666666701</v>
      </c>
      <c r="K3453" s="104">
        <v>52.4241666666667</v>
      </c>
      <c r="L3453" s="104">
        <v>3.1755555555555599</v>
      </c>
      <c r="P3453" s="104" t="s">
        <v>87</v>
      </c>
    </row>
    <row r="3454" spans="1:16" x14ac:dyDescent="0.25">
      <c r="A3454" s="104">
        <v>1052565</v>
      </c>
      <c r="B3454" s="104" t="s">
        <v>22</v>
      </c>
      <c r="C3454" s="104">
        <v>2003</v>
      </c>
      <c r="D3454" s="104" t="s">
        <v>882</v>
      </c>
      <c r="G3454" s="105">
        <v>37682</v>
      </c>
      <c r="H3454" s="105">
        <v>0.60833333333333295</v>
      </c>
      <c r="K3454" s="104">
        <v>54.1</v>
      </c>
      <c r="L3454" s="104">
        <v>4.4666666666666703</v>
      </c>
      <c r="P3454" s="104" t="s">
        <v>87</v>
      </c>
    </row>
    <row r="3455" spans="1:16" x14ac:dyDescent="0.25">
      <c r="A3455" s="104">
        <v>1052566</v>
      </c>
      <c r="B3455" s="104" t="s">
        <v>22</v>
      </c>
      <c r="C3455" s="104">
        <v>2003</v>
      </c>
      <c r="D3455" s="104" t="s">
        <v>833</v>
      </c>
      <c r="G3455" s="105">
        <v>37682</v>
      </c>
      <c r="H3455" s="105">
        <v>0.61388888888888904</v>
      </c>
      <c r="K3455" s="104">
        <v>54.033333333333303</v>
      </c>
      <c r="L3455" s="104">
        <v>4.75</v>
      </c>
      <c r="P3455" s="104" t="s">
        <v>87</v>
      </c>
    </row>
    <row r="3456" spans="1:16" x14ac:dyDescent="0.25">
      <c r="A3456" s="104">
        <v>1052567</v>
      </c>
      <c r="B3456" s="104" t="s">
        <v>22</v>
      </c>
      <c r="C3456" s="104">
        <v>2003</v>
      </c>
      <c r="D3456" s="104" t="s">
        <v>828</v>
      </c>
      <c r="G3456" s="105">
        <v>37682</v>
      </c>
      <c r="H3456" s="105">
        <v>0.61736111111111103</v>
      </c>
      <c r="K3456" s="104">
        <v>54.1</v>
      </c>
      <c r="L3456" s="104">
        <v>5.2333333333333298</v>
      </c>
      <c r="P3456" s="104" t="s">
        <v>87</v>
      </c>
    </row>
    <row r="3457" spans="1:16" x14ac:dyDescent="0.25">
      <c r="A3457" s="104">
        <v>1052568</v>
      </c>
      <c r="B3457" s="104" t="s">
        <v>22</v>
      </c>
      <c r="C3457" s="104">
        <v>2003</v>
      </c>
      <c r="D3457" s="104" t="s">
        <v>1030</v>
      </c>
      <c r="G3457" s="105">
        <v>37682</v>
      </c>
      <c r="H3457" s="105">
        <v>0.63472222222222197</v>
      </c>
      <c r="K3457" s="104">
        <v>53.65</v>
      </c>
      <c r="L3457" s="104">
        <v>5.8</v>
      </c>
      <c r="P3457" s="104" t="s">
        <v>87</v>
      </c>
    </row>
    <row r="3458" spans="1:16" x14ac:dyDescent="0.25">
      <c r="A3458" s="104">
        <v>1052569</v>
      </c>
      <c r="B3458" s="104" t="s">
        <v>22</v>
      </c>
      <c r="C3458" s="104">
        <v>2003</v>
      </c>
      <c r="D3458" s="104" t="s">
        <v>1055</v>
      </c>
      <c r="G3458" s="105">
        <v>37682</v>
      </c>
      <c r="H3458" s="105">
        <v>0.64305555555555605</v>
      </c>
      <c r="K3458" s="104">
        <v>53.566666666666698</v>
      </c>
      <c r="L3458" s="104">
        <v>4.7666666666666702</v>
      </c>
      <c r="P3458" s="104" t="s">
        <v>87</v>
      </c>
    </row>
    <row r="3459" spans="1:16" x14ac:dyDescent="0.25">
      <c r="A3459" s="104">
        <v>1052570</v>
      </c>
      <c r="B3459" s="104" t="s">
        <v>22</v>
      </c>
      <c r="C3459" s="104">
        <v>2003</v>
      </c>
      <c r="D3459" s="104" t="s">
        <v>992</v>
      </c>
      <c r="G3459" s="105">
        <v>37682</v>
      </c>
      <c r="H3459" s="105">
        <v>0.64513888888888904</v>
      </c>
      <c r="K3459" s="104">
        <v>53.4166666666667</v>
      </c>
      <c r="L3459" s="104">
        <v>4.5999999999999996</v>
      </c>
      <c r="P3459" s="104" t="s">
        <v>87</v>
      </c>
    </row>
    <row r="3460" spans="1:16" x14ac:dyDescent="0.25">
      <c r="A3460" s="104">
        <v>1052571</v>
      </c>
      <c r="B3460" s="104" t="s">
        <v>22</v>
      </c>
      <c r="C3460" s="104">
        <v>2003</v>
      </c>
      <c r="D3460" s="104" t="s">
        <v>1011</v>
      </c>
      <c r="G3460" s="105">
        <v>37682</v>
      </c>
      <c r="H3460" s="105">
        <v>0.64722222222222203</v>
      </c>
      <c r="K3460" s="104">
        <v>53.266666666666701</v>
      </c>
      <c r="L3460" s="104">
        <v>4.5333333333333297</v>
      </c>
      <c r="P3460" s="104" t="s">
        <v>87</v>
      </c>
    </row>
    <row r="3461" spans="1:16" x14ac:dyDescent="0.25">
      <c r="A3461" s="104">
        <v>1052572</v>
      </c>
      <c r="B3461" s="104" t="s">
        <v>22</v>
      </c>
      <c r="C3461" s="104">
        <v>2003</v>
      </c>
      <c r="D3461" s="104" t="s">
        <v>1019</v>
      </c>
      <c r="G3461" s="105">
        <v>37683</v>
      </c>
      <c r="H3461" s="105">
        <v>0.37777777777777799</v>
      </c>
      <c r="K3461" s="104">
        <v>53.758888888888897</v>
      </c>
      <c r="L3461" s="104">
        <v>3.7688888888888901</v>
      </c>
      <c r="P3461" s="104" t="s">
        <v>87</v>
      </c>
    </row>
    <row r="3462" spans="1:16" x14ac:dyDescent="0.25">
      <c r="A3462" s="104">
        <v>1052573</v>
      </c>
      <c r="B3462" s="104" t="s">
        <v>22</v>
      </c>
      <c r="C3462" s="104">
        <v>2003</v>
      </c>
      <c r="D3462" s="104" t="s">
        <v>1033</v>
      </c>
      <c r="G3462" s="105">
        <v>37683</v>
      </c>
      <c r="H3462" s="105">
        <v>0.37847222222222199</v>
      </c>
      <c r="K3462" s="104">
        <v>53.6666666666667</v>
      </c>
      <c r="L3462" s="104">
        <v>3.7333333333333298</v>
      </c>
      <c r="P3462" s="104" t="s">
        <v>87</v>
      </c>
    </row>
    <row r="3463" spans="1:16" x14ac:dyDescent="0.25">
      <c r="A3463" s="104">
        <v>1052574</v>
      </c>
      <c r="B3463" s="104" t="s">
        <v>22</v>
      </c>
      <c r="C3463" s="104">
        <v>2003</v>
      </c>
      <c r="D3463" s="104" t="s">
        <v>1044</v>
      </c>
      <c r="G3463" s="105">
        <v>37686</v>
      </c>
      <c r="H3463" s="105">
        <v>0.686805555555556</v>
      </c>
      <c r="K3463" s="104">
        <v>51.699722222222199</v>
      </c>
      <c r="L3463" s="104">
        <v>3.3830555555555599</v>
      </c>
      <c r="P3463" s="104" t="s">
        <v>87</v>
      </c>
    </row>
    <row r="3464" spans="1:16" x14ac:dyDescent="0.25">
      <c r="A3464" s="104">
        <v>1052575</v>
      </c>
      <c r="B3464" s="104" t="s">
        <v>22</v>
      </c>
      <c r="C3464" s="104">
        <v>2003</v>
      </c>
      <c r="D3464" s="104" t="s">
        <v>1094</v>
      </c>
      <c r="G3464" s="105">
        <v>37689</v>
      </c>
      <c r="H3464" s="105">
        <v>6.8750000000000006E-2</v>
      </c>
      <c r="K3464" s="104">
        <v>53.5972222222222</v>
      </c>
      <c r="L3464" s="104">
        <v>4.0469444444444402</v>
      </c>
      <c r="P3464" s="104" t="s">
        <v>87</v>
      </c>
    </row>
    <row r="3465" spans="1:16" x14ac:dyDescent="0.25">
      <c r="A3465" s="104">
        <v>1052576</v>
      </c>
      <c r="B3465" s="104" t="s">
        <v>22</v>
      </c>
      <c r="C3465" s="104">
        <v>2003</v>
      </c>
      <c r="D3465" s="104" t="s">
        <v>1116</v>
      </c>
      <c r="G3465" s="105">
        <v>37689</v>
      </c>
      <c r="H3465" s="105">
        <v>0.16111111111111101</v>
      </c>
      <c r="K3465" s="104">
        <v>51.812222222222204</v>
      </c>
      <c r="L3465" s="104">
        <v>2.6552777777777798</v>
      </c>
      <c r="P3465" s="104" t="s">
        <v>87</v>
      </c>
    </row>
    <row r="3466" spans="1:16" x14ac:dyDescent="0.25">
      <c r="A3466" s="104">
        <v>1052577</v>
      </c>
      <c r="B3466" s="104" t="s">
        <v>22</v>
      </c>
      <c r="C3466" s="104">
        <v>2003</v>
      </c>
      <c r="D3466" s="104" t="s">
        <v>1018</v>
      </c>
      <c r="G3466" s="105">
        <v>37693</v>
      </c>
      <c r="H3466" s="105">
        <v>9.7222222222222206E-3</v>
      </c>
      <c r="K3466" s="104">
        <v>51.651388888888903</v>
      </c>
      <c r="L3466" s="104">
        <v>3.3272222222222201</v>
      </c>
      <c r="P3466" s="104" t="s">
        <v>87</v>
      </c>
    </row>
    <row r="3467" spans="1:16" x14ac:dyDescent="0.25">
      <c r="A3467" s="104">
        <v>1052578</v>
      </c>
      <c r="B3467" s="104" t="s">
        <v>22</v>
      </c>
      <c r="C3467" s="104">
        <v>2003</v>
      </c>
      <c r="D3467" s="104" t="s">
        <v>857</v>
      </c>
      <c r="G3467" s="105">
        <v>37693</v>
      </c>
      <c r="H3467" s="105">
        <v>0.88819444444444395</v>
      </c>
      <c r="K3467" s="104">
        <v>52.786111111111097</v>
      </c>
      <c r="L3467" s="104">
        <v>4.2002777777777798</v>
      </c>
      <c r="P3467" s="104" t="s">
        <v>87</v>
      </c>
    </row>
    <row r="3468" spans="1:16" x14ac:dyDescent="0.25">
      <c r="A3468" s="104">
        <v>1052579</v>
      </c>
      <c r="B3468" s="104" t="s">
        <v>22</v>
      </c>
      <c r="C3468" s="104">
        <v>2003</v>
      </c>
      <c r="D3468" s="104" t="s">
        <v>873</v>
      </c>
      <c r="G3468" s="105">
        <v>37693</v>
      </c>
      <c r="H3468" s="105">
        <v>0.98888888888888904</v>
      </c>
      <c r="K3468" s="104">
        <v>52.564722222222201</v>
      </c>
      <c r="L3468" s="104">
        <v>4.0730555555555599</v>
      </c>
      <c r="P3468" s="104" t="s">
        <v>87</v>
      </c>
    </row>
    <row r="3469" spans="1:16" x14ac:dyDescent="0.25">
      <c r="A3469" s="104">
        <v>1052580</v>
      </c>
      <c r="B3469" s="104" t="s">
        <v>22</v>
      </c>
      <c r="C3469" s="104">
        <v>2003</v>
      </c>
      <c r="D3469" s="104" t="s">
        <v>849</v>
      </c>
      <c r="G3469" s="105">
        <v>37699</v>
      </c>
      <c r="H3469" s="105">
        <v>0.65416666666666701</v>
      </c>
      <c r="K3469" s="104">
        <v>53.133333333333297</v>
      </c>
      <c r="L3469" s="104">
        <v>3.8</v>
      </c>
      <c r="P3469" s="104" t="s">
        <v>87</v>
      </c>
    </row>
    <row r="3470" spans="1:16" x14ac:dyDescent="0.25">
      <c r="A3470" s="104">
        <v>1052581</v>
      </c>
      <c r="B3470" s="104" t="s">
        <v>22</v>
      </c>
      <c r="C3470" s="104">
        <v>2003</v>
      </c>
      <c r="D3470" s="104" t="s">
        <v>841</v>
      </c>
      <c r="G3470" s="105">
        <v>37699</v>
      </c>
      <c r="H3470" s="105">
        <v>0.84583333333333299</v>
      </c>
      <c r="K3470" s="104">
        <v>54.182222222222201</v>
      </c>
      <c r="L3470" s="104">
        <v>5.3044444444444396</v>
      </c>
      <c r="P3470" s="104" t="s">
        <v>87</v>
      </c>
    </row>
    <row r="3471" spans="1:16" x14ac:dyDescent="0.25">
      <c r="A3471" s="104">
        <v>1052582</v>
      </c>
      <c r="B3471" s="104" t="s">
        <v>22</v>
      </c>
      <c r="C3471" s="104">
        <v>2003</v>
      </c>
      <c r="D3471" s="104" t="s">
        <v>819</v>
      </c>
      <c r="G3471" s="105">
        <v>37700</v>
      </c>
      <c r="H3471" s="105">
        <v>0.32291666666666702</v>
      </c>
      <c r="K3471" s="104">
        <v>51.566666666666698</v>
      </c>
      <c r="L3471" s="104">
        <v>3.1944444444444402</v>
      </c>
      <c r="P3471" s="104" t="s">
        <v>87</v>
      </c>
    </row>
    <row r="3472" spans="1:16" x14ac:dyDescent="0.25">
      <c r="A3472" s="104">
        <v>1052583</v>
      </c>
      <c r="B3472" s="104" t="s">
        <v>22</v>
      </c>
      <c r="C3472" s="104">
        <v>2003</v>
      </c>
      <c r="D3472" s="104" t="s">
        <v>806</v>
      </c>
      <c r="G3472" s="105">
        <v>37700</v>
      </c>
      <c r="H3472" s="105">
        <v>0.4375</v>
      </c>
      <c r="K3472" s="104">
        <v>52.45</v>
      </c>
      <c r="L3472" s="104">
        <v>4.0719444444444397</v>
      </c>
      <c r="P3472" s="104" t="s">
        <v>87</v>
      </c>
    </row>
    <row r="3473" spans="1:16" x14ac:dyDescent="0.25">
      <c r="A3473" s="104">
        <v>1052584</v>
      </c>
      <c r="B3473" s="104" t="s">
        <v>22</v>
      </c>
      <c r="C3473" s="104">
        <v>2003</v>
      </c>
      <c r="D3473" s="104" t="s">
        <v>872</v>
      </c>
      <c r="G3473" s="105">
        <v>37702</v>
      </c>
      <c r="H3473" s="105">
        <v>0.73819444444444404</v>
      </c>
      <c r="K3473" s="104">
        <v>53.648333333333298</v>
      </c>
      <c r="L3473" s="104">
        <v>4.63</v>
      </c>
      <c r="P3473" s="104" t="s">
        <v>87</v>
      </c>
    </row>
    <row r="3474" spans="1:16" x14ac:dyDescent="0.25">
      <c r="A3474" s="104">
        <v>1052585</v>
      </c>
      <c r="B3474" s="104" t="s">
        <v>22</v>
      </c>
      <c r="C3474" s="104">
        <v>2003</v>
      </c>
      <c r="D3474" s="104" t="s">
        <v>927</v>
      </c>
      <c r="G3474" s="105">
        <v>37702</v>
      </c>
      <c r="H3474" s="105">
        <v>0.74305555555555503</v>
      </c>
      <c r="K3474" s="104">
        <v>53.406666666666702</v>
      </c>
      <c r="L3474" s="104">
        <v>4.0283333333333298</v>
      </c>
      <c r="P3474" s="104" t="s">
        <v>87</v>
      </c>
    </row>
    <row r="3475" spans="1:16" x14ac:dyDescent="0.25">
      <c r="A3475" s="104">
        <v>1052586</v>
      </c>
      <c r="B3475" s="104" t="s">
        <v>22</v>
      </c>
      <c r="C3475" s="104">
        <v>2003</v>
      </c>
      <c r="D3475" s="104" t="s">
        <v>981</v>
      </c>
      <c r="G3475" s="105">
        <v>37703</v>
      </c>
      <c r="H3475" s="105">
        <v>0.87291666666666701</v>
      </c>
      <c r="K3475" s="104">
        <v>52.57</v>
      </c>
      <c r="L3475" s="104">
        <v>3.7283333333333299</v>
      </c>
      <c r="P3475" s="104" t="s">
        <v>87</v>
      </c>
    </row>
    <row r="3476" spans="1:16" x14ac:dyDescent="0.25">
      <c r="A3476" s="104">
        <v>1052587</v>
      </c>
      <c r="B3476" s="104" t="s">
        <v>22</v>
      </c>
      <c r="C3476" s="104">
        <v>2003</v>
      </c>
      <c r="D3476" s="104" t="s">
        <v>940</v>
      </c>
      <c r="G3476" s="105">
        <v>37703</v>
      </c>
      <c r="H3476" s="105">
        <v>0.89027777777777795</v>
      </c>
      <c r="K3476" s="104">
        <v>51.95</v>
      </c>
      <c r="L3476" s="104">
        <v>2.8050000000000002</v>
      </c>
      <c r="P3476" s="104" t="s">
        <v>87</v>
      </c>
    </row>
    <row r="3477" spans="1:16" x14ac:dyDescent="0.25">
      <c r="A3477" s="104">
        <v>1052588</v>
      </c>
      <c r="B3477" s="104" t="s">
        <v>22</v>
      </c>
      <c r="C3477" s="104">
        <v>2003</v>
      </c>
      <c r="D3477" s="104" t="s">
        <v>824</v>
      </c>
      <c r="G3477" s="105">
        <v>37704</v>
      </c>
      <c r="H3477" s="105">
        <v>0.40069444444444402</v>
      </c>
      <c r="K3477" s="104">
        <v>53.4444444444444</v>
      </c>
      <c r="L3477" s="104">
        <v>4.6755555555555599</v>
      </c>
      <c r="P3477" s="104" t="s">
        <v>87</v>
      </c>
    </row>
    <row r="3478" spans="1:16" x14ac:dyDescent="0.25">
      <c r="A3478" s="104">
        <v>1052589</v>
      </c>
      <c r="B3478" s="104" t="s">
        <v>22</v>
      </c>
      <c r="C3478" s="104">
        <v>2003</v>
      </c>
      <c r="D3478" s="104" t="s">
        <v>890</v>
      </c>
      <c r="G3478" s="105">
        <v>37704</v>
      </c>
      <c r="H3478" s="105">
        <v>0.41041666666666698</v>
      </c>
      <c r="K3478" s="104">
        <v>53.576111111111103</v>
      </c>
      <c r="L3478" s="104">
        <v>5.1961111111111098</v>
      </c>
      <c r="P3478" s="104" t="s">
        <v>87</v>
      </c>
    </row>
    <row r="3479" spans="1:16" x14ac:dyDescent="0.25">
      <c r="A3479" s="104">
        <v>1052590</v>
      </c>
      <c r="B3479" s="104" t="s">
        <v>22</v>
      </c>
      <c r="C3479" s="104">
        <v>2003</v>
      </c>
      <c r="D3479" s="104" t="s">
        <v>823</v>
      </c>
      <c r="G3479" s="105">
        <v>37704</v>
      </c>
      <c r="H3479" s="105">
        <v>0.41041666666666698</v>
      </c>
      <c r="K3479" s="104">
        <v>53.5833333333333</v>
      </c>
      <c r="L3479" s="104">
        <v>5.2436111111111101</v>
      </c>
      <c r="P3479" s="104" t="s">
        <v>87</v>
      </c>
    </row>
    <row r="3480" spans="1:16" x14ac:dyDescent="0.25">
      <c r="A3480" s="104">
        <v>1052591</v>
      </c>
      <c r="B3480" s="104" t="s">
        <v>22</v>
      </c>
      <c r="C3480" s="104">
        <v>2003</v>
      </c>
      <c r="D3480" s="104" t="s">
        <v>867</v>
      </c>
      <c r="G3480" s="105">
        <v>37704</v>
      </c>
      <c r="H3480" s="105">
        <v>0.41597222222222202</v>
      </c>
      <c r="K3480" s="104">
        <v>53.748333333333299</v>
      </c>
      <c r="L3480" s="104">
        <v>5.9850000000000003</v>
      </c>
      <c r="P3480" s="104" t="s">
        <v>87</v>
      </c>
    </row>
    <row r="3481" spans="1:16" x14ac:dyDescent="0.25">
      <c r="A3481" s="104">
        <v>1052592</v>
      </c>
      <c r="B3481" s="104" t="s">
        <v>22</v>
      </c>
      <c r="C3481" s="104">
        <v>2003</v>
      </c>
      <c r="D3481" s="104" t="s">
        <v>952</v>
      </c>
      <c r="G3481" s="105">
        <v>37704</v>
      </c>
      <c r="H3481" s="105">
        <v>0.420833333333333</v>
      </c>
      <c r="K3481" s="104">
        <v>53.742777777777803</v>
      </c>
      <c r="L3481" s="104">
        <v>6.3133333333333299</v>
      </c>
      <c r="P3481" s="104" t="s">
        <v>87</v>
      </c>
    </row>
    <row r="3482" spans="1:16" x14ac:dyDescent="0.25">
      <c r="A3482" s="104">
        <v>1052593</v>
      </c>
      <c r="B3482" s="104" t="s">
        <v>22</v>
      </c>
      <c r="C3482" s="104">
        <v>2003</v>
      </c>
      <c r="D3482" s="104" t="s">
        <v>973</v>
      </c>
      <c r="G3482" s="105">
        <v>37706</v>
      </c>
      <c r="H3482" s="105">
        <v>0.31736111111111098</v>
      </c>
      <c r="K3482" s="104">
        <v>53.2783333333333</v>
      </c>
      <c r="L3482" s="104">
        <v>4.6150000000000002</v>
      </c>
      <c r="P3482" s="104" t="s">
        <v>87</v>
      </c>
    </row>
    <row r="3483" spans="1:16" x14ac:dyDescent="0.25">
      <c r="A3483" s="104">
        <v>1052594</v>
      </c>
      <c r="B3483" s="104" t="s">
        <v>22</v>
      </c>
      <c r="C3483" s="104">
        <v>2003</v>
      </c>
      <c r="D3483" s="104" t="s">
        <v>1005</v>
      </c>
      <c r="G3483" s="105">
        <v>37706</v>
      </c>
      <c r="H3483" s="105">
        <v>0.38402777777777802</v>
      </c>
      <c r="K3483" s="104">
        <v>52.5416666666667</v>
      </c>
      <c r="L3483" s="104">
        <v>3.8866666666666698</v>
      </c>
      <c r="P3483" s="104" t="s">
        <v>87</v>
      </c>
    </row>
    <row r="3484" spans="1:16" x14ac:dyDescent="0.25">
      <c r="A3484" s="104">
        <v>1052595</v>
      </c>
      <c r="B3484" s="104" t="s">
        <v>22</v>
      </c>
      <c r="C3484" s="104">
        <v>2003</v>
      </c>
      <c r="D3484" s="104" t="s">
        <v>958</v>
      </c>
      <c r="G3484" s="105">
        <v>37709</v>
      </c>
      <c r="H3484" s="105">
        <v>0.563194444444444</v>
      </c>
      <c r="K3484" s="104">
        <v>51.783333333333303</v>
      </c>
      <c r="L3484" s="104">
        <v>3.8583333333333298</v>
      </c>
      <c r="P3484" s="104" t="s">
        <v>87</v>
      </c>
    </row>
    <row r="3485" spans="1:16" x14ac:dyDescent="0.25">
      <c r="A3485" s="104">
        <v>1052596</v>
      </c>
      <c r="B3485" s="104" t="s">
        <v>22</v>
      </c>
      <c r="C3485" s="104">
        <v>2003</v>
      </c>
      <c r="D3485" s="104" t="s">
        <v>888</v>
      </c>
      <c r="G3485" s="105">
        <v>37710</v>
      </c>
      <c r="H3485" s="105">
        <v>0.92222222222222205</v>
      </c>
      <c r="K3485" s="104">
        <v>53.1816666666667</v>
      </c>
      <c r="L3485" s="104">
        <v>3.4</v>
      </c>
      <c r="P3485" s="104" t="s">
        <v>87</v>
      </c>
    </row>
    <row r="3486" spans="1:16" x14ac:dyDescent="0.25">
      <c r="A3486" s="104">
        <v>1052597</v>
      </c>
      <c r="B3486" s="104" t="s">
        <v>22</v>
      </c>
      <c r="C3486" s="104">
        <v>2003</v>
      </c>
      <c r="D3486" s="104" t="s">
        <v>1028</v>
      </c>
      <c r="G3486" s="105">
        <v>37710</v>
      </c>
      <c r="H3486" s="105">
        <v>0.938194444444444</v>
      </c>
      <c r="K3486" s="104">
        <v>53.921666666666702</v>
      </c>
      <c r="L3486" s="104">
        <v>4.6449999999999996</v>
      </c>
      <c r="P3486" s="104" t="s">
        <v>87</v>
      </c>
    </row>
    <row r="3487" spans="1:16" x14ac:dyDescent="0.25">
      <c r="A3487" s="104">
        <v>1052598</v>
      </c>
      <c r="B3487" s="104" t="s">
        <v>22</v>
      </c>
      <c r="C3487" s="104">
        <v>2003</v>
      </c>
      <c r="D3487" s="104" t="s">
        <v>803</v>
      </c>
      <c r="G3487" s="105">
        <v>37711</v>
      </c>
      <c r="H3487" s="105">
        <v>0.66527777777777797</v>
      </c>
      <c r="K3487" s="104">
        <v>53.731111111111098</v>
      </c>
      <c r="L3487" s="104">
        <v>5.9811111111111099</v>
      </c>
      <c r="P3487" s="104" t="s">
        <v>87</v>
      </c>
    </row>
    <row r="3488" spans="1:16" x14ac:dyDescent="0.25">
      <c r="A3488" s="104">
        <v>1052599</v>
      </c>
      <c r="B3488" s="104" t="s">
        <v>22</v>
      </c>
      <c r="C3488" s="104">
        <v>2003</v>
      </c>
      <c r="D3488" s="104" t="s">
        <v>1041</v>
      </c>
      <c r="G3488" s="105">
        <v>37711</v>
      </c>
      <c r="H3488" s="105">
        <v>0.68055555555555503</v>
      </c>
      <c r="K3488" s="104">
        <v>54.297777777777803</v>
      </c>
      <c r="L3488" s="104">
        <v>5.5544444444444396</v>
      </c>
      <c r="P3488" s="104" t="s">
        <v>87</v>
      </c>
    </row>
    <row r="3489" spans="1:16" x14ac:dyDescent="0.25">
      <c r="A3489" s="104">
        <v>1052600</v>
      </c>
      <c r="B3489" s="104" t="s">
        <v>22</v>
      </c>
      <c r="C3489" s="104">
        <v>2003</v>
      </c>
      <c r="D3489" s="104" t="s">
        <v>1046</v>
      </c>
      <c r="G3489" s="105">
        <v>37711</v>
      </c>
      <c r="H3489" s="105">
        <v>0.70138888888888895</v>
      </c>
      <c r="K3489" s="104">
        <v>54.109166666666702</v>
      </c>
      <c r="L3489" s="104">
        <v>4.4458333333333302</v>
      </c>
      <c r="P3489" s="104" t="s">
        <v>87</v>
      </c>
    </row>
    <row r="3490" spans="1:16" x14ac:dyDescent="0.25">
      <c r="A3490" s="104">
        <v>1052601</v>
      </c>
      <c r="B3490" s="104" t="s">
        <v>22</v>
      </c>
      <c r="C3490" s="104">
        <v>2003</v>
      </c>
      <c r="D3490" s="104" t="s">
        <v>1109</v>
      </c>
      <c r="G3490" s="105">
        <v>37716</v>
      </c>
      <c r="H3490" s="105">
        <v>0.99583333333333302</v>
      </c>
      <c r="K3490" s="104">
        <v>51.981666666666698</v>
      </c>
      <c r="L3490" s="104">
        <v>3.4383333333333299</v>
      </c>
      <c r="P3490" s="104" t="s">
        <v>87</v>
      </c>
    </row>
    <row r="3491" spans="1:16" x14ac:dyDescent="0.25">
      <c r="A3491" s="104">
        <v>1052602</v>
      </c>
      <c r="B3491" s="104" t="s">
        <v>22</v>
      </c>
      <c r="C3491" s="104">
        <v>2003</v>
      </c>
      <c r="D3491" s="104" t="s">
        <v>825</v>
      </c>
      <c r="G3491" s="105">
        <v>37719</v>
      </c>
      <c r="H3491" s="105">
        <v>0.5625</v>
      </c>
      <c r="K3491" s="104">
        <v>53.906111111111102</v>
      </c>
      <c r="L3491" s="104">
        <v>4.6352777777777803</v>
      </c>
      <c r="P3491" s="104" t="s">
        <v>87</v>
      </c>
    </row>
    <row r="3492" spans="1:16" x14ac:dyDescent="0.25">
      <c r="A3492" s="104">
        <v>1052603</v>
      </c>
      <c r="B3492" s="104" t="s">
        <v>22</v>
      </c>
      <c r="C3492" s="104">
        <v>2003</v>
      </c>
      <c r="D3492" s="104" t="s">
        <v>863</v>
      </c>
      <c r="G3492" s="105">
        <v>37720</v>
      </c>
      <c r="H3492" s="105">
        <v>0.50277777777777799</v>
      </c>
      <c r="K3492" s="104">
        <v>53.65</v>
      </c>
      <c r="L3492" s="104">
        <v>3.5833333333333299</v>
      </c>
      <c r="P3492" s="104" t="s">
        <v>87</v>
      </c>
    </row>
    <row r="3493" spans="1:16" x14ac:dyDescent="0.25">
      <c r="A3493" s="104">
        <v>1052604</v>
      </c>
      <c r="B3493" s="104" t="s">
        <v>22</v>
      </c>
      <c r="C3493" s="104">
        <v>2003</v>
      </c>
      <c r="D3493" s="104" t="s">
        <v>870</v>
      </c>
      <c r="G3493" s="105">
        <v>37720</v>
      </c>
      <c r="H3493" s="105">
        <v>0.61736111111111103</v>
      </c>
      <c r="K3493" s="104">
        <v>52.633333333333297</v>
      </c>
      <c r="L3493" s="104">
        <v>4.1572222222222202</v>
      </c>
      <c r="P3493" s="104" t="s">
        <v>87</v>
      </c>
    </row>
    <row r="3494" spans="1:16" x14ac:dyDescent="0.25">
      <c r="A3494" s="104">
        <v>1052605</v>
      </c>
      <c r="B3494" s="104" t="s">
        <v>22</v>
      </c>
      <c r="C3494" s="104">
        <v>2003</v>
      </c>
      <c r="D3494" s="104" t="s">
        <v>878</v>
      </c>
      <c r="G3494" s="105">
        <v>37723</v>
      </c>
      <c r="H3494" s="105">
        <v>0.58680555555555602</v>
      </c>
      <c r="K3494" s="104">
        <v>54.866666666666703</v>
      </c>
      <c r="L3494" s="104">
        <v>3.8833333333333302</v>
      </c>
      <c r="P3494" s="104" t="s">
        <v>87</v>
      </c>
    </row>
    <row r="3495" spans="1:16" x14ac:dyDescent="0.25">
      <c r="A3495" s="104">
        <v>1052606</v>
      </c>
      <c r="B3495" s="104" t="s">
        <v>22</v>
      </c>
      <c r="C3495" s="104">
        <v>2003</v>
      </c>
      <c r="D3495" s="104" t="s">
        <v>945</v>
      </c>
      <c r="G3495" s="105">
        <v>37724</v>
      </c>
      <c r="H3495" s="105">
        <v>0.9</v>
      </c>
      <c r="K3495" s="104">
        <v>52.2</v>
      </c>
      <c r="L3495" s="104">
        <v>3.7333333333333298</v>
      </c>
      <c r="P3495" s="104" t="s">
        <v>87</v>
      </c>
    </row>
    <row r="3496" spans="1:16" x14ac:dyDescent="0.25">
      <c r="A3496" s="104">
        <v>1052607</v>
      </c>
      <c r="B3496" s="104" t="s">
        <v>22</v>
      </c>
      <c r="C3496" s="104">
        <v>2003</v>
      </c>
      <c r="D3496" s="104" t="s">
        <v>913</v>
      </c>
      <c r="G3496" s="105">
        <v>37724</v>
      </c>
      <c r="H3496" s="105">
        <v>0.92430555555555605</v>
      </c>
      <c r="K3496" s="104">
        <v>51.933333333333302</v>
      </c>
      <c r="L3496" s="104">
        <v>3.5333333333333301</v>
      </c>
      <c r="P3496" s="104" t="s">
        <v>87</v>
      </c>
    </row>
    <row r="3497" spans="1:16" x14ac:dyDescent="0.25">
      <c r="A3497" s="104">
        <v>1052608</v>
      </c>
      <c r="B3497" s="104" t="s">
        <v>22</v>
      </c>
      <c r="C3497" s="104">
        <v>2003</v>
      </c>
      <c r="D3497" s="104" t="s">
        <v>855</v>
      </c>
      <c r="G3497" s="105">
        <v>37725</v>
      </c>
      <c r="H3497" s="105">
        <v>2.0833333333333301E-2</v>
      </c>
      <c r="K3497" s="104">
        <v>52.892499999999998</v>
      </c>
      <c r="L3497" s="104">
        <v>4.0033333333333303</v>
      </c>
      <c r="P3497" s="104" t="s">
        <v>87</v>
      </c>
    </row>
    <row r="3498" spans="1:16" x14ac:dyDescent="0.25">
      <c r="A3498" s="104">
        <v>1052609</v>
      </c>
      <c r="B3498" s="104" t="s">
        <v>22</v>
      </c>
      <c r="C3498" s="104">
        <v>2003</v>
      </c>
      <c r="D3498" s="104" t="s">
        <v>1054</v>
      </c>
      <c r="G3498" s="105">
        <v>37727</v>
      </c>
      <c r="H3498" s="105">
        <v>0.233333333333333</v>
      </c>
      <c r="K3498" s="104">
        <v>53.59</v>
      </c>
      <c r="L3498" s="104">
        <v>4.7516666666666696</v>
      </c>
      <c r="P3498" s="104" t="s">
        <v>87</v>
      </c>
    </row>
    <row r="3499" spans="1:16" x14ac:dyDescent="0.25">
      <c r="A3499" s="104">
        <v>1052610</v>
      </c>
      <c r="B3499" s="104" t="s">
        <v>22</v>
      </c>
      <c r="C3499" s="104">
        <v>2003</v>
      </c>
      <c r="D3499" s="104" t="s">
        <v>905</v>
      </c>
      <c r="G3499" s="105">
        <v>37727</v>
      </c>
      <c r="H3499" s="105">
        <v>0.28958333333333303</v>
      </c>
      <c r="K3499" s="104">
        <v>55.048333333333296</v>
      </c>
      <c r="L3499" s="104">
        <v>3.22</v>
      </c>
      <c r="P3499" s="104" t="s">
        <v>87</v>
      </c>
    </row>
    <row r="3500" spans="1:16" x14ac:dyDescent="0.25">
      <c r="A3500" s="104">
        <v>1052611</v>
      </c>
      <c r="B3500" s="104" t="s">
        <v>22</v>
      </c>
      <c r="C3500" s="104">
        <v>2003</v>
      </c>
      <c r="D3500" s="104" t="s">
        <v>917</v>
      </c>
      <c r="G3500" s="105">
        <v>37730</v>
      </c>
      <c r="H3500" s="105">
        <v>0.84861111111111098</v>
      </c>
      <c r="K3500" s="104">
        <v>52.865000000000002</v>
      </c>
      <c r="L3500" s="104">
        <v>3.3086111111111101</v>
      </c>
      <c r="P3500" s="104" t="s">
        <v>87</v>
      </c>
    </row>
    <row r="3501" spans="1:16" x14ac:dyDescent="0.25">
      <c r="A3501" s="104">
        <v>1052612</v>
      </c>
      <c r="B3501" s="104" t="s">
        <v>22</v>
      </c>
      <c r="C3501" s="104">
        <v>2003</v>
      </c>
      <c r="D3501" s="104" t="s">
        <v>1045</v>
      </c>
      <c r="G3501" s="105">
        <v>37730</v>
      </c>
      <c r="H3501" s="105">
        <v>0.938194444444444</v>
      </c>
      <c r="K3501" s="104">
        <v>52.134166666666701</v>
      </c>
      <c r="L3501" s="104">
        <v>3.5605555555555601</v>
      </c>
      <c r="P3501" s="104" t="s">
        <v>87</v>
      </c>
    </row>
    <row r="3502" spans="1:16" x14ac:dyDescent="0.25">
      <c r="A3502" s="104">
        <v>1052613</v>
      </c>
      <c r="B3502" s="104" t="s">
        <v>22</v>
      </c>
      <c r="C3502" s="104">
        <v>2003</v>
      </c>
      <c r="D3502" s="104" t="s">
        <v>1053</v>
      </c>
      <c r="G3502" s="105">
        <v>37734</v>
      </c>
      <c r="H3502" s="105">
        <v>0.70833333333333304</v>
      </c>
      <c r="K3502" s="104">
        <v>52.273611111111101</v>
      </c>
      <c r="L3502" s="104">
        <v>3.1602777777777802</v>
      </c>
      <c r="P3502" s="104" t="s">
        <v>87</v>
      </c>
    </row>
    <row r="3503" spans="1:16" x14ac:dyDescent="0.25">
      <c r="A3503" s="104">
        <v>1052614</v>
      </c>
      <c r="B3503" s="104" t="s">
        <v>22</v>
      </c>
      <c r="C3503" s="104">
        <v>2003</v>
      </c>
      <c r="D3503" s="104" t="s">
        <v>1104</v>
      </c>
      <c r="G3503" s="105">
        <v>37734</v>
      </c>
      <c r="H3503" s="105">
        <v>0.75347222222222199</v>
      </c>
      <c r="K3503" s="104">
        <v>54.0202777777778</v>
      </c>
      <c r="L3503" s="104">
        <v>5.8388888888888903</v>
      </c>
      <c r="P3503" s="104" t="s">
        <v>87</v>
      </c>
    </row>
    <row r="3504" spans="1:16" x14ac:dyDescent="0.25">
      <c r="A3504" s="104">
        <v>1052615</v>
      </c>
      <c r="B3504" s="104" t="s">
        <v>22</v>
      </c>
      <c r="C3504" s="104">
        <v>2003</v>
      </c>
      <c r="D3504" s="104" t="s">
        <v>912</v>
      </c>
      <c r="G3504" s="105">
        <v>37735</v>
      </c>
      <c r="H3504" s="105">
        <v>0.59930555555555598</v>
      </c>
      <c r="K3504" s="104">
        <v>52.473333333333301</v>
      </c>
      <c r="L3504" s="104">
        <v>4.3627777777777803</v>
      </c>
      <c r="P3504" s="104" t="s">
        <v>87</v>
      </c>
    </row>
    <row r="3505" spans="1:16" x14ac:dyDescent="0.25">
      <c r="A3505" s="104">
        <v>1052616</v>
      </c>
      <c r="B3505" s="104" t="s">
        <v>22</v>
      </c>
      <c r="C3505" s="104">
        <v>2003</v>
      </c>
      <c r="D3505" s="104" t="s">
        <v>1056</v>
      </c>
      <c r="G3505" s="105">
        <v>37735</v>
      </c>
      <c r="H3505" s="105">
        <v>0.60902777777777795</v>
      </c>
      <c r="K3505" s="104">
        <v>53.1</v>
      </c>
      <c r="L3505" s="104">
        <v>4.24</v>
      </c>
      <c r="P3505" s="104" t="s">
        <v>87</v>
      </c>
    </row>
    <row r="3506" spans="1:16" x14ac:dyDescent="0.25">
      <c r="A3506" s="104">
        <v>1052617</v>
      </c>
      <c r="B3506" s="104" t="s">
        <v>22</v>
      </c>
      <c r="C3506" s="104">
        <v>2003</v>
      </c>
      <c r="D3506" s="104" t="s">
        <v>977</v>
      </c>
      <c r="G3506" s="105">
        <v>37735</v>
      </c>
      <c r="H3506" s="105">
        <v>0.71319444444444402</v>
      </c>
      <c r="K3506" s="104">
        <v>52.460833333333298</v>
      </c>
      <c r="L3506" s="104">
        <v>3.8188888888888899</v>
      </c>
      <c r="P3506" s="104" t="s">
        <v>87</v>
      </c>
    </row>
    <row r="3507" spans="1:16" x14ac:dyDescent="0.25">
      <c r="A3507" s="104">
        <v>1052618</v>
      </c>
      <c r="B3507" s="104" t="s">
        <v>22</v>
      </c>
      <c r="C3507" s="104">
        <v>2003</v>
      </c>
      <c r="D3507" s="104" t="s">
        <v>1068</v>
      </c>
      <c r="G3507" s="105">
        <v>37736</v>
      </c>
      <c r="H3507" s="105">
        <v>0.86180555555555605</v>
      </c>
      <c r="K3507" s="104">
        <v>55.043333333333301</v>
      </c>
      <c r="L3507" s="104">
        <v>3.2625000000000002</v>
      </c>
      <c r="P3507" s="104" t="s">
        <v>87</v>
      </c>
    </row>
    <row r="3508" spans="1:16" x14ac:dyDescent="0.25">
      <c r="A3508" s="104">
        <v>1052619</v>
      </c>
      <c r="B3508" s="104" t="s">
        <v>22</v>
      </c>
      <c r="C3508" s="104">
        <v>2003</v>
      </c>
      <c r="D3508" s="104" t="s">
        <v>832</v>
      </c>
      <c r="G3508" s="105">
        <v>37737</v>
      </c>
      <c r="H3508" s="105">
        <v>3.4722222222222199E-3</v>
      </c>
      <c r="K3508" s="104">
        <v>51.983055555555602</v>
      </c>
      <c r="L3508" s="104">
        <v>2.75277777777778</v>
      </c>
      <c r="P3508" s="104" t="s">
        <v>87</v>
      </c>
    </row>
    <row r="3509" spans="1:16" x14ac:dyDescent="0.25">
      <c r="A3509" s="104">
        <v>1052620</v>
      </c>
      <c r="B3509" s="104" t="s">
        <v>22</v>
      </c>
      <c r="C3509" s="104">
        <v>2003</v>
      </c>
      <c r="D3509" s="104" t="s">
        <v>838</v>
      </c>
      <c r="G3509" s="105">
        <v>37741</v>
      </c>
      <c r="H3509" s="105">
        <v>0.63888888888888895</v>
      </c>
      <c r="K3509" s="104">
        <v>53.058333333333302</v>
      </c>
      <c r="L3509" s="104">
        <v>4.3633333333333297</v>
      </c>
      <c r="P3509" s="104" t="s">
        <v>87</v>
      </c>
    </row>
    <row r="3510" spans="1:16" x14ac:dyDescent="0.25">
      <c r="A3510" s="104">
        <v>1052621</v>
      </c>
      <c r="B3510" s="104" t="s">
        <v>22</v>
      </c>
      <c r="C3510" s="104">
        <v>2003</v>
      </c>
      <c r="D3510" s="104" t="s">
        <v>1122</v>
      </c>
      <c r="G3510" s="105">
        <v>37744</v>
      </c>
      <c r="H3510" s="105">
        <v>0.67777777777777803</v>
      </c>
      <c r="K3510" s="104">
        <v>55.26</v>
      </c>
      <c r="L3510" s="104">
        <v>3.7916666666666701</v>
      </c>
      <c r="P3510" s="104" t="s">
        <v>87</v>
      </c>
    </row>
    <row r="3511" spans="1:16" x14ac:dyDescent="0.25">
      <c r="A3511" s="104">
        <v>1052622</v>
      </c>
      <c r="B3511" s="104" t="s">
        <v>22</v>
      </c>
      <c r="C3511" s="104">
        <v>2003</v>
      </c>
      <c r="D3511" s="104" t="s">
        <v>1095</v>
      </c>
      <c r="G3511" s="105">
        <v>37745</v>
      </c>
      <c r="H3511" s="105">
        <v>0.68333333333333302</v>
      </c>
      <c r="K3511" s="104">
        <v>54.018333333333302</v>
      </c>
      <c r="L3511" s="104">
        <v>4.7649999999999997</v>
      </c>
      <c r="P3511" s="104" t="s">
        <v>87</v>
      </c>
    </row>
    <row r="3512" spans="1:16" x14ac:dyDescent="0.25">
      <c r="A3512" s="104">
        <v>1052623</v>
      </c>
      <c r="B3512" s="104" t="s">
        <v>22</v>
      </c>
      <c r="C3512" s="104">
        <v>2003</v>
      </c>
      <c r="D3512" s="104" t="s">
        <v>1115</v>
      </c>
      <c r="G3512" s="105">
        <v>37765</v>
      </c>
      <c r="H3512" s="105">
        <v>0.75486111111111098</v>
      </c>
      <c r="K3512" s="104">
        <v>53.316666666666698</v>
      </c>
      <c r="L3512" s="104">
        <v>3.9666666666666699</v>
      </c>
      <c r="P3512" s="104" t="s">
        <v>87</v>
      </c>
    </row>
    <row r="3513" spans="1:16" x14ac:dyDescent="0.25">
      <c r="A3513" s="104">
        <v>1052624</v>
      </c>
      <c r="B3513" s="104" t="s">
        <v>22</v>
      </c>
      <c r="C3513" s="104">
        <v>2003</v>
      </c>
      <c r="D3513" s="104" t="s">
        <v>1092</v>
      </c>
      <c r="G3513" s="105">
        <v>37765</v>
      </c>
      <c r="H3513" s="105">
        <v>0.77291666666666703</v>
      </c>
      <c r="K3513" s="104">
        <v>54.036111111111097</v>
      </c>
      <c r="L3513" s="104">
        <v>4.7647222222222201</v>
      </c>
      <c r="P3513" s="104" t="s">
        <v>87</v>
      </c>
    </row>
    <row r="3514" spans="1:16" x14ac:dyDescent="0.25">
      <c r="A3514" s="104">
        <v>1052625</v>
      </c>
      <c r="B3514" s="104" t="s">
        <v>22</v>
      </c>
      <c r="C3514" s="104">
        <v>2003</v>
      </c>
      <c r="D3514" s="104" t="s">
        <v>1091</v>
      </c>
      <c r="G3514" s="105">
        <v>37766</v>
      </c>
      <c r="H3514" s="105">
        <v>0.98194444444444395</v>
      </c>
      <c r="K3514" s="104">
        <v>52.75</v>
      </c>
      <c r="L3514" s="104">
        <v>3.3450000000000002</v>
      </c>
      <c r="P3514" s="104" t="s">
        <v>87</v>
      </c>
    </row>
    <row r="3515" spans="1:16" x14ac:dyDescent="0.25">
      <c r="A3515" s="104">
        <v>1052626</v>
      </c>
      <c r="B3515" s="104" t="s">
        <v>22</v>
      </c>
      <c r="C3515" s="104">
        <v>2003</v>
      </c>
      <c r="D3515" s="104" t="s">
        <v>1100</v>
      </c>
      <c r="G3515" s="105">
        <v>37766</v>
      </c>
      <c r="H3515" s="105">
        <v>0.98333333333333295</v>
      </c>
      <c r="K3515" s="104">
        <v>52.657222222222202</v>
      </c>
      <c r="L3515" s="104">
        <v>3.5219444444444399</v>
      </c>
      <c r="P3515" s="104" t="s">
        <v>87</v>
      </c>
    </row>
    <row r="3516" spans="1:16" x14ac:dyDescent="0.25">
      <c r="A3516" s="104">
        <v>1052627</v>
      </c>
      <c r="B3516" s="104" t="s">
        <v>22</v>
      </c>
      <c r="C3516" s="104">
        <v>2003</v>
      </c>
      <c r="D3516" s="104" t="s">
        <v>997</v>
      </c>
      <c r="G3516" s="105">
        <v>37766</v>
      </c>
      <c r="H3516" s="105">
        <v>0.98402777777777795</v>
      </c>
      <c r="K3516" s="104">
        <v>52.677500000000002</v>
      </c>
      <c r="L3516" s="104">
        <v>3.3677777777777802</v>
      </c>
      <c r="P3516" s="104" t="s">
        <v>87</v>
      </c>
    </row>
    <row r="3517" spans="1:16" x14ac:dyDescent="0.25">
      <c r="A3517" s="104">
        <v>1052628</v>
      </c>
      <c r="B3517" s="104" t="s">
        <v>22</v>
      </c>
      <c r="C3517" s="104">
        <v>2003</v>
      </c>
      <c r="D3517" s="104" t="s">
        <v>1020</v>
      </c>
      <c r="G3517" s="105">
        <v>37768</v>
      </c>
      <c r="H3517" s="105">
        <v>0.422916666666667</v>
      </c>
      <c r="K3517" s="104">
        <v>53.8952777777778</v>
      </c>
      <c r="L3517" s="104">
        <v>3.9569444444444399</v>
      </c>
      <c r="P3517" s="104" t="s">
        <v>87</v>
      </c>
    </row>
    <row r="3518" spans="1:16" x14ac:dyDescent="0.25">
      <c r="A3518" s="104">
        <v>1052629</v>
      </c>
      <c r="B3518" s="104" t="s">
        <v>22</v>
      </c>
      <c r="C3518" s="104">
        <v>2003</v>
      </c>
      <c r="D3518" s="104" t="s">
        <v>1081</v>
      </c>
      <c r="G3518" s="105">
        <v>37768</v>
      </c>
      <c r="H3518" s="105">
        <v>0.50208333333333299</v>
      </c>
      <c r="K3518" s="104">
        <v>51.6938888888889</v>
      </c>
      <c r="L3518" s="104">
        <v>3.3486111111111101</v>
      </c>
      <c r="P3518" s="104" t="s">
        <v>87</v>
      </c>
    </row>
    <row r="3519" spans="1:16" x14ac:dyDescent="0.25">
      <c r="A3519" s="104">
        <v>1052630</v>
      </c>
      <c r="B3519" s="104" t="s">
        <v>22</v>
      </c>
      <c r="C3519" s="104">
        <v>2003</v>
      </c>
      <c r="D3519" s="104" t="s">
        <v>920</v>
      </c>
      <c r="G3519" s="105">
        <v>37769</v>
      </c>
      <c r="H3519" s="105">
        <v>0.24583333333333299</v>
      </c>
      <c r="K3519" s="104">
        <v>54.047222222222203</v>
      </c>
      <c r="L3519" s="104">
        <v>4.8825000000000003</v>
      </c>
      <c r="P3519" s="104" t="s">
        <v>87</v>
      </c>
    </row>
    <row r="3520" spans="1:16" x14ac:dyDescent="0.25">
      <c r="A3520" s="104">
        <v>1052631</v>
      </c>
      <c r="B3520" s="104" t="s">
        <v>22</v>
      </c>
      <c r="C3520" s="104">
        <v>2003</v>
      </c>
      <c r="D3520" s="104" t="s">
        <v>887</v>
      </c>
      <c r="G3520" s="105">
        <v>37769</v>
      </c>
      <c r="H3520" s="105">
        <v>0.24583333333333299</v>
      </c>
      <c r="K3520" s="104">
        <v>52.358333333333299</v>
      </c>
      <c r="L3520" s="104">
        <v>3.625</v>
      </c>
      <c r="P3520" s="104" t="s">
        <v>87</v>
      </c>
    </row>
    <row r="3521" spans="1:16" x14ac:dyDescent="0.25">
      <c r="A3521" s="104">
        <v>1052632</v>
      </c>
      <c r="B3521" s="104" t="s">
        <v>22</v>
      </c>
      <c r="C3521" s="104">
        <v>2003</v>
      </c>
      <c r="D3521" s="104" t="s">
        <v>886</v>
      </c>
      <c r="G3521" s="105">
        <v>37769</v>
      </c>
      <c r="H3521" s="105">
        <v>0.593055555555556</v>
      </c>
      <c r="K3521" s="104">
        <v>54.554722222222203</v>
      </c>
      <c r="L3521" s="104">
        <v>5.1436111111111096</v>
      </c>
      <c r="P3521" s="104" t="s">
        <v>87</v>
      </c>
    </row>
    <row r="3522" spans="1:16" x14ac:dyDescent="0.25">
      <c r="A3522" s="104">
        <v>1052633</v>
      </c>
      <c r="B3522" s="104" t="s">
        <v>22</v>
      </c>
      <c r="C3522" s="104">
        <v>2003</v>
      </c>
      <c r="D3522" s="104" t="s">
        <v>1062</v>
      </c>
      <c r="G3522" s="105">
        <v>37769</v>
      </c>
      <c r="H3522" s="105">
        <v>0.89791666666666703</v>
      </c>
      <c r="K3522" s="104">
        <v>51.933333333333302</v>
      </c>
      <c r="L3522" s="104">
        <v>2.6483333333333299</v>
      </c>
      <c r="P3522" s="104" t="s">
        <v>87</v>
      </c>
    </row>
    <row r="3523" spans="1:16" x14ac:dyDescent="0.25">
      <c r="A3523" s="104">
        <v>1052634</v>
      </c>
      <c r="B3523" s="104" t="s">
        <v>22</v>
      </c>
      <c r="C3523" s="104">
        <v>2003</v>
      </c>
      <c r="D3523" s="104" t="s">
        <v>1037</v>
      </c>
      <c r="G3523" s="105">
        <v>37770</v>
      </c>
      <c r="H3523" s="105">
        <v>0.53819444444444398</v>
      </c>
      <c r="K3523" s="104">
        <v>53.55</v>
      </c>
      <c r="L3523" s="104">
        <v>3.7666666666666702</v>
      </c>
      <c r="P3523" s="104" t="s">
        <v>87</v>
      </c>
    </row>
    <row r="3524" spans="1:16" x14ac:dyDescent="0.25">
      <c r="A3524" s="104">
        <v>1052635</v>
      </c>
      <c r="B3524" s="104" t="s">
        <v>22</v>
      </c>
      <c r="C3524" s="104">
        <v>2003</v>
      </c>
      <c r="D3524" s="104" t="s">
        <v>1015</v>
      </c>
      <c r="G3524" s="105">
        <v>37770</v>
      </c>
      <c r="H3524" s="105">
        <v>0.60069444444444398</v>
      </c>
      <c r="K3524" s="104">
        <v>52.18</v>
      </c>
      <c r="L3524" s="104">
        <v>4.1933333333333298</v>
      </c>
      <c r="P3524" s="104" t="s">
        <v>87</v>
      </c>
    </row>
    <row r="3525" spans="1:16" x14ac:dyDescent="0.25">
      <c r="A3525" s="104">
        <v>1052636</v>
      </c>
      <c r="B3525" s="104" t="s">
        <v>22</v>
      </c>
      <c r="C3525" s="104">
        <v>2003</v>
      </c>
      <c r="D3525" s="104" t="s">
        <v>1105</v>
      </c>
      <c r="G3525" s="105">
        <v>37771</v>
      </c>
      <c r="H3525" s="105">
        <v>0.844444444444444</v>
      </c>
      <c r="K3525" s="104">
        <v>52.6672222222222</v>
      </c>
      <c r="L3525" s="104">
        <v>4.3880555555555603</v>
      </c>
      <c r="P3525" s="104" t="s">
        <v>87</v>
      </c>
    </row>
    <row r="3526" spans="1:16" x14ac:dyDescent="0.25">
      <c r="A3526" s="104">
        <v>1052637</v>
      </c>
      <c r="B3526" s="104" t="s">
        <v>22</v>
      </c>
      <c r="C3526" s="104">
        <v>2003</v>
      </c>
      <c r="D3526" s="104" t="s">
        <v>1066</v>
      </c>
      <c r="G3526" s="105">
        <v>37771</v>
      </c>
      <c r="H3526" s="105">
        <v>0.91527777777777797</v>
      </c>
      <c r="K3526" s="104">
        <v>52.535833333333301</v>
      </c>
      <c r="L3526" s="104">
        <v>3.2841666666666698</v>
      </c>
      <c r="P3526" s="104" t="s">
        <v>87</v>
      </c>
    </row>
    <row r="3527" spans="1:16" x14ac:dyDescent="0.25">
      <c r="A3527" s="104">
        <v>1052638</v>
      </c>
      <c r="B3527" s="104" t="s">
        <v>22</v>
      </c>
      <c r="C3527" s="104">
        <v>2003</v>
      </c>
      <c r="D3527" s="104" t="s">
        <v>956</v>
      </c>
      <c r="G3527" s="105">
        <v>37771</v>
      </c>
      <c r="H3527" s="105">
        <v>0.93888888888888899</v>
      </c>
      <c r="K3527" s="104">
        <v>51.821111111111101</v>
      </c>
      <c r="L3527" s="104">
        <v>3.5038888888888899</v>
      </c>
      <c r="P3527" s="104" t="s">
        <v>87</v>
      </c>
    </row>
    <row r="3528" spans="1:16" x14ac:dyDescent="0.25">
      <c r="A3528" s="104">
        <v>1052639</v>
      </c>
      <c r="B3528" s="104" t="s">
        <v>22</v>
      </c>
      <c r="C3528" s="104">
        <v>2003</v>
      </c>
      <c r="D3528" s="104" t="s">
        <v>955</v>
      </c>
      <c r="G3528" s="105">
        <v>37771</v>
      </c>
      <c r="H3528" s="105">
        <v>0.95347222222222205</v>
      </c>
      <c r="K3528" s="104">
        <v>52.4588888888889</v>
      </c>
      <c r="L3528" s="104">
        <v>4.2430555555555598</v>
      </c>
      <c r="P3528" s="104" t="s">
        <v>87</v>
      </c>
    </row>
    <row r="3529" spans="1:16" x14ac:dyDescent="0.25">
      <c r="A3529" s="104">
        <v>1052640</v>
      </c>
      <c r="B3529" s="104" t="s">
        <v>22</v>
      </c>
      <c r="C3529" s="104">
        <v>2003</v>
      </c>
      <c r="D3529" s="104" t="s">
        <v>1014</v>
      </c>
      <c r="G3529" s="105">
        <v>37773</v>
      </c>
      <c r="H3529" s="105">
        <v>7.9861111111111105E-2</v>
      </c>
      <c r="K3529" s="104">
        <v>53.090555555555603</v>
      </c>
      <c r="L3529" s="104">
        <v>4.2919444444444403</v>
      </c>
      <c r="P3529" s="104" t="s">
        <v>87</v>
      </c>
    </row>
    <row r="3530" spans="1:16" x14ac:dyDescent="0.25">
      <c r="A3530" s="104">
        <v>1052641</v>
      </c>
      <c r="B3530" s="104" t="s">
        <v>22</v>
      </c>
      <c r="C3530" s="104">
        <v>2003</v>
      </c>
      <c r="D3530" s="104" t="s">
        <v>845</v>
      </c>
      <c r="G3530" s="105">
        <v>37773</v>
      </c>
      <c r="H3530" s="105">
        <v>8.1250000000000003E-2</v>
      </c>
      <c r="K3530" s="104">
        <v>53.1869444444444</v>
      </c>
      <c r="L3530" s="104">
        <v>4.4036111111111103</v>
      </c>
      <c r="P3530" s="104" t="s">
        <v>87</v>
      </c>
    </row>
    <row r="3531" spans="1:16" x14ac:dyDescent="0.25">
      <c r="A3531" s="104">
        <v>1052642</v>
      </c>
      <c r="B3531" s="104" t="s">
        <v>22</v>
      </c>
      <c r="C3531" s="104">
        <v>2003</v>
      </c>
      <c r="D3531" s="104" t="s">
        <v>898</v>
      </c>
      <c r="G3531" s="105">
        <v>37773</v>
      </c>
      <c r="H3531" s="105">
        <v>0.147916666666667</v>
      </c>
      <c r="K3531" s="104">
        <v>54.695</v>
      </c>
      <c r="L3531" s="104">
        <v>4.9413888888888904</v>
      </c>
      <c r="P3531" s="104" t="s">
        <v>87</v>
      </c>
    </row>
    <row r="3532" spans="1:16" x14ac:dyDescent="0.25">
      <c r="A3532" s="104">
        <v>1052643</v>
      </c>
      <c r="B3532" s="104" t="s">
        <v>22</v>
      </c>
      <c r="C3532" s="104">
        <v>2003</v>
      </c>
      <c r="D3532" s="104" t="s">
        <v>907</v>
      </c>
      <c r="G3532" s="105">
        <v>37773</v>
      </c>
      <c r="H3532" s="105">
        <v>0.15625</v>
      </c>
      <c r="K3532" s="104">
        <v>55.2366666666667</v>
      </c>
      <c r="L3532" s="104">
        <v>4.0944444444444397</v>
      </c>
      <c r="P3532" s="104" t="s">
        <v>87</v>
      </c>
    </row>
    <row r="3533" spans="1:16" x14ac:dyDescent="0.25">
      <c r="A3533" s="104">
        <v>1052644</v>
      </c>
      <c r="B3533" s="104" t="s">
        <v>22</v>
      </c>
      <c r="C3533" s="104">
        <v>2003</v>
      </c>
      <c r="D3533" s="104" t="s">
        <v>813</v>
      </c>
      <c r="G3533" s="105">
        <v>37773</v>
      </c>
      <c r="H3533" s="105">
        <v>0.202777777777778</v>
      </c>
      <c r="K3533" s="104">
        <v>52.675555555555597</v>
      </c>
      <c r="L3533" s="104">
        <v>4.0861111111111104</v>
      </c>
      <c r="P3533" s="104" t="s">
        <v>87</v>
      </c>
    </row>
    <row r="3534" spans="1:16" x14ac:dyDescent="0.25">
      <c r="A3534" s="104">
        <v>1052645</v>
      </c>
      <c r="B3534" s="104" t="s">
        <v>22</v>
      </c>
      <c r="C3534" s="104">
        <v>2003</v>
      </c>
      <c r="D3534" s="104" t="s">
        <v>802</v>
      </c>
      <c r="G3534" s="105">
        <v>37774</v>
      </c>
      <c r="H3534" s="105">
        <v>0.60208333333333297</v>
      </c>
      <c r="K3534" s="104">
        <v>52.3055555555556</v>
      </c>
      <c r="L3534" s="104">
        <v>2.9775</v>
      </c>
      <c r="P3534" s="104" t="s">
        <v>87</v>
      </c>
    </row>
    <row r="3535" spans="1:16" x14ac:dyDescent="0.25">
      <c r="A3535" s="104">
        <v>1052646</v>
      </c>
      <c r="B3535" s="104" t="s">
        <v>22</v>
      </c>
      <c r="C3535" s="104">
        <v>2003</v>
      </c>
      <c r="D3535" s="104" t="s">
        <v>827</v>
      </c>
      <c r="G3535" s="105">
        <v>37774</v>
      </c>
      <c r="H3535" s="105">
        <v>0.64930555555555602</v>
      </c>
      <c r="K3535" s="104">
        <v>54.280555555555601</v>
      </c>
      <c r="L3535" s="104">
        <v>4.6352777777777803</v>
      </c>
      <c r="P3535" s="104" t="s">
        <v>87</v>
      </c>
    </row>
    <row r="3536" spans="1:16" x14ac:dyDescent="0.25">
      <c r="A3536" s="104">
        <v>1052647</v>
      </c>
      <c r="B3536" s="104" t="s">
        <v>22</v>
      </c>
      <c r="C3536" s="104">
        <v>2003</v>
      </c>
      <c r="D3536" s="104" t="s">
        <v>866</v>
      </c>
      <c r="G3536" s="105">
        <v>37775</v>
      </c>
      <c r="H3536" s="105">
        <v>0.61944444444444402</v>
      </c>
      <c r="K3536" s="104">
        <v>52.553333333333299</v>
      </c>
      <c r="L3536" s="104">
        <v>4.0383333333333304</v>
      </c>
      <c r="P3536" s="104" t="s">
        <v>87</v>
      </c>
    </row>
    <row r="3537" spans="1:16" x14ac:dyDescent="0.25">
      <c r="A3537" s="104">
        <v>1052648</v>
      </c>
      <c r="B3537" s="104" t="s">
        <v>22</v>
      </c>
      <c r="C3537" s="104">
        <v>2003</v>
      </c>
      <c r="D3537" s="104" t="s">
        <v>1111</v>
      </c>
      <c r="G3537" s="105">
        <v>37775</v>
      </c>
      <c r="H3537" s="105">
        <v>0.64097222222222205</v>
      </c>
      <c r="K3537" s="104">
        <v>54</v>
      </c>
      <c r="L3537" s="104">
        <v>4.8499999999999996</v>
      </c>
      <c r="P3537" s="104" t="s">
        <v>87</v>
      </c>
    </row>
    <row r="3538" spans="1:16" x14ac:dyDescent="0.25">
      <c r="A3538" s="104">
        <v>1052649</v>
      </c>
      <c r="B3538" s="104" t="s">
        <v>22</v>
      </c>
      <c r="C3538" s="104">
        <v>2003</v>
      </c>
      <c r="D3538" s="104" t="s">
        <v>1000</v>
      </c>
      <c r="G3538" s="105">
        <v>37775</v>
      </c>
      <c r="H3538" s="105">
        <v>0.64652777777777803</v>
      </c>
      <c r="K3538" s="104">
        <v>53.9</v>
      </c>
      <c r="L3538" s="104">
        <v>4.5166666666666702</v>
      </c>
      <c r="P3538" s="104" t="s">
        <v>87</v>
      </c>
    </row>
    <row r="3539" spans="1:16" x14ac:dyDescent="0.25">
      <c r="A3539" s="104">
        <v>1052650</v>
      </c>
      <c r="B3539" s="104" t="s">
        <v>22</v>
      </c>
      <c r="C3539" s="104">
        <v>2003</v>
      </c>
      <c r="D3539" s="104" t="s">
        <v>966</v>
      </c>
      <c r="G3539" s="105">
        <v>37776</v>
      </c>
      <c r="H3539" s="105">
        <v>0.41666666666666702</v>
      </c>
      <c r="K3539" s="104">
        <v>52.0197222222222</v>
      </c>
      <c r="L3539" s="104">
        <v>3.8925000000000001</v>
      </c>
      <c r="P3539" s="104" t="s">
        <v>87</v>
      </c>
    </row>
    <row r="3540" spans="1:16" x14ac:dyDescent="0.25">
      <c r="A3540" s="104">
        <v>1052651</v>
      </c>
      <c r="B3540" s="104" t="s">
        <v>22</v>
      </c>
      <c r="C3540" s="104">
        <v>2003</v>
      </c>
      <c r="D3540" s="104" t="s">
        <v>962</v>
      </c>
      <c r="G3540" s="105">
        <v>37778</v>
      </c>
      <c r="H3540" s="105">
        <v>0.69791666666666696</v>
      </c>
      <c r="K3540" s="104">
        <v>53.396666666666697</v>
      </c>
      <c r="L3540" s="104">
        <v>4.6749999999999998</v>
      </c>
      <c r="P3540" s="104" t="s">
        <v>87</v>
      </c>
    </row>
    <row r="3541" spans="1:16" x14ac:dyDescent="0.25">
      <c r="A3541" s="104">
        <v>1052652</v>
      </c>
      <c r="B3541" s="104" t="s">
        <v>22</v>
      </c>
      <c r="C3541" s="104">
        <v>2003</v>
      </c>
      <c r="D3541" s="104" t="s">
        <v>947</v>
      </c>
      <c r="G3541" s="105">
        <v>37778</v>
      </c>
      <c r="H3541" s="105">
        <v>0.76388888888888895</v>
      </c>
      <c r="K3541" s="104">
        <v>52.125</v>
      </c>
      <c r="L3541" s="104">
        <v>3.8833333333333302</v>
      </c>
      <c r="P3541" s="104" t="s">
        <v>87</v>
      </c>
    </row>
    <row r="3542" spans="1:16" x14ac:dyDescent="0.25">
      <c r="A3542" s="104">
        <v>1052653</v>
      </c>
      <c r="B3542" s="104" t="s">
        <v>22</v>
      </c>
      <c r="C3542" s="104">
        <v>2003</v>
      </c>
      <c r="D3542" s="104" t="s">
        <v>854</v>
      </c>
      <c r="G3542" s="105">
        <v>37778</v>
      </c>
      <c r="H3542" s="105">
        <v>0.85416666666666696</v>
      </c>
      <c r="K3542" s="104">
        <v>52.521666666666697</v>
      </c>
      <c r="L3542" s="104">
        <v>3.7266666666666701</v>
      </c>
      <c r="P3542" s="104" t="s">
        <v>87</v>
      </c>
    </row>
    <row r="3543" spans="1:16" x14ac:dyDescent="0.25">
      <c r="A3543" s="104">
        <v>1052654</v>
      </c>
      <c r="B3543" s="104" t="s">
        <v>22</v>
      </c>
      <c r="C3543" s="104">
        <v>2003</v>
      </c>
      <c r="D3543" s="104" t="s">
        <v>1003</v>
      </c>
      <c r="G3543" s="105">
        <v>37778</v>
      </c>
      <c r="H3543" s="105">
        <v>0.905555555555556</v>
      </c>
      <c r="K3543" s="104">
        <v>54.033333333333303</v>
      </c>
      <c r="L3543" s="104">
        <v>4.9216666666666704</v>
      </c>
      <c r="P3543" s="104" t="s">
        <v>87</v>
      </c>
    </row>
    <row r="3544" spans="1:16" x14ac:dyDescent="0.25">
      <c r="A3544" s="104">
        <v>1052655</v>
      </c>
      <c r="B3544" s="104" t="s">
        <v>22</v>
      </c>
      <c r="C3544" s="104">
        <v>2003</v>
      </c>
      <c r="D3544" s="104" t="s">
        <v>1052</v>
      </c>
      <c r="G3544" s="105">
        <v>37778</v>
      </c>
      <c r="H3544" s="105">
        <v>0.90625</v>
      </c>
      <c r="K3544" s="104">
        <v>52.7366666666667</v>
      </c>
      <c r="L3544" s="104">
        <v>3.7</v>
      </c>
      <c r="P3544" s="104" t="s">
        <v>87</v>
      </c>
    </row>
    <row r="3545" spans="1:16" x14ac:dyDescent="0.25">
      <c r="A3545" s="104">
        <v>1052656</v>
      </c>
      <c r="B3545" s="104" t="s">
        <v>22</v>
      </c>
      <c r="C3545" s="104">
        <v>2003</v>
      </c>
      <c r="D3545" s="104" t="s">
        <v>902</v>
      </c>
      <c r="G3545" s="105">
        <v>37779</v>
      </c>
      <c r="H3545" s="105">
        <v>0.56597222222222199</v>
      </c>
      <c r="K3545" s="104">
        <v>53.593333333333298</v>
      </c>
      <c r="L3545" s="104">
        <v>4.9383333333333299</v>
      </c>
      <c r="P3545" s="104" t="s">
        <v>87</v>
      </c>
    </row>
    <row r="3546" spans="1:16" x14ac:dyDescent="0.25">
      <c r="A3546" s="104">
        <v>1052657</v>
      </c>
      <c r="B3546" s="104" t="s">
        <v>22</v>
      </c>
      <c r="C3546" s="104">
        <v>2003</v>
      </c>
      <c r="D3546" s="104" t="s">
        <v>1032</v>
      </c>
      <c r="G3546" s="105">
        <v>37779</v>
      </c>
      <c r="H3546" s="105">
        <v>0.61458333333333304</v>
      </c>
      <c r="K3546" s="104">
        <v>53.761666666666699</v>
      </c>
      <c r="L3546" s="104">
        <v>6.2050000000000001</v>
      </c>
      <c r="P3546" s="104" t="s">
        <v>87</v>
      </c>
    </row>
    <row r="3547" spans="1:16" x14ac:dyDescent="0.25">
      <c r="A3547" s="104">
        <v>1052658</v>
      </c>
      <c r="B3547" s="104" t="s">
        <v>22</v>
      </c>
      <c r="C3547" s="104">
        <v>2003</v>
      </c>
      <c r="D3547" s="104" t="s">
        <v>1060</v>
      </c>
      <c r="G3547" s="105">
        <v>37780</v>
      </c>
      <c r="H3547" s="105">
        <v>0.92013888888888895</v>
      </c>
      <c r="K3547" s="104">
        <v>52.686666666666703</v>
      </c>
      <c r="L3547" s="104">
        <v>3.3483333333333301</v>
      </c>
      <c r="P3547" s="104" t="s">
        <v>87</v>
      </c>
    </row>
    <row r="3548" spans="1:16" x14ac:dyDescent="0.25">
      <c r="A3548" s="104">
        <v>1052659</v>
      </c>
      <c r="B3548" s="104" t="s">
        <v>22</v>
      </c>
      <c r="C3548" s="104">
        <v>2003</v>
      </c>
      <c r="D3548" s="104" t="s">
        <v>1040</v>
      </c>
      <c r="G3548" s="105">
        <v>37781</v>
      </c>
      <c r="H3548" s="105">
        <v>0.90069444444444402</v>
      </c>
      <c r="K3548" s="104">
        <v>52.460833333333298</v>
      </c>
      <c r="L3548" s="104">
        <v>3.3008333333333302</v>
      </c>
      <c r="P3548" s="104" t="s">
        <v>87</v>
      </c>
    </row>
    <row r="3549" spans="1:16" x14ac:dyDescent="0.25">
      <c r="A3549" s="104">
        <v>1052660</v>
      </c>
      <c r="B3549" s="104" t="s">
        <v>22</v>
      </c>
      <c r="C3549" s="104">
        <v>2003</v>
      </c>
      <c r="D3549" s="104" t="s">
        <v>996</v>
      </c>
      <c r="G3549" s="105">
        <v>37781</v>
      </c>
      <c r="H3549" s="105">
        <v>0.90277777777777801</v>
      </c>
      <c r="K3549" s="104">
        <v>52.664166666666702</v>
      </c>
      <c r="L3549" s="104">
        <v>3.3186111111111098</v>
      </c>
      <c r="P3549" s="104" t="s">
        <v>87</v>
      </c>
    </row>
    <row r="3550" spans="1:16" x14ac:dyDescent="0.25">
      <c r="A3550" s="104">
        <v>1052661</v>
      </c>
      <c r="B3550" s="104" t="s">
        <v>22</v>
      </c>
      <c r="C3550" s="104">
        <v>2003</v>
      </c>
      <c r="D3550" s="104" t="s">
        <v>942</v>
      </c>
      <c r="G3550" s="105">
        <v>37781</v>
      </c>
      <c r="H3550" s="105">
        <v>0.90902777777777799</v>
      </c>
      <c r="K3550" s="104">
        <v>53.187777777777796</v>
      </c>
      <c r="L3550" s="104">
        <v>3.5786111111111101</v>
      </c>
      <c r="P3550" s="104" t="s">
        <v>87</v>
      </c>
    </row>
    <row r="3551" spans="1:16" x14ac:dyDescent="0.25">
      <c r="A3551" s="104">
        <v>1052662</v>
      </c>
      <c r="B3551" s="104" t="s">
        <v>22</v>
      </c>
      <c r="C3551" s="104">
        <v>2003</v>
      </c>
      <c r="D3551" s="104" t="s">
        <v>1090</v>
      </c>
      <c r="G3551" s="105">
        <v>37781</v>
      </c>
      <c r="H3551" s="105">
        <v>0.97013888888888899</v>
      </c>
      <c r="K3551" s="104">
        <v>52.988055555555597</v>
      </c>
      <c r="L3551" s="104">
        <v>4.3133333333333299</v>
      </c>
      <c r="P3551" s="104" t="s">
        <v>87</v>
      </c>
    </row>
    <row r="3552" spans="1:16" x14ac:dyDescent="0.25">
      <c r="A3552" s="104">
        <v>1052663</v>
      </c>
      <c r="B3552" s="104" t="s">
        <v>22</v>
      </c>
      <c r="C3552" s="104">
        <v>2003</v>
      </c>
      <c r="D3552" s="104" t="s">
        <v>1126</v>
      </c>
      <c r="G3552" s="105">
        <v>37782</v>
      </c>
      <c r="H3552" s="105">
        <v>0.52291666666666703</v>
      </c>
      <c r="K3552" s="104">
        <v>53.678333333333299</v>
      </c>
      <c r="L3552" s="104">
        <v>5.7733333333333299</v>
      </c>
      <c r="P3552" s="104" t="s">
        <v>87</v>
      </c>
    </row>
    <row r="3553" spans="1:16" x14ac:dyDescent="0.25">
      <c r="A3553" s="104">
        <v>1052664</v>
      </c>
      <c r="B3553" s="104" t="s">
        <v>22</v>
      </c>
      <c r="C3553" s="104">
        <v>2003</v>
      </c>
      <c r="D3553" s="104" t="s">
        <v>865</v>
      </c>
      <c r="G3553" s="105">
        <v>37783</v>
      </c>
      <c r="H3553" s="105">
        <v>0.60347222222222197</v>
      </c>
      <c r="K3553" s="104">
        <v>52.5555555555556</v>
      </c>
      <c r="L3553" s="104">
        <v>3.7961111111111099</v>
      </c>
      <c r="P3553" s="104" t="s">
        <v>87</v>
      </c>
    </row>
    <row r="3554" spans="1:16" x14ac:dyDescent="0.25">
      <c r="A3554" s="104">
        <v>1052665</v>
      </c>
      <c r="B3554" s="104" t="s">
        <v>22</v>
      </c>
      <c r="C3554" s="104">
        <v>2003</v>
      </c>
      <c r="D3554" s="104" t="s">
        <v>881</v>
      </c>
      <c r="G3554" s="105">
        <v>37784</v>
      </c>
      <c r="H3554" s="105">
        <v>0.24027777777777801</v>
      </c>
      <c r="K3554" s="104">
        <v>53.39</v>
      </c>
      <c r="L3554" s="104">
        <v>4.6755555555555599</v>
      </c>
      <c r="P3554" s="104" t="s">
        <v>87</v>
      </c>
    </row>
    <row r="3555" spans="1:16" x14ac:dyDescent="0.25">
      <c r="A3555" s="104">
        <v>1052666</v>
      </c>
      <c r="B3555" s="104" t="s">
        <v>22</v>
      </c>
      <c r="C3555" s="104">
        <v>2003</v>
      </c>
      <c r="D3555" s="104" t="s">
        <v>990</v>
      </c>
      <c r="G3555" s="105">
        <v>37784</v>
      </c>
      <c r="H3555" s="105">
        <v>0.24861111111111101</v>
      </c>
      <c r="K3555" s="104">
        <v>53.625</v>
      </c>
      <c r="L3555" s="104">
        <v>5.12083333333333</v>
      </c>
      <c r="P3555" s="104" t="s">
        <v>87</v>
      </c>
    </row>
    <row r="3556" spans="1:16" x14ac:dyDescent="0.25">
      <c r="A3556" s="104">
        <v>1052667</v>
      </c>
      <c r="B3556" s="104" t="s">
        <v>22</v>
      </c>
      <c r="C3556" s="104">
        <v>2003</v>
      </c>
      <c r="D3556" s="104" t="s">
        <v>883</v>
      </c>
      <c r="G3556" s="105">
        <v>37784</v>
      </c>
      <c r="H3556" s="105">
        <v>0.34375</v>
      </c>
      <c r="K3556" s="104">
        <v>52.463333333333303</v>
      </c>
      <c r="L3556" s="104">
        <v>3.27</v>
      </c>
      <c r="P3556" s="104" t="s">
        <v>87</v>
      </c>
    </row>
    <row r="3557" spans="1:16" x14ac:dyDescent="0.25">
      <c r="A3557" s="104">
        <v>1052668</v>
      </c>
      <c r="B3557" s="104" t="s">
        <v>22</v>
      </c>
      <c r="C3557" s="104">
        <v>2003</v>
      </c>
      <c r="D3557" s="104" t="s">
        <v>1051</v>
      </c>
      <c r="G3557" s="105">
        <v>37784</v>
      </c>
      <c r="H3557" s="105">
        <v>0.35277777777777802</v>
      </c>
      <c r="K3557" s="104">
        <v>51.9433333333333</v>
      </c>
      <c r="L3557" s="104">
        <v>2.7366666666666699</v>
      </c>
      <c r="P3557" s="104" t="s">
        <v>87</v>
      </c>
    </row>
    <row r="3558" spans="1:16" x14ac:dyDescent="0.25">
      <c r="A3558" s="104">
        <v>1052669</v>
      </c>
      <c r="B3558" s="104" t="s">
        <v>22</v>
      </c>
      <c r="C3558" s="104">
        <v>2003</v>
      </c>
      <c r="D3558" s="104" t="s">
        <v>1050</v>
      </c>
      <c r="G3558" s="105">
        <v>37784</v>
      </c>
      <c r="H3558" s="105">
        <v>0.40277777777777801</v>
      </c>
      <c r="K3558" s="104">
        <v>53.081666666666699</v>
      </c>
      <c r="L3558" s="104">
        <v>3.9649999999999999</v>
      </c>
      <c r="P3558" s="104" t="s">
        <v>87</v>
      </c>
    </row>
    <row r="3559" spans="1:16" x14ac:dyDescent="0.25">
      <c r="A3559" s="104">
        <v>1052670</v>
      </c>
      <c r="B3559" s="104" t="s">
        <v>22</v>
      </c>
      <c r="C3559" s="104">
        <v>2003</v>
      </c>
      <c r="D3559" s="104" t="s">
        <v>1010</v>
      </c>
      <c r="G3559" s="105">
        <v>37785</v>
      </c>
      <c r="H3559" s="105">
        <v>0.51249999999999996</v>
      </c>
      <c r="K3559" s="104">
        <v>52.4166666666667</v>
      </c>
      <c r="L3559" s="104">
        <v>4.43333333333333</v>
      </c>
      <c r="P3559" s="104" t="s">
        <v>87</v>
      </c>
    </row>
    <row r="3560" spans="1:16" x14ac:dyDescent="0.25">
      <c r="A3560" s="104">
        <v>1052671</v>
      </c>
      <c r="B3560" s="104" t="s">
        <v>22</v>
      </c>
      <c r="C3560" s="104">
        <v>2003</v>
      </c>
      <c r="D3560" s="104" t="s">
        <v>1129</v>
      </c>
      <c r="G3560" s="105">
        <v>37786</v>
      </c>
      <c r="H3560" s="105">
        <v>0.51249999999999996</v>
      </c>
      <c r="K3560" s="104">
        <v>54.775277777777802</v>
      </c>
      <c r="L3560" s="104">
        <v>3.49583333333333</v>
      </c>
      <c r="P3560" s="104" t="s">
        <v>87</v>
      </c>
    </row>
    <row r="3561" spans="1:16" x14ac:dyDescent="0.25">
      <c r="A3561" s="104">
        <v>1052672</v>
      </c>
      <c r="B3561" s="104" t="s">
        <v>22</v>
      </c>
      <c r="C3561" s="104">
        <v>2003</v>
      </c>
      <c r="D3561" s="104" t="s">
        <v>1061</v>
      </c>
      <c r="G3561" s="105">
        <v>37787</v>
      </c>
      <c r="H3561" s="105">
        <v>0.79374999999999996</v>
      </c>
      <c r="K3561" s="104">
        <v>54.372500000000002</v>
      </c>
      <c r="L3561" s="104">
        <v>3.0647222222222199</v>
      </c>
      <c r="P3561" s="104" t="s">
        <v>87</v>
      </c>
    </row>
    <row r="3562" spans="1:16" x14ac:dyDescent="0.25">
      <c r="A3562" s="104">
        <v>1052673</v>
      </c>
      <c r="B3562" s="104" t="s">
        <v>22</v>
      </c>
      <c r="C3562" s="104">
        <v>2003</v>
      </c>
      <c r="D3562" s="104" t="s">
        <v>1133</v>
      </c>
      <c r="G3562" s="105">
        <v>37787</v>
      </c>
      <c r="H3562" s="105">
        <v>0.79513888888888895</v>
      </c>
      <c r="K3562" s="104">
        <v>54.274722222222202</v>
      </c>
      <c r="L3562" s="104">
        <v>3</v>
      </c>
      <c r="P3562" s="104" t="s">
        <v>87</v>
      </c>
    </row>
    <row r="3563" spans="1:16" x14ac:dyDescent="0.25">
      <c r="A3563" s="104">
        <v>1052674</v>
      </c>
      <c r="B3563" s="104" t="s">
        <v>22</v>
      </c>
      <c r="C3563" s="104">
        <v>2003</v>
      </c>
      <c r="D3563" s="104" t="s">
        <v>1059</v>
      </c>
      <c r="G3563" s="105">
        <v>37787</v>
      </c>
      <c r="H3563" s="105">
        <v>0.80277777777777803</v>
      </c>
      <c r="K3563" s="104">
        <v>53.923333333333296</v>
      </c>
      <c r="L3563" s="104">
        <v>3.4750000000000001</v>
      </c>
      <c r="P3563" s="104" t="s">
        <v>87</v>
      </c>
    </row>
    <row r="3564" spans="1:16" x14ac:dyDescent="0.25">
      <c r="A3564" s="104">
        <v>1052675</v>
      </c>
      <c r="B3564" s="104" t="s">
        <v>22</v>
      </c>
      <c r="C3564" s="104">
        <v>2003</v>
      </c>
      <c r="D3564" s="104" t="s">
        <v>1035</v>
      </c>
      <c r="G3564" s="105">
        <v>37794</v>
      </c>
      <c r="H3564" s="105">
        <v>0.49861111111111101</v>
      </c>
      <c r="K3564" s="104">
        <v>54.2072222222222</v>
      </c>
      <c r="L3564" s="104">
        <v>4.71138888888889</v>
      </c>
      <c r="P3564" s="104" t="s">
        <v>87</v>
      </c>
    </row>
    <row r="3565" spans="1:16" x14ac:dyDescent="0.25">
      <c r="A3565" s="104">
        <v>1052676</v>
      </c>
      <c r="B3565" s="104" t="s">
        <v>22</v>
      </c>
      <c r="C3565" s="104">
        <v>2003</v>
      </c>
      <c r="D3565" s="104" t="s">
        <v>1099</v>
      </c>
      <c r="G3565" s="105">
        <v>37794</v>
      </c>
      <c r="H3565" s="105">
        <v>0.50555555555555598</v>
      </c>
      <c r="K3565" s="104">
        <v>54.387500000000003</v>
      </c>
      <c r="L3565" s="104">
        <v>5.4052777777777798</v>
      </c>
      <c r="P3565" s="104" t="s">
        <v>87</v>
      </c>
    </row>
    <row r="3566" spans="1:16" x14ac:dyDescent="0.25">
      <c r="A3566" s="104">
        <v>1052677</v>
      </c>
      <c r="B3566" s="104" t="s">
        <v>22</v>
      </c>
      <c r="C3566" s="104">
        <v>2003</v>
      </c>
      <c r="D3566" s="104" t="s">
        <v>901</v>
      </c>
      <c r="G3566" s="105">
        <v>37794</v>
      </c>
      <c r="H3566" s="105">
        <v>0.54652777777777795</v>
      </c>
      <c r="K3566" s="104">
        <v>53.779722222222198</v>
      </c>
      <c r="L3566" s="104">
        <v>6.23305555555556</v>
      </c>
      <c r="P3566" s="104" t="s">
        <v>87</v>
      </c>
    </row>
    <row r="3567" spans="1:16" x14ac:dyDescent="0.25">
      <c r="A3567" s="104">
        <v>1052678</v>
      </c>
      <c r="B3567" s="104" t="s">
        <v>22</v>
      </c>
      <c r="C3567" s="104">
        <v>2003</v>
      </c>
      <c r="D3567" s="104" t="s">
        <v>931</v>
      </c>
      <c r="G3567" s="105">
        <v>37796</v>
      </c>
      <c r="H3567" s="105">
        <v>0.31944444444444398</v>
      </c>
      <c r="K3567" s="104">
        <v>52.009166666666701</v>
      </c>
      <c r="L3567" s="104">
        <v>3.6186111111111101</v>
      </c>
      <c r="P3567" s="104" t="s">
        <v>87</v>
      </c>
    </row>
    <row r="3568" spans="1:16" x14ac:dyDescent="0.25">
      <c r="A3568" s="104">
        <v>1052679</v>
      </c>
      <c r="B3568" s="104" t="s">
        <v>22</v>
      </c>
      <c r="C3568" s="104">
        <v>2003</v>
      </c>
      <c r="D3568" s="104" t="s">
        <v>930</v>
      </c>
      <c r="G3568" s="105">
        <v>37799</v>
      </c>
      <c r="H3568" s="105">
        <v>0.37152777777777801</v>
      </c>
      <c r="K3568" s="104">
        <v>53.663333333333298</v>
      </c>
      <c r="L3568" s="104">
        <v>5.2416666666666698</v>
      </c>
      <c r="P3568" s="104" t="s">
        <v>87</v>
      </c>
    </row>
    <row r="3569" spans="1:16" x14ac:dyDescent="0.25">
      <c r="A3569" s="104">
        <v>1052680</v>
      </c>
      <c r="B3569" s="104" t="s">
        <v>22</v>
      </c>
      <c r="C3569" s="104">
        <v>2003</v>
      </c>
      <c r="D3569" s="104" t="s">
        <v>933</v>
      </c>
      <c r="G3569" s="105">
        <v>37800</v>
      </c>
      <c r="H3569" s="105">
        <v>0.54027777777777797</v>
      </c>
      <c r="K3569" s="104">
        <v>52.316666666666698</v>
      </c>
      <c r="L3569" s="104">
        <v>4.0166666666666702</v>
      </c>
      <c r="P3569" s="104" t="s">
        <v>87</v>
      </c>
    </row>
    <row r="3570" spans="1:16" x14ac:dyDescent="0.25">
      <c r="A3570" s="104">
        <v>1052681</v>
      </c>
      <c r="B3570" s="104" t="s">
        <v>22</v>
      </c>
      <c r="C3570" s="104">
        <v>2003</v>
      </c>
      <c r="D3570" s="104" t="s">
        <v>842</v>
      </c>
      <c r="G3570" s="105">
        <v>37800</v>
      </c>
      <c r="H3570" s="105">
        <v>0.60555555555555596</v>
      </c>
      <c r="K3570" s="104">
        <v>53.181944444444397</v>
      </c>
      <c r="L3570" s="104">
        <v>4.5186111111111096</v>
      </c>
      <c r="P3570" s="104" t="s">
        <v>87</v>
      </c>
    </row>
    <row r="3571" spans="1:16" x14ac:dyDescent="0.25">
      <c r="A3571" s="104">
        <v>1052682</v>
      </c>
      <c r="B3571" s="104" t="s">
        <v>22</v>
      </c>
      <c r="C3571" s="104">
        <v>2003</v>
      </c>
      <c r="D3571" s="104" t="s">
        <v>1065</v>
      </c>
      <c r="G3571" s="105">
        <v>37801</v>
      </c>
      <c r="H3571" s="105">
        <v>0.52083333333333304</v>
      </c>
      <c r="K3571" s="104">
        <v>52.6666666666667</v>
      </c>
      <c r="L3571" s="104">
        <v>4.5833333333333304</v>
      </c>
      <c r="P3571" s="104" t="s">
        <v>87</v>
      </c>
    </row>
    <row r="3572" spans="1:16" x14ac:dyDescent="0.25">
      <c r="A3572" s="104">
        <v>1052683</v>
      </c>
      <c r="B3572" s="104" t="s">
        <v>22</v>
      </c>
      <c r="C3572" s="104">
        <v>2003</v>
      </c>
      <c r="D3572" s="104" t="s">
        <v>1058</v>
      </c>
      <c r="G3572" s="105">
        <v>37801</v>
      </c>
      <c r="H3572" s="105">
        <v>0.52430555555555602</v>
      </c>
      <c r="K3572" s="104">
        <v>52.75</v>
      </c>
      <c r="L3572" s="104">
        <v>4.6166666666666698</v>
      </c>
      <c r="P3572" s="104" t="s">
        <v>87</v>
      </c>
    </row>
    <row r="3573" spans="1:16" x14ac:dyDescent="0.25">
      <c r="A3573" s="104">
        <v>1052684</v>
      </c>
      <c r="B3573" s="104" t="s">
        <v>22</v>
      </c>
      <c r="C3573" s="104">
        <v>2003</v>
      </c>
      <c r="D3573" s="104" t="s">
        <v>1057</v>
      </c>
      <c r="G3573" s="105">
        <v>37801</v>
      </c>
      <c r="H3573" s="105">
        <v>0.65972222222222199</v>
      </c>
      <c r="K3573" s="104">
        <v>52.521666666666697</v>
      </c>
      <c r="L3573" s="104">
        <v>4.2380555555555599</v>
      </c>
      <c r="P3573" s="104" t="s">
        <v>87</v>
      </c>
    </row>
    <row r="3574" spans="1:16" x14ac:dyDescent="0.25">
      <c r="A3574" s="104">
        <v>1052685</v>
      </c>
      <c r="B3574" s="104" t="s">
        <v>22</v>
      </c>
      <c r="C3574" s="104">
        <v>2003</v>
      </c>
      <c r="D3574" s="104" t="s">
        <v>1036</v>
      </c>
      <c r="G3574" s="105">
        <v>37803</v>
      </c>
      <c r="H3574" s="105">
        <v>0.77777777777777801</v>
      </c>
      <c r="K3574" s="104">
        <v>54.051944444444402</v>
      </c>
      <c r="L3574" s="104">
        <v>4.9636111111111099</v>
      </c>
      <c r="P3574" s="104" t="s">
        <v>87</v>
      </c>
    </row>
    <row r="3575" spans="1:16" x14ac:dyDescent="0.25">
      <c r="A3575" s="104">
        <v>1052686</v>
      </c>
      <c r="B3575" s="104" t="s">
        <v>22</v>
      </c>
      <c r="C3575" s="104">
        <v>2003</v>
      </c>
      <c r="D3575" s="104" t="s">
        <v>1112</v>
      </c>
      <c r="G3575" s="105">
        <v>37803</v>
      </c>
      <c r="H3575" s="105">
        <v>0.84375</v>
      </c>
      <c r="K3575" s="104">
        <v>52.216111111111097</v>
      </c>
      <c r="L3575" s="104">
        <v>3.5825</v>
      </c>
      <c r="P3575" s="104" t="s">
        <v>87</v>
      </c>
    </row>
    <row r="3576" spans="1:16" x14ac:dyDescent="0.25">
      <c r="A3576" s="104">
        <v>1052687</v>
      </c>
      <c r="B3576" s="104" t="s">
        <v>22</v>
      </c>
      <c r="C3576" s="104">
        <v>2003</v>
      </c>
      <c r="D3576" s="104" t="s">
        <v>1031</v>
      </c>
      <c r="G3576" s="105">
        <v>37804</v>
      </c>
      <c r="H3576" s="105">
        <v>0.195138888888889</v>
      </c>
      <c r="K3576" s="104">
        <v>54.330277777777802</v>
      </c>
      <c r="L3576" s="104">
        <v>5.4675000000000002</v>
      </c>
      <c r="P3576" s="104" t="s">
        <v>87</v>
      </c>
    </row>
    <row r="3577" spans="1:16" x14ac:dyDescent="0.25">
      <c r="A3577" s="104">
        <v>1052688</v>
      </c>
      <c r="B3577" s="104" t="s">
        <v>22</v>
      </c>
      <c r="C3577" s="104">
        <v>2003</v>
      </c>
      <c r="D3577" s="104" t="s">
        <v>999</v>
      </c>
      <c r="G3577" s="105">
        <v>37804</v>
      </c>
      <c r="H3577" s="105">
        <v>0.22291666666666701</v>
      </c>
      <c r="K3577" s="104">
        <v>54.833055555555603</v>
      </c>
      <c r="L3577" s="104">
        <v>4.1747222222222202</v>
      </c>
      <c r="P3577" s="104" t="s">
        <v>87</v>
      </c>
    </row>
    <row r="3578" spans="1:16" x14ac:dyDescent="0.25">
      <c r="A3578" s="104">
        <v>1052689</v>
      </c>
      <c r="B3578" s="104" t="s">
        <v>22</v>
      </c>
      <c r="C3578" s="104">
        <v>2003</v>
      </c>
      <c r="D3578" s="104" t="s">
        <v>906</v>
      </c>
      <c r="G3578" s="105">
        <v>37805</v>
      </c>
      <c r="H3578" s="105">
        <v>0.12916666666666701</v>
      </c>
      <c r="K3578" s="104">
        <v>53.639166666666704</v>
      </c>
      <c r="L3578" s="104">
        <v>4.1822222222222196</v>
      </c>
      <c r="P3578" s="104" t="s">
        <v>87</v>
      </c>
    </row>
    <row r="3579" spans="1:16" x14ac:dyDescent="0.25">
      <c r="A3579" s="104">
        <v>1052690</v>
      </c>
      <c r="B3579" s="104" t="s">
        <v>22</v>
      </c>
      <c r="C3579" s="104">
        <v>2003</v>
      </c>
      <c r="D3579" s="104" t="s">
        <v>818</v>
      </c>
      <c r="G3579" s="105">
        <v>37806</v>
      </c>
      <c r="H3579" s="105">
        <v>0.72569444444444497</v>
      </c>
      <c r="K3579" s="104">
        <v>53.922222222222203</v>
      </c>
      <c r="L3579" s="104">
        <v>4.1269444444444403</v>
      </c>
      <c r="P3579" s="104" t="s">
        <v>87</v>
      </c>
    </row>
    <row r="3580" spans="1:16" x14ac:dyDescent="0.25">
      <c r="A3580" s="104">
        <v>1052691</v>
      </c>
      <c r="B3580" s="104" t="s">
        <v>22</v>
      </c>
      <c r="C3580" s="104">
        <v>2003</v>
      </c>
      <c r="D3580" s="104" t="s">
        <v>976</v>
      </c>
      <c r="G3580" s="105">
        <v>37809</v>
      </c>
      <c r="H3580" s="105">
        <v>0.72499999999999998</v>
      </c>
      <c r="K3580" s="104">
        <v>53.751388888888897</v>
      </c>
      <c r="L3580" s="104">
        <v>4.4088888888888897</v>
      </c>
      <c r="P3580" s="104" t="s">
        <v>87</v>
      </c>
    </row>
    <row r="3581" spans="1:16" x14ac:dyDescent="0.25">
      <c r="A3581" s="104">
        <v>1052692</v>
      </c>
      <c r="B3581" s="104" t="s">
        <v>22</v>
      </c>
      <c r="C3581" s="104">
        <v>2003</v>
      </c>
      <c r="D3581" s="104" t="s">
        <v>1009</v>
      </c>
      <c r="G3581" s="105">
        <v>37809</v>
      </c>
      <c r="H3581" s="105">
        <v>0.74444444444444402</v>
      </c>
      <c r="K3581" s="104">
        <v>52.850555555555601</v>
      </c>
      <c r="L3581" s="104">
        <v>3.9474999999999998</v>
      </c>
      <c r="P3581" s="104" t="s">
        <v>87</v>
      </c>
    </row>
    <row r="3582" spans="1:16" x14ac:dyDescent="0.25">
      <c r="A3582" s="104">
        <v>1052693</v>
      </c>
      <c r="B3582" s="104" t="s">
        <v>22</v>
      </c>
      <c r="C3582" s="104">
        <v>2003</v>
      </c>
      <c r="D3582" s="104" t="s">
        <v>871</v>
      </c>
      <c r="G3582" s="105">
        <v>37811</v>
      </c>
      <c r="H3582" s="105">
        <v>0.374305555555556</v>
      </c>
      <c r="K3582" s="104">
        <v>52.316666666666698</v>
      </c>
      <c r="L3582" s="104">
        <v>3.06666666666667</v>
      </c>
      <c r="P3582" s="104" t="s">
        <v>87</v>
      </c>
    </row>
    <row r="3583" spans="1:16" x14ac:dyDescent="0.25">
      <c r="A3583" s="104">
        <v>1052694</v>
      </c>
      <c r="B3583" s="104" t="s">
        <v>22</v>
      </c>
      <c r="C3583" s="104">
        <v>2003</v>
      </c>
      <c r="D3583" s="104" t="s">
        <v>944</v>
      </c>
      <c r="G3583" s="105">
        <v>37811</v>
      </c>
      <c r="H3583" s="105">
        <v>0.375694444444445</v>
      </c>
      <c r="K3583" s="104">
        <v>52.433333333333302</v>
      </c>
      <c r="L3583" s="104">
        <v>3.1</v>
      </c>
      <c r="P3583" s="104" t="s">
        <v>87</v>
      </c>
    </row>
    <row r="3584" spans="1:16" x14ac:dyDescent="0.25">
      <c r="A3584" s="104">
        <v>1052695</v>
      </c>
      <c r="B3584" s="104" t="s">
        <v>22</v>
      </c>
      <c r="C3584" s="104">
        <v>2003</v>
      </c>
      <c r="D3584" s="104" t="s">
        <v>980</v>
      </c>
      <c r="G3584" s="105">
        <v>37811</v>
      </c>
      <c r="H3584" s="105">
        <v>0.40763888888888899</v>
      </c>
      <c r="K3584" s="104">
        <v>54.3</v>
      </c>
      <c r="L3584" s="104">
        <v>4.1666666666666696</v>
      </c>
      <c r="P3584" s="104" t="s">
        <v>87</v>
      </c>
    </row>
    <row r="3585" spans="1:16" x14ac:dyDescent="0.25">
      <c r="A3585" s="104">
        <v>1052696</v>
      </c>
      <c r="B3585" s="104" t="s">
        <v>22</v>
      </c>
      <c r="C3585" s="104">
        <v>2003</v>
      </c>
      <c r="D3585" s="104" t="s">
        <v>880</v>
      </c>
      <c r="G3585" s="105">
        <v>37811</v>
      </c>
      <c r="H3585" s="105">
        <v>0.41944444444444401</v>
      </c>
      <c r="K3585" s="104">
        <v>54.4</v>
      </c>
      <c r="L3585" s="104">
        <v>4.9833333333333298</v>
      </c>
      <c r="P3585" s="104" t="s">
        <v>87</v>
      </c>
    </row>
    <row r="3586" spans="1:16" x14ac:dyDescent="0.25">
      <c r="A3586" s="104">
        <v>1052697</v>
      </c>
      <c r="B3586" s="104" t="s">
        <v>22</v>
      </c>
      <c r="C3586" s="104">
        <v>2003</v>
      </c>
      <c r="D3586" s="104" t="s">
        <v>978</v>
      </c>
      <c r="G3586" s="105">
        <v>37813</v>
      </c>
      <c r="H3586" s="105">
        <v>0.938194444444444</v>
      </c>
      <c r="K3586" s="104">
        <v>53.694166666666703</v>
      </c>
      <c r="L3586" s="104">
        <v>4.1658333333333299</v>
      </c>
      <c r="P3586" s="104" t="s">
        <v>87</v>
      </c>
    </row>
    <row r="3587" spans="1:16" x14ac:dyDescent="0.25">
      <c r="A3587" s="104">
        <v>1052698</v>
      </c>
      <c r="B3587" s="104" t="s">
        <v>22</v>
      </c>
      <c r="C3587" s="104">
        <v>2003</v>
      </c>
      <c r="D3587" s="104" t="s">
        <v>853</v>
      </c>
      <c r="G3587" s="105">
        <v>37814</v>
      </c>
      <c r="H3587" s="105">
        <v>3.7499999999999999E-2</v>
      </c>
      <c r="K3587" s="104">
        <v>52.164444444444399</v>
      </c>
      <c r="L3587" s="104">
        <v>4.1641666666666701</v>
      </c>
      <c r="P3587" s="104" t="s">
        <v>87</v>
      </c>
    </row>
    <row r="3588" spans="1:16" x14ac:dyDescent="0.25">
      <c r="A3588" s="104">
        <v>1052699</v>
      </c>
      <c r="B3588" s="104" t="s">
        <v>22</v>
      </c>
      <c r="C3588" s="104">
        <v>2003</v>
      </c>
      <c r="D3588" s="104" t="s">
        <v>862</v>
      </c>
      <c r="G3588" s="105">
        <v>37817</v>
      </c>
      <c r="H3588" s="105">
        <v>0.89027777777777795</v>
      </c>
      <c r="K3588" s="104">
        <v>52.503888888888902</v>
      </c>
      <c r="L3588" s="104">
        <v>4.3647222222222197</v>
      </c>
      <c r="P3588" s="104" t="s">
        <v>87</v>
      </c>
    </row>
    <row r="3589" spans="1:16" x14ac:dyDescent="0.25">
      <c r="A3589" s="104">
        <v>1052700</v>
      </c>
      <c r="B3589" s="104" t="s">
        <v>22</v>
      </c>
      <c r="C3589" s="104">
        <v>2003</v>
      </c>
      <c r="D3589" s="104" t="s">
        <v>1087</v>
      </c>
      <c r="G3589" s="105">
        <v>37821</v>
      </c>
      <c r="H3589" s="105">
        <v>0.58819444444444402</v>
      </c>
      <c r="K3589" s="104">
        <v>54.475000000000001</v>
      </c>
      <c r="L3589" s="104">
        <v>5.0258333333333303</v>
      </c>
      <c r="P3589" s="104" t="s">
        <v>87</v>
      </c>
    </row>
    <row r="3590" spans="1:16" x14ac:dyDescent="0.25">
      <c r="A3590" s="104">
        <v>1052701</v>
      </c>
      <c r="B3590" s="104" t="s">
        <v>22</v>
      </c>
      <c r="C3590" s="104">
        <v>2003</v>
      </c>
      <c r="D3590" s="104" t="s">
        <v>988</v>
      </c>
      <c r="G3590" s="105">
        <v>37821</v>
      </c>
      <c r="H3590" s="105">
        <v>0.65625</v>
      </c>
      <c r="K3590" s="104">
        <v>53.217500000000001</v>
      </c>
      <c r="L3590" s="104">
        <v>3.92055555555556</v>
      </c>
      <c r="P3590" s="104" t="s">
        <v>87</v>
      </c>
    </row>
    <row r="3591" spans="1:16" x14ac:dyDescent="0.25">
      <c r="A3591" s="104">
        <v>1052702</v>
      </c>
      <c r="B3591" s="104" t="s">
        <v>22</v>
      </c>
      <c r="C3591" s="104">
        <v>2003</v>
      </c>
      <c r="D3591" s="104" t="s">
        <v>957</v>
      </c>
      <c r="G3591" s="105">
        <v>37826</v>
      </c>
      <c r="H3591" s="105">
        <v>0.86111111111111105</v>
      </c>
      <c r="K3591" s="104">
        <v>52.875</v>
      </c>
      <c r="L3591" s="104">
        <v>3.3116666666666701</v>
      </c>
      <c r="P3591" s="104" t="s">
        <v>87</v>
      </c>
    </row>
    <row r="3592" spans="1:16" x14ac:dyDescent="0.25">
      <c r="A3592" s="104">
        <v>1052703</v>
      </c>
      <c r="B3592" s="104" t="s">
        <v>22</v>
      </c>
      <c r="C3592" s="104">
        <v>2003</v>
      </c>
      <c r="D3592" s="104" t="s">
        <v>961</v>
      </c>
      <c r="G3592" s="105">
        <v>37826</v>
      </c>
      <c r="H3592" s="105">
        <v>0.86319444444444404</v>
      </c>
      <c r="K3592" s="104">
        <v>53.094999999999999</v>
      </c>
      <c r="L3592" s="104">
        <v>3.27</v>
      </c>
      <c r="P3592" s="104" t="s">
        <v>87</v>
      </c>
    </row>
    <row r="3593" spans="1:16" x14ac:dyDescent="0.25">
      <c r="A3593" s="104">
        <v>1052704</v>
      </c>
      <c r="B3593" s="104" t="s">
        <v>22</v>
      </c>
      <c r="C3593" s="104">
        <v>2003</v>
      </c>
      <c r="D3593" s="104" t="s">
        <v>929</v>
      </c>
      <c r="G3593" s="105">
        <v>37826</v>
      </c>
      <c r="H3593" s="105">
        <v>0.88124999999999998</v>
      </c>
      <c r="K3593" s="104">
        <v>53.941666666666698</v>
      </c>
      <c r="L3593" s="104">
        <v>4.7933333333333303</v>
      </c>
      <c r="P3593" s="104" t="s">
        <v>87</v>
      </c>
    </row>
    <row r="3594" spans="1:16" x14ac:dyDescent="0.25">
      <c r="A3594" s="104">
        <v>1052705</v>
      </c>
      <c r="B3594" s="104" t="s">
        <v>22</v>
      </c>
      <c r="C3594" s="104">
        <v>2003</v>
      </c>
      <c r="D3594" s="104" t="s">
        <v>918</v>
      </c>
      <c r="G3594" s="105">
        <v>37833</v>
      </c>
      <c r="H3594" s="105">
        <v>0.37083333333333302</v>
      </c>
      <c r="K3594" s="104">
        <v>53.893333333333302</v>
      </c>
      <c r="L3594" s="104">
        <v>4.3133333333333299</v>
      </c>
      <c r="P3594" s="104" t="s">
        <v>87</v>
      </c>
    </row>
    <row r="3595" spans="1:16" x14ac:dyDescent="0.25">
      <c r="A3595" s="104">
        <v>1052706</v>
      </c>
      <c r="B3595" s="104" t="s">
        <v>22</v>
      </c>
      <c r="C3595" s="104">
        <v>2003</v>
      </c>
      <c r="D3595" s="104" t="s">
        <v>915</v>
      </c>
      <c r="G3595" s="105">
        <v>37833</v>
      </c>
      <c r="H3595" s="105">
        <v>0.37916666666666698</v>
      </c>
      <c r="K3595" s="104">
        <v>54.034999999999997</v>
      </c>
      <c r="L3595" s="104">
        <v>4.7666666666666702</v>
      </c>
      <c r="P3595" s="104" t="s">
        <v>87</v>
      </c>
    </row>
    <row r="3596" spans="1:16" x14ac:dyDescent="0.25">
      <c r="A3596" s="104">
        <v>1052707</v>
      </c>
      <c r="B3596" s="104" t="s">
        <v>22</v>
      </c>
      <c r="C3596" s="104">
        <v>2003</v>
      </c>
      <c r="D3596" s="104" t="s">
        <v>861</v>
      </c>
      <c r="G3596" s="105">
        <v>37836</v>
      </c>
      <c r="H3596" s="105">
        <v>0.41736111111111102</v>
      </c>
      <c r="K3596" s="104">
        <v>54.893333333333302</v>
      </c>
      <c r="L3596" s="104">
        <v>3.605</v>
      </c>
      <c r="P3596" s="104" t="s">
        <v>87</v>
      </c>
    </row>
    <row r="3597" spans="1:16" x14ac:dyDescent="0.25">
      <c r="A3597" s="104">
        <v>1052708</v>
      </c>
      <c r="B3597" s="104" t="s">
        <v>22</v>
      </c>
      <c r="C3597" s="104">
        <v>2003</v>
      </c>
      <c r="D3597" s="104" t="s">
        <v>950</v>
      </c>
      <c r="G3597" s="105">
        <v>37836</v>
      </c>
      <c r="H3597" s="105">
        <v>0.52569444444444402</v>
      </c>
      <c r="K3597" s="104">
        <v>52.625</v>
      </c>
      <c r="L3597" s="104">
        <v>3.9916666666666698</v>
      </c>
      <c r="P3597" s="104" t="s">
        <v>87</v>
      </c>
    </row>
    <row r="3598" spans="1:16" x14ac:dyDescent="0.25">
      <c r="A3598" s="104">
        <v>1052709</v>
      </c>
      <c r="B3598" s="104" t="s">
        <v>22</v>
      </c>
      <c r="C3598" s="104">
        <v>2003</v>
      </c>
      <c r="D3598" s="104" t="s">
        <v>965</v>
      </c>
      <c r="G3598" s="105">
        <v>37841</v>
      </c>
      <c r="H3598" s="105">
        <v>0.59513888888888899</v>
      </c>
      <c r="K3598" s="104">
        <v>51.805833333333297</v>
      </c>
      <c r="L3598" s="104">
        <v>3.1808333333333301</v>
      </c>
      <c r="P3598" s="104" t="s">
        <v>87</v>
      </c>
    </row>
    <row r="3599" spans="1:16" x14ac:dyDescent="0.25">
      <c r="A3599" s="104">
        <v>1052710</v>
      </c>
      <c r="B3599" s="104" t="s">
        <v>22</v>
      </c>
      <c r="C3599" s="104">
        <v>2003</v>
      </c>
      <c r="D3599" s="104" t="s">
        <v>858</v>
      </c>
      <c r="G3599" s="105">
        <v>37842</v>
      </c>
      <c r="H3599" s="105">
        <v>0.42499999999999999</v>
      </c>
      <c r="K3599" s="104">
        <v>54.448333333333302</v>
      </c>
      <c r="L3599" s="104">
        <v>3.7383333333333302</v>
      </c>
      <c r="P3599" s="104" t="s">
        <v>87</v>
      </c>
    </row>
    <row r="3600" spans="1:16" x14ac:dyDescent="0.25">
      <c r="A3600" s="104">
        <v>1052711</v>
      </c>
      <c r="B3600" s="104" t="s">
        <v>22</v>
      </c>
      <c r="C3600" s="104">
        <v>2003</v>
      </c>
      <c r="D3600" s="104" t="s">
        <v>1085</v>
      </c>
      <c r="G3600" s="105">
        <v>37853</v>
      </c>
      <c r="H3600" s="105">
        <v>0.65625</v>
      </c>
      <c r="K3600" s="104">
        <v>53.191666666666698</v>
      </c>
      <c r="L3600" s="104">
        <v>3.3033333333333301</v>
      </c>
      <c r="P3600" s="104" t="s">
        <v>87</v>
      </c>
    </row>
    <row r="3601" spans="1:16" x14ac:dyDescent="0.25">
      <c r="A3601" s="104">
        <v>1052712</v>
      </c>
      <c r="B3601" s="104" t="s">
        <v>22</v>
      </c>
      <c r="C3601" s="104">
        <v>2003</v>
      </c>
      <c r="D3601" s="104" t="s">
        <v>1103</v>
      </c>
      <c r="G3601" s="105">
        <v>37855</v>
      </c>
      <c r="H3601" s="105">
        <v>0.89375000000000004</v>
      </c>
      <c r="K3601" s="104">
        <v>52.3</v>
      </c>
      <c r="L3601" s="104">
        <v>3.4166666666666701</v>
      </c>
      <c r="P3601" s="104" t="s">
        <v>87</v>
      </c>
    </row>
    <row r="3602" spans="1:16" x14ac:dyDescent="0.25">
      <c r="A3602" s="104">
        <v>1052713</v>
      </c>
      <c r="B3602" s="104" t="s">
        <v>22</v>
      </c>
      <c r="C3602" s="104">
        <v>2003</v>
      </c>
      <c r="D3602" s="104" t="s">
        <v>1071</v>
      </c>
      <c r="G3602" s="105">
        <v>37858</v>
      </c>
      <c r="H3602" s="105">
        <v>0.57777777777777795</v>
      </c>
      <c r="K3602" s="104">
        <v>53.803888888888899</v>
      </c>
      <c r="L3602" s="104">
        <v>6.16</v>
      </c>
      <c r="P3602" s="104" t="s">
        <v>87</v>
      </c>
    </row>
    <row r="3603" spans="1:16" x14ac:dyDescent="0.25">
      <c r="A3603" s="104">
        <v>1052714</v>
      </c>
      <c r="B3603" s="104" t="s">
        <v>22</v>
      </c>
      <c r="C3603" s="104">
        <v>2003</v>
      </c>
      <c r="D3603" s="104" t="s">
        <v>847</v>
      </c>
      <c r="G3603" s="105">
        <v>37861</v>
      </c>
      <c r="H3603" s="105">
        <v>0.391666666666667</v>
      </c>
      <c r="K3603" s="104">
        <v>52.0833333333333</v>
      </c>
      <c r="L3603" s="104">
        <v>3.7850000000000001</v>
      </c>
      <c r="P3603" s="104" t="s">
        <v>87</v>
      </c>
    </row>
    <row r="3604" spans="1:16" x14ac:dyDescent="0.25">
      <c r="A3604" s="104">
        <v>1052715</v>
      </c>
      <c r="B3604" s="104" t="s">
        <v>22</v>
      </c>
      <c r="C3604" s="104">
        <v>2003</v>
      </c>
      <c r="D3604" s="104" t="s">
        <v>1119</v>
      </c>
      <c r="G3604" s="105">
        <v>37861</v>
      </c>
      <c r="H3604" s="105">
        <v>0.41944444444444401</v>
      </c>
      <c r="K3604" s="104">
        <v>52.37</v>
      </c>
      <c r="L3604" s="104">
        <v>3.1666666666666701</v>
      </c>
      <c r="P3604" s="104" t="s">
        <v>87</v>
      </c>
    </row>
    <row r="3605" spans="1:16" x14ac:dyDescent="0.25">
      <c r="A3605" s="104">
        <v>1052716</v>
      </c>
      <c r="B3605" s="104" t="s">
        <v>22</v>
      </c>
      <c r="C3605" s="104">
        <v>2003</v>
      </c>
      <c r="D3605" s="104" t="s">
        <v>1026</v>
      </c>
      <c r="G3605" s="105">
        <v>37861</v>
      </c>
      <c r="H3605" s="105">
        <v>0.4375</v>
      </c>
      <c r="K3605" s="104">
        <v>53.461666666666702</v>
      </c>
      <c r="L3605" s="104">
        <v>3.6383333333333301</v>
      </c>
      <c r="P3605" s="104" t="s">
        <v>87</v>
      </c>
    </row>
    <row r="3606" spans="1:16" x14ac:dyDescent="0.25">
      <c r="A3606" s="104">
        <v>1052717</v>
      </c>
      <c r="B3606" s="104" t="s">
        <v>22</v>
      </c>
      <c r="C3606" s="104">
        <v>2003</v>
      </c>
      <c r="D3606" s="104" t="s">
        <v>1083</v>
      </c>
      <c r="G3606" s="105">
        <v>37861</v>
      </c>
      <c r="H3606" s="105">
        <v>0.45138888888888901</v>
      </c>
      <c r="K3606" s="104">
        <v>54.021666666666697</v>
      </c>
      <c r="L3606" s="104">
        <v>4.7916666666666696</v>
      </c>
      <c r="P3606" s="104" t="s">
        <v>87</v>
      </c>
    </row>
    <row r="3607" spans="1:16" x14ac:dyDescent="0.25">
      <c r="A3607" s="104">
        <v>1052718</v>
      </c>
      <c r="B3607" s="104" t="s">
        <v>22</v>
      </c>
      <c r="C3607" s="104">
        <v>2003</v>
      </c>
      <c r="D3607" s="104" t="s">
        <v>1074</v>
      </c>
      <c r="G3607" s="105">
        <v>37862</v>
      </c>
      <c r="H3607" s="105">
        <v>0.39791666666666697</v>
      </c>
      <c r="K3607" s="104">
        <v>54.496388888888902</v>
      </c>
      <c r="L3607" s="104">
        <v>5.1108333333333302</v>
      </c>
      <c r="P3607" s="104" t="s">
        <v>87</v>
      </c>
    </row>
    <row r="3608" spans="1:16" x14ac:dyDescent="0.25">
      <c r="A3608" s="104">
        <v>1052719</v>
      </c>
      <c r="B3608" s="104" t="s">
        <v>22</v>
      </c>
      <c r="C3608" s="104">
        <v>2003</v>
      </c>
      <c r="D3608" s="104" t="s">
        <v>1132</v>
      </c>
      <c r="G3608" s="105">
        <v>37866</v>
      </c>
      <c r="H3608" s="105">
        <v>0.82291666666666696</v>
      </c>
      <c r="K3608" s="104">
        <v>53.65</v>
      </c>
      <c r="L3608" s="104">
        <v>5.9086111111111101</v>
      </c>
      <c r="P3608" s="104" t="s">
        <v>87</v>
      </c>
    </row>
    <row r="3609" spans="1:16" x14ac:dyDescent="0.25">
      <c r="A3609" s="104">
        <v>1052720</v>
      </c>
      <c r="B3609" s="104" t="s">
        <v>22</v>
      </c>
      <c r="C3609" s="104">
        <v>2003</v>
      </c>
      <c r="D3609" s="104" t="s">
        <v>935</v>
      </c>
      <c r="G3609" s="105">
        <v>37867</v>
      </c>
      <c r="H3609" s="105">
        <v>0.13819444444444401</v>
      </c>
      <c r="K3609" s="104">
        <v>53.386388888888902</v>
      </c>
      <c r="L3609" s="104">
        <v>4.7408333333333301</v>
      </c>
      <c r="P3609" s="104" t="s">
        <v>87</v>
      </c>
    </row>
    <row r="3610" spans="1:16" x14ac:dyDescent="0.25">
      <c r="A3610" s="104">
        <v>1052721</v>
      </c>
      <c r="B3610" s="104" t="s">
        <v>22</v>
      </c>
      <c r="C3610" s="104">
        <v>2003</v>
      </c>
      <c r="D3610" s="104" t="s">
        <v>893</v>
      </c>
      <c r="G3610" s="105">
        <v>37869</v>
      </c>
      <c r="H3610" s="105">
        <v>0.20138888888888901</v>
      </c>
      <c r="K3610" s="104">
        <v>53.578888888888898</v>
      </c>
      <c r="L3610" s="104">
        <v>5.3927777777777797</v>
      </c>
      <c r="P3610" s="104" t="s">
        <v>87</v>
      </c>
    </row>
    <row r="3611" spans="1:16" x14ac:dyDescent="0.25">
      <c r="A3611" s="104">
        <v>1052722</v>
      </c>
      <c r="B3611" s="104" t="s">
        <v>22</v>
      </c>
      <c r="C3611" s="104">
        <v>2003</v>
      </c>
      <c r="D3611" s="104" t="s">
        <v>869</v>
      </c>
      <c r="G3611" s="105">
        <v>37869</v>
      </c>
      <c r="H3611" s="105">
        <v>0.20694444444444399</v>
      </c>
      <c r="K3611" s="104">
        <v>53.705555555555598</v>
      </c>
      <c r="L3611" s="104">
        <v>6.09</v>
      </c>
      <c r="P3611" s="104" t="s">
        <v>87</v>
      </c>
    </row>
    <row r="3612" spans="1:16" x14ac:dyDescent="0.25">
      <c r="A3612" s="104">
        <v>1052723</v>
      </c>
      <c r="B3612" s="104" t="s">
        <v>22</v>
      </c>
      <c r="C3612" s="104">
        <v>2003</v>
      </c>
      <c r="D3612" s="104" t="s">
        <v>896</v>
      </c>
      <c r="G3612" s="105">
        <v>37870</v>
      </c>
      <c r="H3612" s="105">
        <v>0.46111111111111103</v>
      </c>
      <c r="K3612" s="104">
        <v>53.755555555555603</v>
      </c>
      <c r="L3612" s="104">
        <v>3.9141666666666701</v>
      </c>
      <c r="P3612" s="104" t="s">
        <v>87</v>
      </c>
    </row>
    <row r="3613" spans="1:16" x14ac:dyDescent="0.25">
      <c r="A3613" s="104">
        <v>1052724</v>
      </c>
      <c r="B3613" s="104" t="s">
        <v>22</v>
      </c>
      <c r="C3613" s="104">
        <v>2003</v>
      </c>
      <c r="D3613" s="104" t="s">
        <v>1084</v>
      </c>
      <c r="G3613" s="105">
        <v>37873</v>
      </c>
      <c r="H3613" s="105">
        <v>0.68055555555555503</v>
      </c>
      <c r="K3613" s="104">
        <v>52.467222222222198</v>
      </c>
      <c r="L3613" s="104">
        <v>4.2108333333333299</v>
      </c>
      <c r="P3613" s="104" t="s">
        <v>87</v>
      </c>
    </row>
    <row r="3614" spans="1:16" x14ac:dyDescent="0.25">
      <c r="A3614" s="104">
        <v>1052725</v>
      </c>
      <c r="B3614" s="104" t="s">
        <v>22</v>
      </c>
      <c r="C3614" s="104">
        <v>2003</v>
      </c>
      <c r="D3614" s="104" t="s">
        <v>1049</v>
      </c>
      <c r="G3614" s="105">
        <v>37876</v>
      </c>
      <c r="H3614" s="105">
        <v>0.25416666666666698</v>
      </c>
      <c r="K3614" s="104">
        <v>53.865833333333299</v>
      </c>
      <c r="L3614" s="104">
        <v>4.9327777777777797</v>
      </c>
      <c r="P3614" s="104" t="s">
        <v>87</v>
      </c>
    </row>
    <row r="3615" spans="1:16" x14ac:dyDescent="0.25">
      <c r="A3615" s="104">
        <v>1052726</v>
      </c>
      <c r="B3615" s="104" t="s">
        <v>22</v>
      </c>
      <c r="C3615" s="104">
        <v>2003</v>
      </c>
      <c r="D3615" s="104" t="s">
        <v>946</v>
      </c>
      <c r="G3615" s="105">
        <v>37876</v>
      </c>
      <c r="H3615" s="105">
        <v>0.26874999999999999</v>
      </c>
      <c r="K3615" s="104">
        <v>54.5555555555556</v>
      </c>
      <c r="L3615" s="104">
        <v>4.0747222222222197</v>
      </c>
      <c r="P3615" s="104" t="s">
        <v>87</v>
      </c>
    </row>
    <row r="3616" spans="1:16" x14ac:dyDescent="0.25">
      <c r="A3616" s="104">
        <v>1052727</v>
      </c>
      <c r="B3616" s="104" t="s">
        <v>22</v>
      </c>
      <c r="C3616" s="104">
        <v>2003</v>
      </c>
      <c r="D3616" s="104" t="s">
        <v>921</v>
      </c>
      <c r="G3616" s="105">
        <v>37877</v>
      </c>
      <c r="H3616" s="105">
        <v>0.82499999999999996</v>
      </c>
      <c r="K3616" s="104">
        <v>53.969722222222202</v>
      </c>
      <c r="L3616" s="104">
        <v>5.8075000000000001</v>
      </c>
      <c r="P3616" s="104" t="s">
        <v>87</v>
      </c>
    </row>
    <row r="3617" spans="1:16" x14ac:dyDescent="0.25">
      <c r="A3617" s="104">
        <v>1052728</v>
      </c>
      <c r="B3617" s="104" t="s">
        <v>22</v>
      </c>
      <c r="C3617" s="104">
        <v>2003</v>
      </c>
      <c r="D3617" s="104" t="s">
        <v>911</v>
      </c>
      <c r="G3617" s="105">
        <v>37877</v>
      </c>
      <c r="H3617" s="105">
        <v>0.87152777777777801</v>
      </c>
      <c r="K3617" s="104">
        <v>52.494722222222201</v>
      </c>
      <c r="L3617" s="104">
        <v>4.2772222222222203</v>
      </c>
      <c r="P3617" s="104" t="s">
        <v>87</v>
      </c>
    </row>
    <row r="3618" spans="1:16" x14ac:dyDescent="0.25">
      <c r="A3618" s="104">
        <v>1052729</v>
      </c>
      <c r="B3618" s="104" t="s">
        <v>22</v>
      </c>
      <c r="C3618" s="104">
        <v>2003</v>
      </c>
      <c r="D3618" s="104" t="s">
        <v>831</v>
      </c>
      <c r="G3618" s="105">
        <v>37881</v>
      </c>
      <c r="H3618" s="105">
        <v>0.84027777777777801</v>
      </c>
      <c r="K3618" s="104">
        <v>52.453611111111101</v>
      </c>
      <c r="L3618" s="104">
        <v>3.9116666666666702</v>
      </c>
      <c r="P3618" s="104" t="s">
        <v>87</v>
      </c>
    </row>
    <row r="3619" spans="1:16" x14ac:dyDescent="0.25">
      <c r="A3619" s="104">
        <v>1052730</v>
      </c>
      <c r="B3619" s="104" t="s">
        <v>22</v>
      </c>
      <c r="C3619" s="104">
        <v>2003</v>
      </c>
      <c r="D3619" s="104" t="s">
        <v>797</v>
      </c>
      <c r="G3619" s="105">
        <v>37882</v>
      </c>
      <c r="H3619" s="105">
        <v>0.47499999999999998</v>
      </c>
      <c r="K3619" s="104">
        <v>52.368333333333297</v>
      </c>
      <c r="L3619" s="104">
        <v>3.89333333333333</v>
      </c>
      <c r="P3619" s="104" t="s">
        <v>87</v>
      </c>
    </row>
    <row r="3620" spans="1:16" x14ac:dyDescent="0.25">
      <c r="A3620" s="104">
        <v>1052731</v>
      </c>
      <c r="B3620" s="104" t="s">
        <v>22</v>
      </c>
      <c r="C3620" s="104">
        <v>2003</v>
      </c>
      <c r="D3620" s="104" t="s">
        <v>792</v>
      </c>
      <c r="G3620" s="105">
        <v>37890</v>
      </c>
      <c r="H3620" s="105">
        <v>0.11944444444444401</v>
      </c>
      <c r="K3620" s="104">
        <v>52.936666666666703</v>
      </c>
      <c r="L3620" s="104">
        <v>4.2880555555555597</v>
      </c>
      <c r="P3620" s="104" t="s">
        <v>87</v>
      </c>
    </row>
    <row r="3621" spans="1:16" x14ac:dyDescent="0.25">
      <c r="A3621" s="104">
        <v>1052732</v>
      </c>
      <c r="B3621" s="104" t="s">
        <v>22</v>
      </c>
      <c r="C3621" s="104">
        <v>2003</v>
      </c>
      <c r="D3621" s="104" t="s">
        <v>795</v>
      </c>
      <c r="G3621" s="105">
        <v>37890</v>
      </c>
      <c r="H3621" s="105">
        <v>0.131944444444444</v>
      </c>
      <c r="K3621" s="104">
        <v>53.622222222222199</v>
      </c>
      <c r="L3621" s="104">
        <v>5.2074999999999996</v>
      </c>
      <c r="P3621" s="104" t="s">
        <v>87</v>
      </c>
    </row>
    <row r="3622" spans="1:16" x14ac:dyDescent="0.25">
      <c r="A3622" s="104">
        <v>1052733</v>
      </c>
      <c r="B3622" s="104" t="s">
        <v>22</v>
      </c>
      <c r="C3622" s="104">
        <v>2003</v>
      </c>
      <c r="D3622" s="104" t="s">
        <v>794</v>
      </c>
      <c r="G3622" s="105">
        <v>37894</v>
      </c>
      <c r="H3622" s="105">
        <v>0.34236111111111101</v>
      </c>
      <c r="K3622" s="104">
        <v>54.21</v>
      </c>
      <c r="L3622" s="104">
        <v>4.5633333333333299</v>
      </c>
      <c r="P3622" s="104" t="s">
        <v>87</v>
      </c>
    </row>
    <row r="3623" spans="1:16" x14ac:dyDescent="0.25">
      <c r="A3623" s="104">
        <v>1052734</v>
      </c>
      <c r="B3623" s="104" t="s">
        <v>22</v>
      </c>
      <c r="C3623" s="104">
        <v>2003</v>
      </c>
      <c r="D3623" s="104" t="s">
        <v>791</v>
      </c>
      <c r="G3623" s="105">
        <v>37895</v>
      </c>
      <c r="H3623" s="105">
        <v>0.53958333333333297</v>
      </c>
      <c r="K3623" s="104">
        <v>51.743333333333297</v>
      </c>
      <c r="L3623" s="104">
        <v>3.1533333333333302</v>
      </c>
      <c r="P3623" s="104" t="s">
        <v>87</v>
      </c>
    </row>
    <row r="3624" spans="1:16" x14ac:dyDescent="0.25">
      <c r="A3624" s="104">
        <v>1052735</v>
      </c>
      <c r="B3624" s="104" t="s">
        <v>22</v>
      </c>
      <c r="C3624" s="104">
        <v>2003</v>
      </c>
      <c r="D3624" s="104" t="s">
        <v>796</v>
      </c>
      <c r="G3624" s="105">
        <v>37896</v>
      </c>
      <c r="H3624" s="105">
        <v>0.41666666666666702</v>
      </c>
      <c r="K3624" s="104">
        <v>54.033333333333303</v>
      </c>
      <c r="L3624" s="104">
        <v>4.7699999999999996</v>
      </c>
      <c r="P3624" s="104" t="s">
        <v>87</v>
      </c>
    </row>
    <row r="3625" spans="1:16" x14ac:dyDescent="0.25">
      <c r="A3625" s="104">
        <v>1052736</v>
      </c>
      <c r="B3625" s="104" t="s">
        <v>22</v>
      </c>
      <c r="C3625" s="104">
        <v>2003</v>
      </c>
      <c r="D3625" s="104" t="s">
        <v>793</v>
      </c>
      <c r="G3625" s="105">
        <v>37897</v>
      </c>
      <c r="H3625" s="105">
        <v>0.78333333333333299</v>
      </c>
      <c r="K3625" s="104">
        <v>52.611944444444397</v>
      </c>
      <c r="L3625" s="104">
        <v>4.0694444444444402</v>
      </c>
      <c r="P3625" s="104" t="s">
        <v>87</v>
      </c>
    </row>
    <row r="3626" spans="1:16" x14ac:dyDescent="0.25">
      <c r="A3626" s="104">
        <v>1052737</v>
      </c>
      <c r="B3626" s="104" t="s">
        <v>22</v>
      </c>
      <c r="C3626" s="104">
        <v>2003</v>
      </c>
      <c r="D3626" s="104" t="s">
        <v>788</v>
      </c>
      <c r="G3626" s="105">
        <v>37898</v>
      </c>
      <c r="H3626" s="105">
        <v>0.64027777777777795</v>
      </c>
      <c r="K3626" s="104">
        <v>52.064999999999998</v>
      </c>
      <c r="L3626" s="104">
        <v>3.6816666666666702</v>
      </c>
      <c r="P3626" s="104" t="s">
        <v>87</v>
      </c>
    </row>
    <row r="3627" spans="1:16" x14ac:dyDescent="0.25">
      <c r="A3627" s="104">
        <v>1052738</v>
      </c>
      <c r="B3627" s="104" t="s">
        <v>22</v>
      </c>
      <c r="C3627" s="104">
        <v>2003</v>
      </c>
      <c r="D3627" s="104" t="s">
        <v>787</v>
      </c>
      <c r="G3627" s="105">
        <v>37903</v>
      </c>
      <c r="H3627" s="105">
        <v>0.46319444444444402</v>
      </c>
      <c r="K3627" s="104">
        <v>54.036666666666697</v>
      </c>
      <c r="L3627" s="104">
        <v>4.76</v>
      </c>
      <c r="P3627" s="104" t="s">
        <v>87</v>
      </c>
    </row>
    <row r="3628" spans="1:16" x14ac:dyDescent="0.25">
      <c r="A3628" s="104">
        <v>1052739</v>
      </c>
      <c r="B3628" s="104" t="s">
        <v>22</v>
      </c>
      <c r="C3628" s="104">
        <v>2003</v>
      </c>
      <c r="D3628" s="104" t="s">
        <v>789</v>
      </c>
      <c r="G3628" s="105">
        <v>37905</v>
      </c>
      <c r="H3628" s="105">
        <v>0.8125</v>
      </c>
      <c r="K3628" s="104">
        <v>52.058055555555597</v>
      </c>
      <c r="L3628" s="104">
        <v>3.0505555555555599</v>
      </c>
      <c r="P3628" s="104" t="s">
        <v>87</v>
      </c>
    </row>
    <row r="3629" spans="1:16" x14ac:dyDescent="0.25">
      <c r="A3629" s="104">
        <v>1052740</v>
      </c>
      <c r="B3629" s="104" t="s">
        <v>22</v>
      </c>
      <c r="C3629" s="104">
        <v>2003</v>
      </c>
      <c r="D3629" s="104" t="s">
        <v>790</v>
      </c>
      <c r="G3629" s="105">
        <v>37908</v>
      </c>
      <c r="H3629" s="105">
        <v>5.5555555555555601E-2</v>
      </c>
      <c r="K3629" s="104">
        <v>54.157222222222202</v>
      </c>
      <c r="L3629" s="104">
        <v>4.9897222222222197</v>
      </c>
      <c r="P3629" s="104" t="s">
        <v>87</v>
      </c>
    </row>
    <row r="3630" spans="1:16" x14ac:dyDescent="0.25">
      <c r="A3630" s="104">
        <v>1052741</v>
      </c>
      <c r="B3630" s="104" t="s">
        <v>22</v>
      </c>
      <c r="C3630" s="104">
        <v>2003</v>
      </c>
      <c r="D3630" s="104" t="s">
        <v>785</v>
      </c>
      <c r="G3630" s="105">
        <v>37926</v>
      </c>
      <c r="H3630" s="105">
        <v>0.42986111111111103</v>
      </c>
      <c r="K3630" s="104">
        <v>54.411111111111097</v>
      </c>
      <c r="L3630" s="104">
        <v>5.0891666666666699</v>
      </c>
      <c r="P3630" s="104" t="s">
        <v>87</v>
      </c>
    </row>
    <row r="3631" spans="1:16" x14ac:dyDescent="0.25">
      <c r="A3631" s="104">
        <v>1052742</v>
      </c>
      <c r="B3631" s="104" t="s">
        <v>22</v>
      </c>
      <c r="C3631" s="104">
        <v>2003</v>
      </c>
      <c r="D3631" s="104" t="s">
        <v>783</v>
      </c>
      <c r="G3631" s="105">
        <v>37926</v>
      </c>
      <c r="H3631" s="105">
        <v>0.43263888888888902</v>
      </c>
      <c r="K3631" s="104">
        <v>54.553888888888899</v>
      </c>
      <c r="L3631" s="104">
        <v>4.8302777777777797</v>
      </c>
      <c r="P3631" s="104" t="s">
        <v>87</v>
      </c>
    </row>
    <row r="3632" spans="1:16" x14ac:dyDescent="0.25">
      <c r="A3632" s="104">
        <v>1052743</v>
      </c>
      <c r="B3632" s="104" t="s">
        <v>22</v>
      </c>
      <c r="C3632" s="104">
        <v>2003</v>
      </c>
      <c r="D3632" s="104" t="s">
        <v>781</v>
      </c>
      <c r="G3632" s="105">
        <v>37932</v>
      </c>
      <c r="H3632" s="105">
        <v>6.5277777777777796E-2</v>
      </c>
      <c r="K3632" s="104">
        <v>52.7083333333333</v>
      </c>
      <c r="L3632" s="104">
        <v>3.9950000000000001</v>
      </c>
      <c r="P3632" s="104" t="s">
        <v>87</v>
      </c>
    </row>
    <row r="3633" spans="1:16" x14ac:dyDescent="0.25">
      <c r="A3633" s="104">
        <v>1052744</v>
      </c>
      <c r="B3633" s="104" t="s">
        <v>22</v>
      </c>
      <c r="C3633" s="104">
        <v>2003</v>
      </c>
      <c r="D3633" s="104" t="s">
        <v>780</v>
      </c>
      <c r="G3633" s="105">
        <v>37932</v>
      </c>
      <c r="H3633" s="105">
        <v>0.114583333333333</v>
      </c>
      <c r="K3633" s="104">
        <v>52.241666666666703</v>
      </c>
      <c r="L3633" s="104">
        <v>3.0350000000000001</v>
      </c>
      <c r="P3633" s="104" t="s">
        <v>87</v>
      </c>
    </row>
    <row r="3634" spans="1:16" x14ac:dyDescent="0.25">
      <c r="A3634" s="104">
        <v>1052745</v>
      </c>
      <c r="B3634" s="104" t="s">
        <v>22</v>
      </c>
      <c r="C3634" s="104">
        <v>2003</v>
      </c>
      <c r="D3634" s="104" t="s">
        <v>778</v>
      </c>
      <c r="G3634" s="105">
        <v>37935</v>
      </c>
      <c r="H3634" s="105">
        <v>0.60069444444444398</v>
      </c>
      <c r="K3634" s="104">
        <v>54.575277777777799</v>
      </c>
      <c r="L3634" s="104">
        <v>4.6877777777777796</v>
      </c>
      <c r="P3634" s="104" t="s">
        <v>87</v>
      </c>
    </row>
    <row r="3635" spans="1:16" x14ac:dyDescent="0.25">
      <c r="A3635" s="104">
        <v>1052746</v>
      </c>
      <c r="B3635" s="104" t="s">
        <v>22</v>
      </c>
      <c r="C3635" s="104">
        <v>2003</v>
      </c>
      <c r="D3635" s="104" t="s">
        <v>777</v>
      </c>
      <c r="G3635" s="105">
        <v>37935</v>
      </c>
      <c r="H3635" s="105">
        <v>0.62986111111111098</v>
      </c>
      <c r="K3635" s="104">
        <v>54.884444444444398</v>
      </c>
      <c r="L3635" s="104">
        <v>3.4383333333333299</v>
      </c>
      <c r="P3635" s="104" t="s">
        <v>87</v>
      </c>
    </row>
    <row r="3636" spans="1:16" x14ac:dyDescent="0.25">
      <c r="A3636" s="104">
        <v>1052747</v>
      </c>
      <c r="B3636" s="104" t="s">
        <v>22</v>
      </c>
      <c r="C3636" s="104">
        <v>2003</v>
      </c>
      <c r="D3636" s="104" t="s">
        <v>774</v>
      </c>
      <c r="G3636" s="105">
        <v>37935</v>
      </c>
      <c r="H3636" s="105">
        <v>0.63819444444444395</v>
      </c>
      <c r="K3636" s="104">
        <v>54.543888888888901</v>
      </c>
      <c r="L3636" s="104">
        <v>3.3330555555555601</v>
      </c>
      <c r="P3636" s="104" t="s">
        <v>87</v>
      </c>
    </row>
    <row r="3637" spans="1:16" x14ac:dyDescent="0.25">
      <c r="A3637" s="104">
        <v>1052748</v>
      </c>
      <c r="B3637" s="104" t="s">
        <v>22</v>
      </c>
      <c r="C3637" s="104">
        <v>2003</v>
      </c>
      <c r="D3637" s="104" t="s">
        <v>771</v>
      </c>
      <c r="G3637" s="105">
        <v>37935</v>
      </c>
      <c r="H3637" s="105">
        <v>0.65833333333333299</v>
      </c>
      <c r="K3637" s="104">
        <v>53.723055555555597</v>
      </c>
      <c r="L3637" s="104">
        <v>3.1536111111111098</v>
      </c>
      <c r="P3637" s="104" t="s">
        <v>87</v>
      </c>
    </row>
    <row r="3638" spans="1:16" x14ac:dyDescent="0.25">
      <c r="A3638" s="104">
        <v>1052749</v>
      </c>
      <c r="B3638" s="104" t="s">
        <v>22</v>
      </c>
      <c r="C3638" s="104">
        <v>2003</v>
      </c>
      <c r="D3638" s="104" t="s">
        <v>772</v>
      </c>
      <c r="G3638" s="105">
        <v>37938</v>
      </c>
      <c r="H3638" s="105">
        <v>0.79236111111111096</v>
      </c>
      <c r="K3638" s="104">
        <v>54.370833333333302</v>
      </c>
      <c r="L3638" s="104">
        <v>4.2866666666666697</v>
      </c>
      <c r="P3638" s="104" t="s">
        <v>87</v>
      </c>
    </row>
    <row r="3639" spans="1:16" x14ac:dyDescent="0.25">
      <c r="A3639" s="104">
        <v>1052750</v>
      </c>
      <c r="B3639" s="104" t="s">
        <v>22</v>
      </c>
      <c r="C3639" s="104">
        <v>2003</v>
      </c>
      <c r="D3639" s="104" t="s">
        <v>779</v>
      </c>
      <c r="G3639" s="105">
        <v>37938</v>
      </c>
      <c r="H3639" s="105">
        <v>0.82152777777777797</v>
      </c>
      <c r="K3639" s="104">
        <v>54.643611111111099</v>
      </c>
      <c r="L3639" s="104">
        <v>3.5477777777777799</v>
      </c>
      <c r="P3639" s="104" t="s">
        <v>87</v>
      </c>
    </row>
    <row r="3640" spans="1:16" x14ac:dyDescent="0.25">
      <c r="A3640" s="104">
        <v>1052751</v>
      </c>
      <c r="B3640" s="104" t="s">
        <v>22</v>
      </c>
      <c r="C3640" s="104">
        <v>2003</v>
      </c>
      <c r="D3640" s="104" t="s">
        <v>775</v>
      </c>
      <c r="G3640" s="105">
        <v>37940</v>
      </c>
      <c r="H3640" s="105">
        <v>0.750694444444444</v>
      </c>
      <c r="K3640" s="104">
        <v>52.064999999999998</v>
      </c>
      <c r="L3640" s="104">
        <v>3.0233333333333299</v>
      </c>
      <c r="P3640" s="104" t="s">
        <v>87</v>
      </c>
    </row>
    <row r="3641" spans="1:16" x14ac:dyDescent="0.25">
      <c r="A3641" s="104">
        <v>1052752</v>
      </c>
      <c r="B3641" s="104" t="s">
        <v>22</v>
      </c>
      <c r="C3641" s="104">
        <v>2003</v>
      </c>
      <c r="D3641" s="104" t="s">
        <v>773</v>
      </c>
      <c r="G3641" s="105">
        <v>37945</v>
      </c>
      <c r="H3641" s="105">
        <v>0.44444444444444398</v>
      </c>
      <c r="K3641" s="104">
        <v>53.344999999999999</v>
      </c>
      <c r="L3641" s="104">
        <v>4.5025000000000004</v>
      </c>
      <c r="P3641" s="104" t="s">
        <v>87</v>
      </c>
    </row>
    <row r="3642" spans="1:16" x14ac:dyDescent="0.25">
      <c r="A3642" s="104">
        <v>1052753</v>
      </c>
      <c r="B3642" s="104" t="s">
        <v>22</v>
      </c>
      <c r="C3642" s="104">
        <v>2003</v>
      </c>
      <c r="D3642" s="104" t="s">
        <v>776</v>
      </c>
      <c r="G3642" s="105">
        <v>37949</v>
      </c>
      <c r="H3642" s="105">
        <v>0.82569444444444395</v>
      </c>
      <c r="K3642" s="104">
        <v>52.817500000000003</v>
      </c>
      <c r="L3642" s="104">
        <v>3.29555555555556</v>
      </c>
      <c r="P3642" s="104" t="s">
        <v>87</v>
      </c>
    </row>
    <row r="3643" spans="1:16" x14ac:dyDescent="0.25">
      <c r="A3643" s="104">
        <v>1052754</v>
      </c>
      <c r="B3643" s="104" t="s">
        <v>22</v>
      </c>
      <c r="C3643" s="104">
        <v>2003</v>
      </c>
      <c r="D3643" s="104" t="s">
        <v>782</v>
      </c>
      <c r="G3643" s="105">
        <v>37949</v>
      </c>
      <c r="H3643" s="105">
        <v>0.83125000000000004</v>
      </c>
      <c r="K3643" s="104">
        <v>53.3</v>
      </c>
      <c r="L3643" s="104">
        <v>3.6166666666666698</v>
      </c>
      <c r="P3643" s="104" t="s">
        <v>87</v>
      </c>
    </row>
    <row r="3644" spans="1:16" x14ac:dyDescent="0.25">
      <c r="A3644" s="104">
        <v>1052755</v>
      </c>
      <c r="B3644" s="104" t="s">
        <v>22</v>
      </c>
      <c r="C3644" s="104">
        <v>2003</v>
      </c>
      <c r="D3644" s="104" t="s">
        <v>784</v>
      </c>
      <c r="G3644" s="105">
        <v>37952</v>
      </c>
      <c r="H3644" s="105">
        <v>0.46597222222222201</v>
      </c>
      <c r="K3644" s="104">
        <v>52.7291666666667</v>
      </c>
      <c r="L3644" s="104">
        <v>4.1063888888888904</v>
      </c>
      <c r="P3644" s="104" t="s">
        <v>87</v>
      </c>
    </row>
    <row r="3645" spans="1:16" x14ac:dyDescent="0.25">
      <c r="A3645" s="104">
        <v>1052756</v>
      </c>
      <c r="B3645" s="104" t="s">
        <v>22</v>
      </c>
      <c r="C3645" s="104">
        <v>2003</v>
      </c>
      <c r="D3645" s="104" t="s">
        <v>786</v>
      </c>
      <c r="G3645" s="105">
        <v>37952</v>
      </c>
      <c r="H3645" s="105">
        <v>0.47638888888888897</v>
      </c>
      <c r="K3645" s="104">
        <v>52.788888888888899</v>
      </c>
      <c r="L3645" s="104">
        <v>3.2524999999999999</v>
      </c>
      <c r="P3645" s="104" t="s">
        <v>87</v>
      </c>
    </row>
    <row r="3646" spans="1:16" x14ac:dyDescent="0.25">
      <c r="A3646" s="104">
        <v>1052757</v>
      </c>
      <c r="B3646" s="104" t="s">
        <v>22</v>
      </c>
      <c r="C3646" s="104">
        <v>2003</v>
      </c>
      <c r="D3646" s="104" t="s">
        <v>798</v>
      </c>
      <c r="G3646" s="105">
        <v>37955</v>
      </c>
      <c r="H3646" s="105">
        <v>0.83750000000000002</v>
      </c>
      <c r="K3646" s="104">
        <v>54.2216666666667</v>
      </c>
      <c r="L3646" s="104">
        <v>4.51833333333333</v>
      </c>
      <c r="P3646" s="104" t="s">
        <v>87</v>
      </c>
    </row>
    <row r="3647" spans="1:16" x14ac:dyDescent="0.25">
      <c r="A3647" s="104">
        <v>1052758</v>
      </c>
      <c r="B3647" s="104" t="s">
        <v>22</v>
      </c>
      <c r="C3647" s="104">
        <v>2003</v>
      </c>
      <c r="D3647" s="104" t="s">
        <v>799</v>
      </c>
      <c r="G3647" s="105">
        <v>37955</v>
      </c>
      <c r="H3647" s="105">
        <v>0.86319444444444404</v>
      </c>
      <c r="K3647" s="104">
        <v>52.453333333333298</v>
      </c>
      <c r="L3647" s="104">
        <v>3.6316666666666699</v>
      </c>
      <c r="P3647" s="104" t="s">
        <v>87</v>
      </c>
    </row>
    <row r="3648" spans="1:16" x14ac:dyDescent="0.25">
      <c r="A3648" s="104">
        <v>1052759</v>
      </c>
      <c r="B3648" s="104" t="s">
        <v>22</v>
      </c>
      <c r="C3648" s="104">
        <v>2003</v>
      </c>
      <c r="D3648" s="104" t="s">
        <v>801</v>
      </c>
      <c r="G3648" s="105">
        <v>37963</v>
      </c>
      <c r="H3648" s="105">
        <v>0.51249999999999996</v>
      </c>
      <c r="K3648" s="104">
        <v>53.15</v>
      </c>
      <c r="L3648" s="104">
        <v>4.35666666666667</v>
      </c>
      <c r="P3648" s="104" t="s">
        <v>87</v>
      </c>
    </row>
    <row r="3649" spans="1:17" x14ac:dyDescent="0.25">
      <c r="A3649" s="104">
        <v>1052760</v>
      </c>
      <c r="B3649" s="104" t="s">
        <v>22</v>
      </c>
      <c r="C3649" s="104">
        <v>2003</v>
      </c>
      <c r="D3649" s="104" t="s">
        <v>949</v>
      </c>
      <c r="G3649" s="105">
        <v>37964</v>
      </c>
      <c r="H3649" s="105">
        <v>0.57430555555555596</v>
      </c>
      <c r="K3649" s="104">
        <v>53.461388888888898</v>
      </c>
      <c r="L3649" s="104">
        <v>5.2013888888888902</v>
      </c>
      <c r="P3649" s="104" t="s">
        <v>87</v>
      </c>
    </row>
    <row r="3650" spans="1:17" x14ac:dyDescent="0.25">
      <c r="A3650" s="104">
        <v>1052761</v>
      </c>
      <c r="B3650" s="104" t="s">
        <v>22</v>
      </c>
      <c r="C3650" s="104">
        <v>2003</v>
      </c>
      <c r="D3650" s="104" t="s">
        <v>1002</v>
      </c>
      <c r="G3650" s="105">
        <v>37964</v>
      </c>
      <c r="H3650" s="105">
        <v>0.60972222222222205</v>
      </c>
      <c r="K3650" s="104">
        <v>53.934722222222199</v>
      </c>
      <c r="L3650" s="104">
        <v>5.2830555555555598</v>
      </c>
      <c r="P3650" s="104" t="s">
        <v>87</v>
      </c>
    </row>
    <row r="3651" spans="1:17" x14ac:dyDescent="0.25">
      <c r="A3651" s="104">
        <v>1052762</v>
      </c>
      <c r="B3651" s="104" t="s">
        <v>22</v>
      </c>
      <c r="C3651" s="104">
        <v>2003</v>
      </c>
      <c r="D3651" s="104" t="s">
        <v>830</v>
      </c>
      <c r="G3651" s="105">
        <v>37967</v>
      </c>
      <c r="H3651" s="105">
        <v>0.39722222222222198</v>
      </c>
      <c r="K3651" s="104">
        <v>53.786111111111097</v>
      </c>
      <c r="L3651" s="104">
        <v>6.0430555555555596</v>
      </c>
      <c r="P3651" s="104" t="s">
        <v>87</v>
      </c>
    </row>
    <row r="3652" spans="1:17" x14ac:dyDescent="0.25">
      <c r="A3652" s="104">
        <v>1052763</v>
      </c>
      <c r="B3652" s="104" t="s">
        <v>22</v>
      </c>
      <c r="C3652" s="104">
        <v>2003</v>
      </c>
      <c r="D3652" s="104" t="s">
        <v>837</v>
      </c>
      <c r="G3652" s="105">
        <v>37967</v>
      </c>
      <c r="H3652" s="105">
        <v>0.53472222222222199</v>
      </c>
      <c r="K3652" s="104">
        <v>55.289722222222203</v>
      </c>
      <c r="L3652" s="104">
        <v>3.6352777777777798</v>
      </c>
      <c r="P3652" s="104" t="s">
        <v>87</v>
      </c>
    </row>
    <row r="3653" spans="1:17" x14ac:dyDescent="0.25">
      <c r="A3653" s="104">
        <v>1052764</v>
      </c>
      <c r="B3653" s="104" t="s">
        <v>22</v>
      </c>
      <c r="C3653" s="104">
        <v>2003</v>
      </c>
      <c r="D3653" s="104" t="s">
        <v>1039</v>
      </c>
      <c r="G3653" s="105">
        <v>37970</v>
      </c>
      <c r="H3653" s="105">
        <v>0.58194444444444404</v>
      </c>
      <c r="K3653" s="104">
        <v>53.7783333333333</v>
      </c>
      <c r="L3653" s="104">
        <v>4.87</v>
      </c>
      <c r="P3653" s="104" t="s">
        <v>87</v>
      </c>
    </row>
    <row r="3654" spans="1:17" x14ac:dyDescent="0.25">
      <c r="A3654" s="104">
        <v>1052765</v>
      </c>
      <c r="B3654" s="104" t="s">
        <v>22</v>
      </c>
      <c r="C3654" s="104">
        <v>2003</v>
      </c>
      <c r="D3654" s="104" t="s">
        <v>960</v>
      </c>
      <c r="G3654" s="105">
        <v>37974</v>
      </c>
      <c r="H3654" s="105">
        <v>0.60138888888888897</v>
      </c>
      <c r="K3654" s="104">
        <v>53.7083333333333</v>
      </c>
      <c r="L3654" s="104">
        <v>6.1958333333333302</v>
      </c>
      <c r="P3654" s="104" t="s">
        <v>87</v>
      </c>
    </row>
    <row r="3655" spans="1:17" x14ac:dyDescent="0.25">
      <c r="A3655" s="104">
        <v>1052766</v>
      </c>
      <c r="B3655" s="104" t="s">
        <v>22</v>
      </c>
      <c r="C3655" s="104">
        <v>2003</v>
      </c>
      <c r="D3655" s="104" t="s">
        <v>936</v>
      </c>
      <c r="G3655" s="105">
        <v>37974</v>
      </c>
      <c r="H3655" s="105">
        <v>0.62361111111111101</v>
      </c>
      <c r="K3655" s="104">
        <v>53.908055555555599</v>
      </c>
      <c r="L3655" s="104">
        <v>4.3780555555555596</v>
      </c>
      <c r="P3655" s="104" t="s">
        <v>87</v>
      </c>
    </row>
    <row r="3656" spans="1:17" x14ac:dyDescent="0.25">
      <c r="A3656" s="104">
        <v>1052767</v>
      </c>
      <c r="B3656" s="104" t="s">
        <v>22</v>
      </c>
      <c r="C3656" s="104">
        <v>2003</v>
      </c>
      <c r="D3656" s="104" t="s">
        <v>875</v>
      </c>
      <c r="G3656" s="105">
        <v>37974</v>
      </c>
      <c r="H3656" s="105">
        <v>0.64097222222222205</v>
      </c>
      <c r="K3656" s="104">
        <v>52.811666666666703</v>
      </c>
      <c r="L3656" s="104">
        <v>3.3133333333333299</v>
      </c>
      <c r="P3656" s="104" t="s">
        <v>87</v>
      </c>
    </row>
    <row r="3657" spans="1:17" x14ac:dyDescent="0.25">
      <c r="A3657" s="104">
        <v>1052768</v>
      </c>
      <c r="B3657" s="104" t="s">
        <v>22</v>
      </c>
      <c r="C3657" s="104">
        <v>2003</v>
      </c>
      <c r="D3657" s="104" t="s">
        <v>874</v>
      </c>
      <c r="G3657" s="105">
        <v>37974</v>
      </c>
      <c r="H3657" s="105">
        <v>0.80486111111111103</v>
      </c>
      <c r="K3657" s="104">
        <v>52.584722222222197</v>
      </c>
      <c r="L3657" s="104">
        <v>3.9336111111111101</v>
      </c>
      <c r="P3657" s="104" t="s">
        <v>87</v>
      </c>
    </row>
    <row r="3658" spans="1:17" x14ac:dyDescent="0.25">
      <c r="A3658" s="104">
        <v>1052769</v>
      </c>
      <c r="B3658" s="104" t="s">
        <v>22</v>
      </c>
      <c r="C3658" s="104">
        <v>2003</v>
      </c>
      <c r="D3658" s="104" t="s">
        <v>1038</v>
      </c>
      <c r="G3658" s="105">
        <v>37984</v>
      </c>
      <c r="H3658" s="105">
        <v>0.97361111111111098</v>
      </c>
      <c r="K3658" s="104">
        <v>54.328055555555601</v>
      </c>
      <c r="L3658" s="104">
        <v>5.1950000000000003</v>
      </c>
      <c r="P3658" s="104" t="s">
        <v>87</v>
      </c>
    </row>
    <row r="3659" spans="1:17" x14ac:dyDescent="0.25">
      <c r="A3659" s="104">
        <v>1052770</v>
      </c>
      <c r="B3659" s="104" t="s">
        <v>23</v>
      </c>
      <c r="C3659" s="104">
        <v>2003</v>
      </c>
      <c r="D3659" s="104" t="s">
        <v>1209</v>
      </c>
      <c r="G3659" s="105">
        <v>37651</v>
      </c>
      <c r="H3659" s="105">
        <v>0.49652777777777801</v>
      </c>
      <c r="K3659" s="104">
        <v>59.27</v>
      </c>
      <c r="L3659" s="104">
        <v>5.3</v>
      </c>
      <c r="P3659" s="104" t="s">
        <v>87</v>
      </c>
      <c r="Q3659" s="104">
        <v>0.01</v>
      </c>
    </row>
    <row r="3660" spans="1:17" x14ac:dyDescent="0.25">
      <c r="A3660" s="104">
        <v>1052771</v>
      </c>
      <c r="B3660" s="104" t="s">
        <v>23</v>
      </c>
      <c r="C3660" s="104">
        <v>2003</v>
      </c>
      <c r="D3660" s="104" t="s">
        <v>1208</v>
      </c>
      <c r="G3660" s="105">
        <v>37686</v>
      </c>
      <c r="H3660" s="105">
        <v>0.63541666666666696</v>
      </c>
      <c r="K3660" s="104">
        <v>58.68</v>
      </c>
      <c r="L3660" s="104">
        <v>3.92</v>
      </c>
      <c r="P3660" s="104" t="s">
        <v>87</v>
      </c>
      <c r="Q3660" s="104">
        <v>0.2</v>
      </c>
    </row>
    <row r="3661" spans="1:17" x14ac:dyDescent="0.25">
      <c r="A3661" s="104">
        <v>1052772</v>
      </c>
      <c r="B3661" s="104" t="s">
        <v>23</v>
      </c>
      <c r="C3661" s="104">
        <v>2003</v>
      </c>
      <c r="D3661" s="104" t="s">
        <v>1207</v>
      </c>
      <c r="G3661" s="105">
        <v>37692</v>
      </c>
      <c r="H3661" s="105">
        <v>0.50277777777777799</v>
      </c>
      <c r="K3661" s="104">
        <v>61.42</v>
      </c>
      <c r="L3661" s="104">
        <v>2.1</v>
      </c>
      <c r="P3661" s="104" t="s">
        <v>87</v>
      </c>
      <c r="Q3661" s="104">
        <v>0.24</v>
      </c>
    </row>
    <row r="3662" spans="1:17" x14ac:dyDescent="0.25">
      <c r="A3662" s="104">
        <v>1052773</v>
      </c>
      <c r="B3662" s="104" t="s">
        <v>23</v>
      </c>
      <c r="C3662" s="104">
        <v>2003</v>
      </c>
      <c r="D3662" s="104" t="s">
        <v>1206</v>
      </c>
      <c r="G3662" s="105">
        <v>37694</v>
      </c>
      <c r="H3662" s="105">
        <v>0.48611111111111099</v>
      </c>
      <c r="K3662" s="104">
        <v>60.56</v>
      </c>
      <c r="L3662" s="104">
        <v>3.05</v>
      </c>
      <c r="P3662" s="104" t="s">
        <v>87</v>
      </c>
      <c r="Q3662" s="104">
        <v>0.13</v>
      </c>
    </row>
    <row r="3663" spans="1:17" x14ac:dyDescent="0.25">
      <c r="A3663" s="104">
        <v>1052774</v>
      </c>
      <c r="B3663" s="104" t="s">
        <v>23</v>
      </c>
      <c r="C3663" s="104">
        <v>2003</v>
      </c>
      <c r="D3663" s="104" t="s">
        <v>1205</v>
      </c>
      <c r="G3663" s="105">
        <v>37698</v>
      </c>
      <c r="H3663" s="105">
        <v>0.52847222222222201</v>
      </c>
      <c r="K3663" s="104">
        <v>61.47</v>
      </c>
      <c r="L3663" s="104">
        <v>2.13</v>
      </c>
      <c r="P3663" s="104" t="s">
        <v>87</v>
      </c>
      <c r="Q3663" s="104">
        <v>2.4620000000000002</v>
      </c>
    </row>
    <row r="3664" spans="1:17" x14ac:dyDescent="0.25">
      <c r="A3664" s="104">
        <v>1052775</v>
      </c>
      <c r="B3664" s="104" t="s">
        <v>23</v>
      </c>
      <c r="C3664" s="104">
        <v>2003</v>
      </c>
      <c r="D3664" s="104" t="s">
        <v>1204</v>
      </c>
      <c r="G3664" s="105">
        <v>37700</v>
      </c>
      <c r="H3664" s="105">
        <v>0.48194444444444401</v>
      </c>
      <c r="K3664" s="104">
        <v>61.37</v>
      </c>
      <c r="L3664" s="104">
        <v>2.0419999999999998</v>
      </c>
      <c r="P3664" s="104" t="s">
        <v>87</v>
      </c>
      <c r="Q3664" s="104">
        <v>3.03</v>
      </c>
    </row>
    <row r="3665" spans="1:17" x14ac:dyDescent="0.25">
      <c r="A3665" s="104">
        <v>1052776</v>
      </c>
      <c r="B3665" s="104" t="s">
        <v>23</v>
      </c>
      <c r="C3665" s="104">
        <v>2003</v>
      </c>
      <c r="D3665" s="104" t="s">
        <v>1203</v>
      </c>
      <c r="G3665" s="105">
        <v>37700</v>
      </c>
      <c r="H3665" s="105">
        <v>0.483333333333333</v>
      </c>
      <c r="K3665" s="104">
        <v>61.47</v>
      </c>
      <c r="L3665" s="104">
        <v>2.14</v>
      </c>
      <c r="P3665" s="104" t="s">
        <v>87</v>
      </c>
      <c r="Q3665" s="104">
        <v>0.16</v>
      </c>
    </row>
    <row r="3666" spans="1:17" x14ac:dyDescent="0.25">
      <c r="A3666" s="104">
        <v>1052777</v>
      </c>
      <c r="B3666" s="104" t="s">
        <v>23</v>
      </c>
      <c r="C3666" s="104">
        <v>2003</v>
      </c>
      <c r="D3666" s="104" t="s">
        <v>1202</v>
      </c>
      <c r="G3666" s="105">
        <v>37703</v>
      </c>
      <c r="H3666" s="105">
        <v>0.59375</v>
      </c>
      <c r="K3666" s="104">
        <v>61.4</v>
      </c>
      <c r="L3666" s="104">
        <v>3.47</v>
      </c>
      <c r="P3666" s="104" t="s">
        <v>87</v>
      </c>
      <c r="Q3666" s="104">
        <v>0.16</v>
      </c>
    </row>
    <row r="3667" spans="1:17" x14ac:dyDescent="0.25">
      <c r="A3667" s="104">
        <v>1052778</v>
      </c>
      <c r="B3667" s="104" t="s">
        <v>23</v>
      </c>
      <c r="C3667" s="104">
        <v>2003</v>
      </c>
      <c r="D3667" s="104" t="s">
        <v>1441</v>
      </c>
      <c r="G3667" s="105">
        <v>37703</v>
      </c>
      <c r="H3667" s="105">
        <v>0.66180555555555598</v>
      </c>
      <c r="K3667" s="104">
        <v>59.2</v>
      </c>
      <c r="L3667" s="104">
        <v>2.37</v>
      </c>
      <c r="P3667" s="104" t="s">
        <v>87</v>
      </c>
      <c r="Q3667" s="104">
        <v>0.1</v>
      </c>
    </row>
    <row r="3668" spans="1:17" x14ac:dyDescent="0.25">
      <c r="A3668" s="104">
        <v>1052779</v>
      </c>
      <c r="B3668" s="104" t="s">
        <v>23</v>
      </c>
      <c r="C3668" s="104">
        <v>2003</v>
      </c>
      <c r="D3668" s="104" t="s">
        <v>1201</v>
      </c>
      <c r="G3668" s="105">
        <v>37719</v>
      </c>
      <c r="H3668" s="105">
        <v>0.40277777777777801</v>
      </c>
      <c r="K3668" s="104">
        <v>60.8</v>
      </c>
      <c r="L3668" s="104">
        <v>5.5</v>
      </c>
      <c r="P3668" s="104" t="s">
        <v>87</v>
      </c>
      <c r="Q3668" s="104">
        <v>1.4999999999999999E-2</v>
      </c>
    </row>
    <row r="3669" spans="1:17" x14ac:dyDescent="0.25">
      <c r="A3669" s="104">
        <v>1052780</v>
      </c>
      <c r="B3669" s="104" t="s">
        <v>23</v>
      </c>
      <c r="C3669" s="104">
        <v>2003</v>
      </c>
      <c r="D3669" s="104" t="s">
        <v>1200</v>
      </c>
      <c r="G3669" s="105">
        <v>37721</v>
      </c>
      <c r="H3669" s="105">
        <v>0.45555555555555599</v>
      </c>
      <c r="K3669" s="104">
        <v>61.47</v>
      </c>
      <c r="L3669" s="104">
        <v>2.12</v>
      </c>
      <c r="P3669" s="104" t="s">
        <v>87</v>
      </c>
      <c r="Q3669" s="104">
        <v>7.0000000000000007E-2</v>
      </c>
    </row>
    <row r="3670" spans="1:17" x14ac:dyDescent="0.25">
      <c r="A3670" s="104">
        <v>1052781</v>
      </c>
      <c r="B3670" s="104" t="s">
        <v>23</v>
      </c>
      <c r="C3670" s="104">
        <v>2003</v>
      </c>
      <c r="D3670" s="104" t="s">
        <v>1199</v>
      </c>
      <c r="G3670" s="105">
        <v>37761</v>
      </c>
      <c r="H3670" s="105">
        <v>0.47569444444444398</v>
      </c>
      <c r="K3670" s="104">
        <v>64.37</v>
      </c>
      <c r="L3670" s="104">
        <v>7.78</v>
      </c>
      <c r="P3670" s="104" t="s">
        <v>87</v>
      </c>
      <c r="Q3670" s="104">
        <v>129</v>
      </c>
    </row>
    <row r="3671" spans="1:17" x14ac:dyDescent="0.25">
      <c r="A3671" s="104">
        <v>1052782</v>
      </c>
      <c r="B3671" s="104" t="s">
        <v>23</v>
      </c>
      <c r="C3671" s="104">
        <v>2003</v>
      </c>
      <c r="D3671" s="104" t="s">
        <v>1198</v>
      </c>
      <c r="G3671" s="105">
        <v>37762</v>
      </c>
      <c r="H3671" s="105">
        <v>0.42013888888888901</v>
      </c>
      <c r="K3671" s="104">
        <v>64.3</v>
      </c>
      <c r="L3671" s="104">
        <v>8.1</v>
      </c>
      <c r="P3671" s="104" t="s">
        <v>87</v>
      </c>
      <c r="Q3671" s="104">
        <v>82</v>
      </c>
    </row>
    <row r="3672" spans="1:17" x14ac:dyDescent="0.25">
      <c r="A3672" s="104">
        <v>1052783</v>
      </c>
      <c r="B3672" s="104" t="s">
        <v>23</v>
      </c>
      <c r="C3672" s="104">
        <v>2003</v>
      </c>
      <c r="D3672" s="104" t="s">
        <v>1197</v>
      </c>
      <c r="G3672" s="105">
        <v>37763</v>
      </c>
      <c r="H3672" s="105">
        <v>0.36111111111111099</v>
      </c>
      <c r="K3672" s="104">
        <v>64.3</v>
      </c>
      <c r="L3672" s="104">
        <v>8.1</v>
      </c>
      <c r="P3672" s="104" t="s">
        <v>87</v>
      </c>
      <c r="Q3672" s="104">
        <v>215</v>
      </c>
    </row>
    <row r="3673" spans="1:17" x14ac:dyDescent="0.25">
      <c r="A3673" s="104">
        <v>1052784</v>
      </c>
      <c r="B3673" s="104" t="s">
        <v>23</v>
      </c>
      <c r="C3673" s="104">
        <v>2003</v>
      </c>
      <c r="D3673" s="104" t="s">
        <v>1196</v>
      </c>
      <c r="G3673" s="105">
        <v>37765</v>
      </c>
      <c r="H3673" s="105">
        <v>0.38888888888888901</v>
      </c>
      <c r="K3673" s="104">
        <v>64.3</v>
      </c>
      <c r="L3673" s="104">
        <v>8.1</v>
      </c>
      <c r="P3673" s="104" t="s">
        <v>87</v>
      </c>
      <c r="Q3673" s="104">
        <v>120</v>
      </c>
    </row>
    <row r="3674" spans="1:17" x14ac:dyDescent="0.25">
      <c r="A3674" s="104">
        <v>1052785</v>
      </c>
      <c r="B3674" s="104" t="s">
        <v>23</v>
      </c>
      <c r="C3674" s="104">
        <v>2003</v>
      </c>
      <c r="D3674" s="104" t="s">
        <v>1195</v>
      </c>
      <c r="G3674" s="105">
        <v>37769</v>
      </c>
      <c r="H3674" s="105">
        <v>0.35763888888888901</v>
      </c>
      <c r="K3674" s="104">
        <v>59.8</v>
      </c>
      <c r="L3674" s="104">
        <v>5.81</v>
      </c>
      <c r="P3674" s="104" t="s">
        <v>87</v>
      </c>
      <c r="Q3674" s="104">
        <v>0.1</v>
      </c>
    </row>
    <row r="3675" spans="1:17" x14ac:dyDescent="0.25">
      <c r="A3675" s="104">
        <v>1052786</v>
      </c>
      <c r="B3675" s="104" t="s">
        <v>23</v>
      </c>
      <c r="C3675" s="104">
        <v>2003</v>
      </c>
      <c r="D3675" s="104" t="s">
        <v>1194</v>
      </c>
      <c r="G3675" s="105">
        <v>37778</v>
      </c>
      <c r="H3675" s="105">
        <v>0.48263888888888901</v>
      </c>
      <c r="K3675" s="104">
        <v>60.41</v>
      </c>
      <c r="L3675" s="104">
        <v>5.3</v>
      </c>
      <c r="P3675" s="104" t="s">
        <v>87</v>
      </c>
      <c r="Q3675" s="104">
        <v>0.1</v>
      </c>
    </row>
    <row r="3676" spans="1:17" x14ac:dyDescent="0.25">
      <c r="A3676" s="104">
        <v>1052787</v>
      </c>
      <c r="B3676" s="104" t="s">
        <v>23</v>
      </c>
      <c r="C3676" s="104">
        <v>2003</v>
      </c>
      <c r="D3676" s="104" t="s">
        <v>1193</v>
      </c>
      <c r="G3676" s="105">
        <v>37790</v>
      </c>
      <c r="H3676" s="105">
        <v>0.20833333333333301</v>
      </c>
      <c r="K3676" s="104">
        <v>59.92</v>
      </c>
      <c r="L3676" s="104">
        <v>2.48</v>
      </c>
      <c r="P3676" s="104" t="s">
        <v>87</v>
      </c>
      <c r="Q3676" s="104">
        <v>9.1</v>
      </c>
    </row>
    <row r="3677" spans="1:17" x14ac:dyDescent="0.25">
      <c r="A3677" s="104">
        <v>1052788</v>
      </c>
      <c r="B3677" s="104" t="s">
        <v>23</v>
      </c>
      <c r="C3677" s="104">
        <v>2003</v>
      </c>
      <c r="D3677" s="104" t="s">
        <v>1192</v>
      </c>
      <c r="G3677" s="105">
        <v>37790</v>
      </c>
      <c r="H3677" s="105">
        <v>0.41805555555555601</v>
      </c>
      <c r="K3677" s="104">
        <v>60</v>
      </c>
      <c r="L3677" s="104">
        <v>2.48</v>
      </c>
      <c r="P3677" s="104" t="s">
        <v>87</v>
      </c>
      <c r="Q3677" s="104">
        <v>1.2</v>
      </c>
    </row>
    <row r="3678" spans="1:17" x14ac:dyDescent="0.25">
      <c r="A3678" s="104">
        <v>1052789</v>
      </c>
      <c r="B3678" s="104" t="s">
        <v>23</v>
      </c>
      <c r="C3678" s="104">
        <v>2003</v>
      </c>
      <c r="D3678" s="104" t="s">
        <v>1191</v>
      </c>
      <c r="G3678" s="105">
        <v>37797</v>
      </c>
      <c r="H3678" s="105">
        <v>0.46111111111111103</v>
      </c>
      <c r="K3678" s="104">
        <v>62.47</v>
      </c>
      <c r="L3678" s="104">
        <v>5.81</v>
      </c>
      <c r="P3678" s="104" t="s">
        <v>87</v>
      </c>
    </row>
    <row r="3679" spans="1:17" x14ac:dyDescent="0.25">
      <c r="A3679" s="104">
        <v>1052790</v>
      </c>
      <c r="B3679" s="104" t="s">
        <v>23</v>
      </c>
      <c r="C3679" s="104">
        <v>2003</v>
      </c>
      <c r="D3679" s="104" t="s">
        <v>1190</v>
      </c>
      <c r="G3679" s="105">
        <v>37802</v>
      </c>
      <c r="H3679" s="105">
        <v>0.391666666666667</v>
      </c>
      <c r="K3679" s="104">
        <v>61.4</v>
      </c>
      <c r="L3679" s="104">
        <v>1.71</v>
      </c>
      <c r="P3679" s="104" t="s">
        <v>87</v>
      </c>
    </row>
    <row r="3680" spans="1:17" x14ac:dyDescent="0.25">
      <c r="A3680" s="104">
        <v>1052791</v>
      </c>
      <c r="B3680" s="104" t="s">
        <v>23</v>
      </c>
      <c r="C3680" s="104">
        <v>2003</v>
      </c>
      <c r="D3680" s="104" t="s">
        <v>1189</v>
      </c>
      <c r="G3680" s="105">
        <v>37802</v>
      </c>
      <c r="H3680" s="105">
        <v>0.4</v>
      </c>
      <c r="K3680" s="104">
        <v>61.3</v>
      </c>
      <c r="L3680" s="104">
        <v>0.74</v>
      </c>
      <c r="P3680" s="104" t="s">
        <v>87</v>
      </c>
    </row>
    <row r="3681" spans="1:17" x14ac:dyDescent="0.25">
      <c r="A3681" s="104">
        <v>1052792</v>
      </c>
      <c r="B3681" s="104" t="s">
        <v>23</v>
      </c>
      <c r="C3681" s="104">
        <v>2003</v>
      </c>
      <c r="D3681" s="104" t="s">
        <v>1188</v>
      </c>
      <c r="G3681" s="105">
        <v>37802</v>
      </c>
      <c r="H3681" s="105">
        <v>0.44583333333333303</v>
      </c>
      <c r="K3681" s="104">
        <v>58.19</v>
      </c>
      <c r="L3681" s="104">
        <v>1.4999999999999999E-2</v>
      </c>
      <c r="P3681" s="104" t="s">
        <v>87</v>
      </c>
      <c r="Q3681" s="104">
        <v>7.4999999999999997E-2</v>
      </c>
    </row>
    <row r="3682" spans="1:17" x14ac:dyDescent="0.25">
      <c r="A3682" s="104">
        <v>1052793</v>
      </c>
      <c r="B3682" s="104" t="s">
        <v>23</v>
      </c>
      <c r="C3682" s="104">
        <v>2003</v>
      </c>
      <c r="D3682" s="104" t="s">
        <v>1187</v>
      </c>
      <c r="G3682" s="105">
        <v>37803</v>
      </c>
      <c r="H3682" s="105">
        <v>0.52638888888888902</v>
      </c>
      <c r="K3682" s="104">
        <v>59.11</v>
      </c>
      <c r="L3682" s="104">
        <v>2.27</v>
      </c>
      <c r="P3682" s="104" t="s">
        <v>87</v>
      </c>
      <c r="Q3682" s="104">
        <v>0.85</v>
      </c>
    </row>
    <row r="3683" spans="1:17" x14ac:dyDescent="0.25">
      <c r="A3683" s="104">
        <v>1052794</v>
      </c>
      <c r="B3683" s="104" t="s">
        <v>23</v>
      </c>
      <c r="C3683" s="104">
        <v>2003</v>
      </c>
      <c r="D3683" s="104" t="s">
        <v>1186</v>
      </c>
      <c r="G3683" s="105">
        <v>37804</v>
      </c>
      <c r="H3683" s="105">
        <v>0.44861111111111102</v>
      </c>
      <c r="K3683" s="104">
        <v>64.36</v>
      </c>
      <c r="L3683" s="104">
        <v>7.77</v>
      </c>
      <c r="P3683" s="104" t="s">
        <v>87</v>
      </c>
      <c r="Q3683" s="104">
        <v>0.03</v>
      </c>
    </row>
    <row r="3684" spans="1:17" x14ac:dyDescent="0.25">
      <c r="A3684" s="104">
        <v>1052795</v>
      </c>
      <c r="B3684" s="104" t="s">
        <v>23</v>
      </c>
      <c r="C3684" s="104">
        <v>2003</v>
      </c>
      <c r="D3684" s="104" t="s">
        <v>1185</v>
      </c>
      <c r="G3684" s="105">
        <v>37809</v>
      </c>
      <c r="H3684" s="105">
        <v>0.46666666666666701</v>
      </c>
      <c r="K3684" s="104">
        <v>60.24</v>
      </c>
      <c r="L3684" s="104">
        <v>4.82</v>
      </c>
      <c r="P3684" s="104" t="s">
        <v>87</v>
      </c>
      <c r="Q3684" s="104">
        <v>0.1</v>
      </c>
    </row>
    <row r="3685" spans="1:17" x14ac:dyDescent="0.25">
      <c r="A3685" s="104">
        <v>1052796</v>
      </c>
      <c r="B3685" s="104" t="s">
        <v>23</v>
      </c>
      <c r="C3685" s="104">
        <v>2003</v>
      </c>
      <c r="D3685" s="104" t="s">
        <v>1184</v>
      </c>
      <c r="G3685" s="105">
        <v>37809</v>
      </c>
      <c r="H3685" s="105">
        <v>0.57777777777777795</v>
      </c>
      <c r="K3685" s="104">
        <v>65.319999999999993</v>
      </c>
      <c r="L3685" s="104">
        <v>7.32</v>
      </c>
      <c r="P3685" s="104" t="s">
        <v>87</v>
      </c>
      <c r="Q3685" s="104">
        <v>14</v>
      </c>
    </row>
    <row r="3686" spans="1:17" x14ac:dyDescent="0.25">
      <c r="A3686" s="104">
        <v>1052797</v>
      </c>
      <c r="B3686" s="104" t="s">
        <v>23</v>
      </c>
      <c r="C3686" s="104">
        <v>2003</v>
      </c>
      <c r="D3686" s="104" t="s">
        <v>1183</v>
      </c>
      <c r="G3686" s="105">
        <v>37810</v>
      </c>
      <c r="H3686" s="105">
        <v>0.33194444444444399</v>
      </c>
      <c r="K3686" s="104">
        <v>65.44</v>
      </c>
      <c r="L3686" s="104">
        <v>7.6</v>
      </c>
      <c r="P3686" s="104" t="s">
        <v>87</v>
      </c>
      <c r="Q3686" s="104">
        <v>12</v>
      </c>
    </row>
    <row r="3687" spans="1:17" x14ac:dyDescent="0.25">
      <c r="A3687" s="104">
        <v>1052798</v>
      </c>
      <c r="B3687" s="104" t="s">
        <v>23</v>
      </c>
      <c r="C3687" s="104">
        <v>2003</v>
      </c>
      <c r="D3687" s="104" t="s">
        <v>1182</v>
      </c>
      <c r="G3687" s="105">
        <v>37811</v>
      </c>
      <c r="H3687" s="105">
        <v>0.39583333333333298</v>
      </c>
      <c r="K3687" s="104">
        <v>65.33</v>
      </c>
      <c r="L3687" s="104">
        <v>7.33</v>
      </c>
      <c r="P3687" s="104" t="s">
        <v>87</v>
      </c>
      <c r="Q3687" s="104">
        <v>9</v>
      </c>
    </row>
    <row r="3688" spans="1:17" x14ac:dyDescent="0.25">
      <c r="A3688" s="104">
        <v>1052799</v>
      </c>
      <c r="B3688" s="104" t="s">
        <v>23</v>
      </c>
      <c r="C3688" s="104">
        <v>2003</v>
      </c>
      <c r="D3688" s="104" t="s">
        <v>1181</v>
      </c>
      <c r="G3688" s="105">
        <v>37817</v>
      </c>
      <c r="H3688" s="105">
        <v>0.41666666666666702</v>
      </c>
      <c r="K3688" s="104">
        <v>68.150000000000006</v>
      </c>
      <c r="L3688" s="104">
        <v>13.5</v>
      </c>
      <c r="P3688" s="104" t="s">
        <v>87</v>
      </c>
      <c r="Q3688" s="104">
        <v>0.02</v>
      </c>
    </row>
    <row r="3689" spans="1:17" x14ac:dyDescent="0.25">
      <c r="A3689" s="104">
        <v>1052800</v>
      </c>
      <c r="B3689" s="104" t="s">
        <v>23</v>
      </c>
      <c r="C3689" s="104">
        <v>2003</v>
      </c>
      <c r="D3689" s="104" t="s">
        <v>1180</v>
      </c>
      <c r="G3689" s="105">
        <v>37819</v>
      </c>
      <c r="H3689" s="105">
        <v>0.375</v>
      </c>
      <c r="K3689" s="104">
        <v>61.28</v>
      </c>
      <c r="L3689" s="104">
        <v>1.9</v>
      </c>
      <c r="P3689" s="104" t="s">
        <v>87</v>
      </c>
      <c r="Q3689" s="104">
        <v>0.05</v>
      </c>
    </row>
    <row r="3690" spans="1:17" x14ac:dyDescent="0.25">
      <c r="A3690" s="104">
        <v>1052801</v>
      </c>
      <c r="B3690" s="104" t="s">
        <v>23</v>
      </c>
      <c r="C3690" s="104">
        <v>2003</v>
      </c>
      <c r="D3690" s="104" t="s">
        <v>1179</v>
      </c>
      <c r="G3690" s="105">
        <v>37823</v>
      </c>
      <c r="H3690" s="105">
        <v>0.39236111111111099</v>
      </c>
      <c r="K3690" s="104">
        <v>60.4</v>
      </c>
      <c r="L3690" s="104">
        <v>5.21</v>
      </c>
      <c r="P3690" s="104" t="s">
        <v>87</v>
      </c>
      <c r="Q3690" s="104">
        <v>1E-3</v>
      </c>
    </row>
    <row r="3691" spans="1:17" x14ac:dyDescent="0.25">
      <c r="A3691" s="104">
        <v>1052802</v>
      </c>
      <c r="B3691" s="104" t="s">
        <v>23</v>
      </c>
      <c r="C3691" s="104">
        <v>2003</v>
      </c>
      <c r="D3691" s="104" t="s">
        <v>1178</v>
      </c>
      <c r="G3691" s="105">
        <v>37826</v>
      </c>
      <c r="H3691" s="105">
        <v>0.28333333333333299</v>
      </c>
      <c r="K3691" s="104">
        <v>56.48</v>
      </c>
      <c r="L3691" s="104">
        <v>3.23</v>
      </c>
      <c r="P3691" s="104" t="s">
        <v>87</v>
      </c>
      <c r="Q3691" s="104">
        <v>16.2</v>
      </c>
    </row>
    <row r="3692" spans="1:17" x14ac:dyDescent="0.25">
      <c r="A3692" s="104">
        <v>1052803</v>
      </c>
      <c r="B3692" s="104" t="s">
        <v>23</v>
      </c>
      <c r="C3692" s="104">
        <v>2003</v>
      </c>
      <c r="D3692" s="104" t="s">
        <v>1177</v>
      </c>
      <c r="G3692" s="105">
        <v>37827</v>
      </c>
      <c r="H3692" s="105">
        <v>0.35625000000000001</v>
      </c>
      <c r="K3692" s="104">
        <v>58.54</v>
      </c>
      <c r="L3692" s="104">
        <v>4.41</v>
      </c>
      <c r="P3692" s="104" t="s">
        <v>87</v>
      </c>
      <c r="Q3692" s="104">
        <v>0.1</v>
      </c>
    </row>
    <row r="3693" spans="1:17" x14ac:dyDescent="0.25">
      <c r="A3693" s="104">
        <v>1052804</v>
      </c>
      <c r="B3693" s="104" t="s">
        <v>23</v>
      </c>
      <c r="C3693" s="104">
        <v>2003</v>
      </c>
      <c r="D3693" s="104" t="s">
        <v>1176</v>
      </c>
      <c r="G3693" s="105">
        <v>37827</v>
      </c>
      <c r="H3693" s="105">
        <v>0.41111111111111098</v>
      </c>
      <c r="K3693" s="104">
        <v>58</v>
      </c>
      <c r="L3693" s="104">
        <v>4.4400000000000004</v>
      </c>
      <c r="P3693" s="104" t="s">
        <v>87</v>
      </c>
      <c r="Q3693" s="104">
        <v>0.1</v>
      </c>
    </row>
    <row r="3694" spans="1:17" x14ac:dyDescent="0.25">
      <c r="A3694" s="104">
        <v>1052805</v>
      </c>
      <c r="B3694" s="104" t="s">
        <v>23</v>
      </c>
      <c r="C3694" s="104">
        <v>2003</v>
      </c>
      <c r="D3694" s="104" t="s">
        <v>1175</v>
      </c>
      <c r="G3694" s="105">
        <v>37830</v>
      </c>
      <c r="H3694" s="105">
        <v>0.52916666666666701</v>
      </c>
      <c r="K3694" s="104">
        <v>62.53</v>
      </c>
      <c r="L3694" s="104">
        <v>5.77</v>
      </c>
      <c r="P3694" s="104" t="s">
        <v>87</v>
      </c>
      <c r="Q3694" s="104">
        <v>0.1</v>
      </c>
    </row>
    <row r="3695" spans="1:17" x14ac:dyDescent="0.25">
      <c r="A3695" s="104">
        <v>1052806</v>
      </c>
      <c r="B3695" s="104" t="s">
        <v>23</v>
      </c>
      <c r="C3695" s="104">
        <v>2003</v>
      </c>
      <c r="D3695" s="104" t="s">
        <v>1174</v>
      </c>
      <c r="G3695" s="105">
        <v>37831</v>
      </c>
      <c r="H3695" s="105">
        <v>0.32291666666666702</v>
      </c>
      <c r="K3695" s="104">
        <v>62.93</v>
      </c>
      <c r="L3695" s="104">
        <v>6.27</v>
      </c>
      <c r="P3695" s="104" t="s">
        <v>87</v>
      </c>
      <c r="Q3695" s="104">
        <v>0.01</v>
      </c>
    </row>
    <row r="3696" spans="1:17" x14ac:dyDescent="0.25">
      <c r="A3696" s="104">
        <v>1052807</v>
      </c>
      <c r="B3696" s="104" t="s">
        <v>23</v>
      </c>
      <c r="C3696" s="104">
        <v>2003</v>
      </c>
      <c r="D3696" s="104" t="s">
        <v>1173</v>
      </c>
      <c r="G3696" s="105">
        <v>37845</v>
      </c>
      <c r="H3696" s="105">
        <v>0.59930555555555598</v>
      </c>
      <c r="K3696" s="104">
        <v>66.89</v>
      </c>
      <c r="L3696" s="104">
        <v>12</v>
      </c>
      <c r="P3696" s="104" t="s">
        <v>87</v>
      </c>
      <c r="Q3696" s="104">
        <v>0.48</v>
      </c>
    </row>
    <row r="3697" spans="1:17" x14ac:dyDescent="0.25">
      <c r="A3697" s="104">
        <v>1052808</v>
      </c>
      <c r="B3697" s="104" t="s">
        <v>23</v>
      </c>
      <c r="C3697" s="104">
        <v>2003</v>
      </c>
      <c r="D3697" s="104" t="s">
        <v>1172</v>
      </c>
      <c r="G3697" s="105">
        <v>37846</v>
      </c>
      <c r="H3697" s="105">
        <v>0.50208333333333299</v>
      </c>
      <c r="K3697" s="104">
        <v>68.040000000000006</v>
      </c>
      <c r="L3697" s="104">
        <v>13.47</v>
      </c>
      <c r="P3697" s="104" t="s">
        <v>87</v>
      </c>
      <c r="Q3697" s="104">
        <v>0.01</v>
      </c>
    </row>
    <row r="3698" spans="1:17" x14ac:dyDescent="0.25">
      <c r="A3698" s="104">
        <v>1052809</v>
      </c>
      <c r="B3698" s="104" t="s">
        <v>23</v>
      </c>
      <c r="C3698" s="104">
        <v>2003</v>
      </c>
      <c r="D3698" s="104" t="s">
        <v>1171</v>
      </c>
      <c r="G3698" s="105">
        <v>37846</v>
      </c>
      <c r="H3698" s="105">
        <v>0.54861111111111105</v>
      </c>
      <c r="K3698" s="104">
        <v>65.319999999999993</v>
      </c>
      <c r="L3698" s="104">
        <v>7.3</v>
      </c>
      <c r="P3698" s="104" t="s">
        <v>87</v>
      </c>
      <c r="Q3698" s="104">
        <v>0.15</v>
      </c>
    </row>
    <row r="3699" spans="1:17" x14ac:dyDescent="0.25">
      <c r="A3699" s="104">
        <v>1052810</v>
      </c>
      <c r="B3699" s="104" t="s">
        <v>23</v>
      </c>
      <c r="C3699" s="104">
        <v>2003</v>
      </c>
      <c r="D3699" s="104" t="s">
        <v>1170</v>
      </c>
      <c r="G3699" s="105">
        <v>37851</v>
      </c>
      <c r="H3699" s="105">
        <v>0.51388888888888895</v>
      </c>
      <c r="K3699" s="104">
        <v>60.83</v>
      </c>
      <c r="L3699" s="104">
        <v>5.0119999999999996</v>
      </c>
      <c r="P3699" s="104" t="s">
        <v>87</v>
      </c>
      <c r="Q3699" s="104">
        <v>0.05</v>
      </c>
    </row>
    <row r="3700" spans="1:17" x14ac:dyDescent="0.25">
      <c r="A3700" s="104">
        <v>1052811</v>
      </c>
      <c r="B3700" s="104" t="s">
        <v>23</v>
      </c>
      <c r="C3700" s="104">
        <v>2003</v>
      </c>
      <c r="D3700" s="104" t="s">
        <v>1169</v>
      </c>
      <c r="G3700" s="105">
        <v>37853</v>
      </c>
      <c r="H3700" s="105">
        <v>0.54861111111111105</v>
      </c>
      <c r="K3700" s="104">
        <v>68.040000000000006</v>
      </c>
      <c r="L3700" s="104">
        <v>13.478</v>
      </c>
      <c r="P3700" s="104" t="s">
        <v>87</v>
      </c>
      <c r="Q3700" s="104">
        <v>0.03</v>
      </c>
    </row>
    <row r="3701" spans="1:17" x14ac:dyDescent="0.25">
      <c r="A3701" s="104">
        <v>1052812</v>
      </c>
      <c r="B3701" s="104" t="s">
        <v>23</v>
      </c>
      <c r="C3701" s="104">
        <v>2003</v>
      </c>
      <c r="D3701" s="104" t="s">
        <v>1168</v>
      </c>
      <c r="G3701" s="105">
        <v>37854</v>
      </c>
      <c r="H3701" s="105">
        <v>0.36805555555555602</v>
      </c>
      <c r="K3701" s="104">
        <v>65.33</v>
      </c>
      <c r="L3701" s="104">
        <v>7.33</v>
      </c>
      <c r="P3701" s="104" t="s">
        <v>87</v>
      </c>
      <c r="Q3701" s="104">
        <v>1.76</v>
      </c>
    </row>
    <row r="3702" spans="1:17" x14ac:dyDescent="0.25">
      <c r="A3702" s="104">
        <v>1052813</v>
      </c>
      <c r="B3702" s="104" t="s">
        <v>23</v>
      </c>
      <c r="C3702" s="104">
        <v>2003</v>
      </c>
      <c r="D3702" s="104" t="s">
        <v>1167</v>
      </c>
      <c r="G3702" s="105">
        <v>37865</v>
      </c>
      <c r="H3702" s="105">
        <v>0.51249999999999996</v>
      </c>
      <c r="K3702" s="104">
        <v>63.87</v>
      </c>
      <c r="L3702" s="104">
        <v>9.83</v>
      </c>
      <c r="P3702" s="104" t="s">
        <v>87</v>
      </c>
      <c r="Q3702" s="104">
        <v>1E-3</v>
      </c>
    </row>
    <row r="3703" spans="1:17" x14ac:dyDescent="0.25">
      <c r="A3703" s="104">
        <v>1052814</v>
      </c>
      <c r="B3703" s="104" t="s">
        <v>23</v>
      </c>
      <c r="C3703" s="104">
        <v>2003</v>
      </c>
      <c r="D3703" s="104" t="s">
        <v>1166</v>
      </c>
      <c r="G3703" s="105">
        <v>37866</v>
      </c>
      <c r="H3703" s="105">
        <v>0.500694444444444</v>
      </c>
      <c r="K3703" s="104">
        <v>61.33</v>
      </c>
      <c r="L3703" s="104">
        <v>1.94</v>
      </c>
      <c r="P3703" s="104" t="s">
        <v>87</v>
      </c>
      <c r="Q3703" s="104">
        <v>0.06</v>
      </c>
    </row>
    <row r="3704" spans="1:17" x14ac:dyDescent="0.25">
      <c r="A3704" s="104">
        <v>1052815</v>
      </c>
      <c r="B3704" s="104" t="s">
        <v>23</v>
      </c>
      <c r="C3704" s="104">
        <v>2003</v>
      </c>
      <c r="D3704" s="104" t="s">
        <v>1165</v>
      </c>
      <c r="G3704" s="105">
        <v>37872</v>
      </c>
      <c r="H3704" s="105">
        <v>0.46527777777777801</v>
      </c>
      <c r="K3704" s="104">
        <v>57.48</v>
      </c>
      <c r="L3704" s="104">
        <v>9.31</v>
      </c>
      <c r="P3704" s="104" t="s">
        <v>87</v>
      </c>
      <c r="Q3704" s="104">
        <v>0.3</v>
      </c>
    </row>
    <row r="3705" spans="1:17" x14ac:dyDescent="0.25">
      <c r="A3705" s="104">
        <v>1052816</v>
      </c>
      <c r="B3705" s="104" t="s">
        <v>23</v>
      </c>
      <c r="C3705" s="104">
        <v>2003</v>
      </c>
      <c r="D3705" s="104" t="s">
        <v>1164</v>
      </c>
      <c r="G3705" s="105">
        <v>37873</v>
      </c>
      <c r="H3705" s="105">
        <v>0.57361111111111096</v>
      </c>
      <c r="K3705" s="104">
        <v>68.040000000000006</v>
      </c>
      <c r="L3705" s="104">
        <v>13.48</v>
      </c>
      <c r="P3705" s="104" t="s">
        <v>87</v>
      </c>
      <c r="Q3705" s="104">
        <v>0.03</v>
      </c>
    </row>
    <row r="3706" spans="1:17" x14ac:dyDescent="0.25">
      <c r="A3706" s="104">
        <v>1052817</v>
      </c>
      <c r="B3706" s="104" t="s">
        <v>23</v>
      </c>
      <c r="C3706" s="104">
        <v>2003</v>
      </c>
      <c r="D3706" s="104" t="s">
        <v>1163</v>
      </c>
      <c r="G3706" s="105">
        <v>37880</v>
      </c>
      <c r="H3706" s="105">
        <v>0.48888888888888898</v>
      </c>
      <c r="K3706" s="104">
        <v>68.040000000000006</v>
      </c>
      <c r="L3706" s="104">
        <v>13.48</v>
      </c>
      <c r="P3706" s="104" t="s">
        <v>87</v>
      </c>
      <c r="Q3706" s="104">
        <v>0.01</v>
      </c>
    </row>
    <row r="3707" spans="1:17" x14ac:dyDescent="0.25">
      <c r="A3707" s="104">
        <v>1052818</v>
      </c>
      <c r="B3707" s="104" t="s">
        <v>23</v>
      </c>
      <c r="C3707" s="104">
        <v>2003</v>
      </c>
      <c r="D3707" s="104" t="s">
        <v>1162</v>
      </c>
      <c r="G3707" s="105">
        <v>37883</v>
      </c>
      <c r="H3707" s="105">
        <v>0.343055555555556</v>
      </c>
      <c r="K3707" s="104">
        <v>60.78</v>
      </c>
      <c r="L3707" s="104">
        <v>4.1100000000000003</v>
      </c>
      <c r="P3707" s="104" t="s">
        <v>87</v>
      </c>
      <c r="Q3707" s="104">
        <v>0.2</v>
      </c>
    </row>
    <row r="3708" spans="1:17" x14ac:dyDescent="0.25">
      <c r="A3708" s="104">
        <v>1052819</v>
      </c>
      <c r="B3708" s="104" t="s">
        <v>23</v>
      </c>
      <c r="C3708" s="104">
        <v>2003</v>
      </c>
      <c r="D3708" s="104" t="s">
        <v>1161</v>
      </c>
      <c r="G3708" s="105">
        <v>37904</v>
      </c>
      <c r="H3708" s="105">
        <v>0.329166666666667</v>
      </c>
      <c r="K3708" s="104">
        <v>61.4</v>
      </c>
      <c r="L3708" s="104">
        <v>1.75</v>
      </c>
      <c r="P3708" s="104" t="s">
        <v>87</v>
      </c>
      <c r="Q3708" s="104">
        <v>0.1</v>
      </c>
    </row>
    <row r="3709" spans="1:17" x14ac:dyDescent="0.25">
      <c r="A3709" s="104">
        <v>1052820</v>
      </c>
      <c r="B3709" s="104" t="s">
        <v>23</v>
      </c>
      <c r="C3709" s="104">
        <v>2003</v>
      </c>
      <c r="D3709" s="104" t="s">
        <v>1160</v>
      </c>
      <c r="G3709" s="105">
        <v>37908</v>
      </c>
      <c r="H3709" s="105">
        <v>0.47222222222222199</v>
      </c>
      <c r="K3709" s="104">
        <v>66.459999999999994</v>
      </c>
      <c r="L3709" s="104">
        <v>12.19</v>
      </c>
      <c r="P3709" s="104" t="s">
        <v>87</v>
      </c>
      <c r="Q3709" s="104">
        <v>0.18</v>
      </c>
    </row>
    <row r="3710" spans="1:17" x14ac:dyDescent="0.25">
      <c r="A3710" s="104">
        <v>1052821</v>
      </c>
      <c r="B3710" s="104" t="s">
        <v>23</v>
      </c>
      <c r="C3710" s="104">
        <v>2003</v>
      </c>
      <c r="D3710" s="104" t="s">
        <v>1159</v>
      </c>
      <c r="G3710" s="105">
        <v>37908</v>
      </c>
      <c r="H3710" s="105">
        <v>0.49583333333333302</v>
      </c>
      <c r="K3710" s="104">
        <v>68.040000000000006</v>
      </c>
      <c r="L3710" s="104">
        <v>13.48</v>
      </c>
      <c r="P3710" s="104" t="s">
        <v>87</v>
      </c>
      <c r="Q3710" s="104">
        <v>0.01</v>
      </c>
    </row>
    <row r="3711" spans="1:17" x14ac:dyDescent="0.25">
      <c r="A3711" s="104">
        <v>1052822</v>
      </c>
      <c r="B3711" s="104" t="s">
        <v>23</v>
      </c>
      <c r="C3711" s="104">
        <v>2003</v>
      </c>
      <c r="D3711" s="104" t="s">
        <v>1158</v>
      </c>
      <c r="G3711" s="105">
        <v>37925</v>
      </c>
      <c r="H3711" s="105">
        <v>0.56874999999999998</v>
      </c>
      <c r="K3711" s="104">
        <v>60.54</v>
      </c>
      <c r="L3711" s="104">
        <v>3.0379999999999998</v>
      </c>
      <c r="P3711" s="104" t="s">
        <v>87</v>
      </c>
      <c r="Q3711" s="104">
        <v>0.2</v>
      </c>
    </row>
    <row r="3712" spans="1:17" x14ac:dyDescent="0.25">
      <c r="A3712" s="104">
        <v>1052823</v>
      </c>
      <c r="B3712" s="104" t="s">
        <v>23</v>
      </c>
      <c r="C3712" s="104">
        <v>2003</v>
      </c>
      <c r="D3712" s="104" t="s">
        <v>1157</v>
      </c>
      <c r="G3712" s="105">
        <v>37938</v>
      </c>
      <c r="H3712" s="105">
        <v>0.38333333333333303</v>
      </c>
      <c r="K3712" s="104">
        <v>65.319999999999993</v>
      </c>
      <c r="L3712" s="104">
        <v>7.34</v>
      </c>
      <c r="P3712" s="104" t="s">
        <v>87</v>
      </c>
      <c r="Q3712" s="104">
        <v>0.45</v>
      </c>
    </row>
    <row r="3713" spans="1:16" x14ac:dyDescent="0.25">
      <c r="A3713" s="104">
        <v>1052824</v>
      </c>
      <c r="B3713" s="104" t="s">
        <v>24</v>
      </c>
      <c r="C3713" s="104">
        <v>2003</v>
      </c>
      <c r="D3713" s="104" t="s">
        <v>770</v>
      </c>
      <c r="G3713" s="105">
        <v>37684</v>
      </c>
      <c r="H3713" s="105">
        <v>0.50277777777777799</v>
      </c>
      <c r="K3713" s="104">
        <v>57.582000000000001</v>
      </c>
      <c r="L3713" s="104">
        <v>10.561</v>
      </c>
      <c r="P3713" s="104" t="s">
        <v>87</v>
      </c>
    </row>
    <row r="3714" spans="1:16" x14ac:dyDescent="0.25">
      <c r="A3714" s="104">
        <v>1052825</v>
      </c>
      <c r="B3714" s="104" t="s">
        <v>24</v>
      </c>
      <c r="C3714" s="104">
        <v>2003</v>
      </c>
      <c r="D3714" s="104" t="s">
        <v>769</v>
      </c>
      <c r="G3714" s="105">
        <v>37689</v>
      </c>
      <c r="H3714" s="105">
        <v>0.36319444444444399</v>
      </c>
      <c r="K3714" s="104">
        <v>58.064</v>
      </c>
      <c r="L3714" s="104">
        <v>10.526999999999999</v>
      </c>
      <c r="P3714" s="104" t="s">
        <v>87</v>
      </c>
    </row>
    <row r="3715" spans="1:16" x14ac:dyDescent="0.25">
      <c r="A3715" s="104">
        <v>1052826</v>
      </c>
      <c r="B3715" s="104" t="s">
        <v>24</v>
      </c>
      <c r="C3715" s="104">
        <v>2003</v>
      </c>
      <c r="D3715" s="104" t="s">
        <v>768</v>
      </c>
      <c r="G3715" s="105">
        <v>37695</v>
      </c>
      <c r="H3715" s="105">
        <v>0.44236111111111098</v>
      </c>
      <c r="K3715" s="104">
        <v>57.48</v>
      </c>
      <c r="L3715" s="104">
        <v>11.061</v>
      </c>
      <c r="P3715" s="104" t="s">
        <v>87</v>
      </c>
    </row>
    <row r="3716" spans="1:16" x14ac:dyDescent="0.25">
      <c r="A3716" s="104">
        <v>1052827</v>
      </c>
      <c r="B3716" s="104" t="s">
        <v>24</v>
      </c>
      <c r="C3716" s="104">
        <v>2003</v>
      </c>
      <c r="D3716" s="104" t="s">
        <v>767</v>
      </c>
      <c r="G3716" s="105">
        <v>37813</v>
      </c>
      <c r="H3716" s="105">
        <v>0.391666666666667</v>
      </c>
      <c r="K3716" s="104">
        <v>57.536999999999999</v>
      </c>
      <c r="L3716" s="104">
        <v>11.122</v>
      </c>
      <c r="P3716" s="104" t="s">
        <v>87</v>
      </c>
    </row>
    <row r="3717" spans="1:16" x14ac:dyDescent="0.25">
      <c r="A3717" s="104">
        <v>1052828</v>
      </c>
      <c r="B3717" s="104" t="s">
        <v>3</v>
      </c>
      <c r="C3717" s="104">
        <v>2003</v>
      </c>
      <c r="D3717" s="104" t="s">
        <v>762</v>
      </c>
      <c r="G3717" s="105">
        <v>37623</v>
      </c>
      <c r="H3717" s="105">
        <v>1120</v>
      </c>
      <c r="K3717" s="104">
        <v>51.37</v>
      </c>
      <c r="L3717" s="104">
        <v>2.2200000000000002</v>
      </c>
      <c r="P3717" s="104" t="s">
        <v>87</v>
      </c>
    </row>
    <row r="3718" spans="1:16" x14ac:dyDescent="0.25">
      <c r="A3718" s="104">
        <v>1052829</v>
      </c>
      <c r="B3718" s="104" t="s">
        <v>3</v>
      </c>
      <c r="C3718" s="104">
        <v>2003</v>
      </c>
      <c r="D3718" s="104" t="s">
        <v>761</v>
      </c>
      <c r="G3718" s="105">
        <v>37648</v>
      </c>
      <c r="H3718" s="105">
        <v>1335</v>
      </c>
      <c r="K3718" s="104">
        <v>52.06</v>
      </c>
      <c r="L3718" s="104">
        <v>2.25</v>
      </c>
      <c r="P3718" s="104" t="s">
        <v>87</v>
      </c>
    </row>
    <row r="3719" spans="1:16" x14ac:dyDescent="0.25">
      <c r="A3719" s="104">
        <v>1052830</v>
      </c>
      <c r="B3719" s="104" t="s">
        <v>3</v>
      </c>
      <c r="C3719" s="104">
        <v>2003</v>
      </c>
      <c r="D3719" s="104" t="s">
        <v>760</v>
      </c>
      <c r="G3719" s="105">
        <v>37661</v>
      </c>
      <c r="H3719" s="105">
        <v>1048</v>
      </c>
      <c r="K3719" s="104">
        <v>61.38</v>
      </c>
      <c r="L3719" s="104">
        <v>1.75</v>
      </c>
      <c r="P3719" s="104" t="s">
        <v>87</v>
      </c>
    </row>
    <row r="3720" spans="1:16" x14ac:dyDescent="0.25">
      <c r="A3720" s="104">
        <v>1052831</v>
      </c>
      <c r="B3720" s="104" t="s">
        <v>3</v>
      </c>
      <c r="C3720" s="104">
        <v>2003</v>
      </c>
      <c r="D3720" s="104" t="s">
        <v>759</v>
      </c>
      <c r="G3720" s="105">
        <v>37666</v>
      </c>
      <c r="H3720" s="105">
        <v>1050</v>
      </c>
      <c r="K3720" s="104">
        <v>51.93</v>
      </c>
      <c r="L3720" s="104">
        <v>1.3</v>
      </c>
      <c r="P3720" s="104" t="s">
        <v>87</v>
      </c>
    </row>
    <row r="3721" spans="1:16" x14ac:dyDescent="0.25">
      <c r="A3721" s="104">
        <v>1052832</v>
      </c>
      <c r="B3721" s="104" t="s">
        <v>3</v>
      </c>
      <c r="C3721" s="104">
        <v>2003</v>
      </c>
      <c r="D3721" s="104" t="s">
        <v>758</v>
      </c>
      <c r="G3721" s="105">
        <v>37693</v>
      </c>
      <c r="H3721" s="105">
        <v>1041</v>
      </c>
      <c r="K3721" s="104">
        <v>58.06</v>
      </c>
      <c r="L3721" s="104">
        <v>1.08</v>
      </c>
      <c r="P3721" s="104" t="s">
        <v>87</v>
      </c>
    </row>
    <row r="3722" spans="1:16" x14ac:dyDescent="0.25">
      <c r="A3722" s="104">
        <v>1052833</v>
      </c>
      <c r="B3722" s="104" t="s">
        <v>3</v>
      </c>
      <c r="C3722" s="104">
        <v>2003</v>
      </c>
      <c r="D3722" s="104" t="s">
        <v>757</v>
      </c>
      <c r="G3722" s="105">
        <v>37693</v>
      </c>
      <c r="H3722" s="105">
        <v>1132</v>
      </c>
      <c r="K3722" s="104">
        <v>58.45</v>
      </c>
      <c r="L3722" s="104">
        <v>0.08</v>
      </c>
      <c r="P3722" s="104" t="s">
        <v>87</v>
      </c>
    </row>
    <row r="3723" spans="1:16" x14ac:dyDescent="0.25">
      <c r="A3723" s="104">
        <v>1052834</v>
      </c>
      <c r="B3723" s="104" t="s">
        <v>3</v>
      </c>
      <c r="C3723" s="104">
        <v>2003</v>
      </c>
      <c r="D3723" s="104" t="s">
        <v>756</v>
      </c>
      <c r="G3723" s="105">
        <v>37718</v>
      </c>
      <c r="H3723" s="105">
        <v>1414</v>
      </c>
      <c r="K3723" s="104">
        <v>52.87</v>
      </c>
      <c r="L3723" s="104">
        <v>2.27</v>
      </c>
      <c r="P3723" s="104" t="s">
        <v>87</v>
      </c>
    </row>
    <row r="3724" spans="1:16" x14ac:dyDescent="0.25">
      <c r="A3724" s="104">
        <v>1052835</v>
      </c>
      <c r="B3724" s="104" t="s">
        <v>3</v>
      </c>
      <c r="C3724" s="104">
        <v>2003</v>
      </c>
      <c r="D3724" s="104" t="s">
        <v>755</v>
      </c>
      <c r="G3724" s="105">
        <v>37719</v>
      </c>
      <c r="H3724" s="105">
        <v>715</v>
      </c>
      <c r="K3724" s="104">
        <v>54.62</v>
      </c>
      <c r="L3724" s="104">
        <v>-0.77</v>
      </c>
      <c r="P3724" s="104" t="s">
        <v>87</v>
      </c>
    </row>
    <row r="3725" spans="1:16" x14ac:dyDescent="0.25">
      <c r="A3725" s="104">
        <v>1052836</v>
      </c>
      <c r="B3725" s="104" t="s">
        <v>3</v>
      </c>
      <c r="C3725" s="104">
        <v>2003</v>
      </c>
      <c r="D3725" s="104" t="s">
        <v>754</v>
      </c>
      <c r="G3725" s="105">
        <v>37721</v>
      </c>
      <c r="H3725" s="105">
        <v>958</v>
      </c>
      <c r="K3725" s="104">
        <v>58.45</v>
      </c>
      <c r="L3725" s="104">
        <v>-0.25</v>
      </c>
      <c r="P3725" s="104" t="s">
        <v>87</v>
      </c>
    </row>
    <row r="3726" spans="1:16" x14ac:dyDescent="0.25">
      <c r="A3726" s="104">
        <v>1052837</v>
      </c>
      <c r="B3726" s="104" t="s">
        <v>3</v>
      </c>
      <c r="C3726" s="104">
        <v>2003</v>
      </c>
      <c r="D3726" s="104" t="s">
        <v>753</v>
      </c>
      <c r="G3726" s="105">
        <v>37731</v>
      </c>
      <c r="H3726" s="105">
        <v>1158</v>
      </c>
      <c r="K3726" s="104">
        <v>61.25</v>
      </c>
      <c r="L3726" s="104">
        <v>0.92</v>
      </c>
      <c r="P3726" s="104" t="s">
        <v>87</v>
      </c>
    </row>
    <row r="3727" spans="1:16" x14ac:dyDescent="0.25">
      <c r="A3727" s="104">
        <v>1052838</v>
      </c>
      <c r="B3727" s="104" t="s">
        <v>3</v>
      </c>
      <c r="C3727" s="104">
        <v>2003</v>
      </c>
      <c r="D3727" s="104" t="s">
        <v>752</v>
      </c>
      <c r="G3727" s="105">
        <v>37731</v>
      </c>
      <c r="H3727" s="105">
        <v>1239</v>
      </c>
      <c r="K3727" s="104">
        <v>61.37</v>
      </c>
      <c r="L3727" s="104">
        <v>1.58</v>
      </c>
      <c r="P3727" s="104" t="s">
        <v>87</v>
      </c>
    </row>
    <row r="3728" spans="1:16" x14ac:dyDescent="0.25">
      <c r="A3728" s="104">
        <v>1052839</v>
      </c>
      <c r="B3728" s="104" t="s">
        <v>3</v>
      </c>
      <c r="C3728" s="104">
        <v>2003</v>
      </c>
      <c r="D3728" s="104" t="s">
        <v>751</v>
      </c>
      <c r="G3728" s="105">
        <v>37731</v>
      </c>
      <c r="H3728" s="105">
        <v>1244</v>
      </c>
      <c r="K3728" s="104">
        <v>61.3</v>
      </c>
      <c r="L3728" s="104">
        <v>1.63</v>
      </c>
      <c r="P3728" s="104" t="s">
        <v>87</v>
      </c>
    </row>
    <row r="3729" spans="1:16" x14ac:dyDescent="0.25">
      <c r="A3729" s="104">
        <v>1052840</v>
      </c>
      <c r="B3729" s="104" t="s">
        <v>3</v>
      </c>
      <c r="C3729" s="104">
        <v>2003</v>
      </c>
      <c r="D3729" s="104" t="s">
        <v>750</v>
      </c>
      <c r="G3729" s="105">
        <v>37731</v>
      </c>
      <c r="H3729" s="105">
        <v>1304</v>
      </c>
      <c r="K3729" s="104">
        <v>60.87</v>
      </c>
      <c r="L3729" s="104">
        <v>1.72</v>
      </c>
      <c r="P3729" s="104" t="s">
        <v>87</v>
      </c>
    </row>
    <row r="3730" spans="1:16" x14ac:dyDescent="0.25">
      <c r="A3730" s="104">
        <v>1052841</v>
      </c>
      <c r="B3730" s="104" t="s">
        <v>3</v>
      </c>
      <c r="C3730" s="104">
        <v>2003</v>
      </c>
      <c r="D3730" s="104" t="s">
        <v>749</v>
      </c>
      <c r="G3730" s="105">
        <v>37741</v>
      </c>
      <c r="H3730" s="105">
        <v>1436</v>
      </c>
      <c r="K3730" s="104">
        <v>53.65</v>
      </c>
      <c r="L3730" s="104">
        <v>2.0499999999999998</v>
      </c>
      <c r="P3730" s="104" t="s">
        <v>87</v>
      </c>
    </row>
    <row r="3731" spans="1:16" x14ac:dyDescent="0.25">
      <c r="A3731" s="104">
        <v>1052842</v>
      </c>
      <c r="B3731" s="104" t="s">
        <v>3</v>
      </c>
      <c r="C3731" s="104">
        <v>2003</v>
      </c>
      <c r="D3731" s="104" t="s">
        <v>748</v>
      </c>
      <c r="G3731" s="105">
        <v>37744</v>
      </c>
      <c r="H3731" s="105">
        <v>1040</v>
      </c>
      <c r="K3731" s="104">
        <v>56.72</v>
      </c>
      <c r="L3731" s="104">
        <v>2.38</v>
      </c>
      <c r="P3731" s="104" t="s">
        <v>87</v>
      </c>
    </row>
    <row r="3732" spans="1:16" x14ac:dyDescent="0.25">
      <c r="A3732" s="104">
        <v>1052843</v>
      </c>
      <c r="B3732" s="104" t="s">
        <v>3</v>
      </c>
      <c r="C3732" s="104">
        <v>2003</v>
      </c>
      <c r="D3732" s="104" t="s">
        <v>747</v>
      </c>
      <c r="G3732" s="105">
        <v>37765</v>
      </c>
      <c r="H3732" s="105">
        <v>1145</v>
      </c>
      <c r="K3732" s="104">
        <v>61.27</v>
      </c>
      <c r="L3732" s="104">
        <v>1.6</v>
      </c>
      <c r="P3732" s="104" t="s">
        <v>87</v>
      </c>
    </row>
    <row r="3733" spans="1:16" x14ac:dyDescent="0.25">
      <c r="A3733" s="104">
        <v>1052844</v>
      </c>
      <c r="B3733" s="104" t="s">
        <v>3</v>
      </c>
      <c r="C3733" s="104">
        <v>2003</v>
      </c>
      <c r="D3733" s="104" t="s">
        <v>746</v>
      </c>
      <c r="G3733" s="105">
        <v>37775</v>
      </c>
      <c r="H3733" s="105">
        <v>1700</v>
      </c>
      <c r="K3733" s="104">
        <v>58</v>
      </c>
      <c r="L3733" s="104">
        <v>-0.98</v>
      </c>
      <c r="P3733" s="104" t="s">
        <v>87</v>
      </c>
    </row>
    <row r="3734" spans="1:16" x14ac:dyDescent="0.25">
      <c r="A3734" s="104">
        <v>1052845</v>
      </c>
      <c r="B3734" s="104" t="s">
        <v>3</v>
      </c>
      <c r="C3734" s="104">
        <v>2003</v>
      </c>
      <c r="D3734" s="104" t="s">
        <v>745</v>
      </c>
      <c r="G3734" s="105">
        <v>37781</v>
      </c>
      <c r="H3734" s="105">
        <v>1158</v>
      </c>
      <c r="K3734" s="104">
        <v>56.73</v>
      </c>
      <c r="L3734" s="104">
        <v>2.42</v>
      </c>
      <c r="P3734" s="104" t="s">
        <v>87</v>
      </c>
    </row>
    <row r="3735" spans="1:16" x14ac:dyDescent="0.25">
      <c r="A3735" s="104">
        <v>1052846</v>
      </c>
      <c r="B3735" s="104" t="s">
        <v>3</v>
      </c>
      <c r="C3735" s="104">
        <v>2003</v>
      </c>
      <c r="D3735" s="104" t="s">
        <v>744</v>
      </c>
      <c r="G3735" s="105">
        <v>37786</v>
      </c>
      <c r="H3735" s="105">
        <v>940</v>
      </c>
      <c r="K3735" s="104">
        <v>52.67</v>
      </c>
      <c r="L3735" s="104">
        <v>1.88</v>
      </c>
      <c r="P3735" s="104" t="s">
        <v>87</v>
      </c>
    </row>
    <row r="3736" spans="1:16" x14ac:dyDescent="0.25">
      <c r="A3736" s="104">
        <v>1052847</v>
      </c>
      <c r="B3736" s="104" t="s">
        <v>3</v>
      </c>
      <c r="C3736" s="104">
        <v>2003</v>
      </c>
      <c r="D3736" s="104" t="s">
        <v>743</v>
      </c>
      <c r="G3736" s="105">
        <v>37789</v>
      </c>
      <c r="H3736" s="105">
        <v>1014</v>
      </c>
      <c r="K3736" s="104">
        <v>56.28</v>
      </c>
      <c r="L3736" s="104">
        <v>1.52</v>
      </c>
      <c r="P3736" s="104" t="s">
        <v>87</v>
      </c>
    </row>
    <row r="3737" spans="1:16" x14ac:dyDescent="0.25">
      <c r="A3737" s="104">
        <v>1052848</v>
      </c>
      <c r="B3737" s="104" t="s">
        <v>3</v>
      </c>
      <c r="C3737" s="104">
        <v>2003</v>
      </c>
      <c r="D3737" s="104" t="s">
        <v>742</v>
      </c>
      <c r="G3737" s="105">
        <v>37789</v>
      </c>
      <c r="H3737" s="105">
        <v>1113</v>
      </c>
      <c r="K3737" s="104">
        <v>60.85</v>
      </c>
      <c r="L3737" s="104">
        <v>1.47</v>
      </c>
      <c r="P3737" s="104" t="s">
        <v>87</v>
      </c>
    </row>
    <row r="3738" spans="1:16" x14ac:dyDescent="0.25">
      <c r="A3738" s="104">
        <v>1052849</v>
      </c>
      <c r="B3738" s="104" t="s">
        <v>3</v>
      </c>
      <c r="C3738" s="104">
        <v>2003</v>
      </c>
      <c r="D3738" s="104" t="s">
        <v>741</v>
      </c>
      <c r="G3738" s="105">
        <v>37798</v>
      </c>
      <c r="H3738" s="105">
        <v>1205</v>
      </c>
      <c r="K3738" s="104">
        <v>57.77</v>
      </c>
      <c r="L3738" s="104">
        <v>0.92</v>
      </c>
      <c r="P3738" s="104" t="s">
        <v>87</v>
      </c>
    </row>
    <row r="3739" spans="1:16" x14ac:dyDescent="0.25">
      <c r="A3739" s="104">
        <v>1052850</v>
      </c>
      <c r="B3739" s="104" t="s">
        <v>3</v>
      </c>
      <c r="C3739" s="104">
        <v>2003</v>
      </c>
      <c r="D3739" s="104" t="s">
        <v>740</v>
      </c>
      <c r="G3739" s="105">
        <v>37798</v>
      </c>
      <c r="H3739" s="105">
        <v>1321</v>
      </c>
      <c r="K3739" s="104">
        <v>56.45</v>
      </c>
      <c r="L3739" s="104">
        <v>2.2799999999999998</v>
      </c>
      <c r="P3739" s="104" t="s">
        <v>87</v>
      </c>
    </row>
    <row r="3740" spans="1:16" x14ac:dyDescent="0.25">
      <c r="A3740" s="104">
        <v>1052851</v>
      </c>
      <c r="B3740" s="104" t="s">
        <v>3</v>
      </c>
      <c r="C3740" s="104">
        <v>2003</v>
      </c>
      <c r="D3740" s="104" t="s">
        <v>739</v>
      </c>
      <c r="G3740" s="105">
        <v>37819</v>
      </c>
      <c r="H3740" s="105">
        <v>1334</v>
      </c>
      <c r="K3740" s="104">
        <v>57.28</v>
      </c>
      <c r="L3740" s="104">
        <v>0.62</v>
      </c>
      <c r="P3740" s="104" t="s">
        <v>87</v>
      </c>
    </row>
    <row r="3741" spans="1:16" x14ac:dyDescent="0.25">
      <c r="A3741" s="104">
        <v>1052852</v>
      </c>
      <c r="B3741" s="104" t="s">
        <v>3</v>
      </c>
      <c r="C3741" s="104">
        <v>2003</v>
      </c>
      <c r="D3741" s="104" t="s">
        <v>738</v>
      </c>
      <c r="G3741" s="105">
        <v>37826</v>
      </c>
      <c r="H3741" s="105">
        <v>1355</v>
      </c>
      <c r="K3741" s="104">
        <v>58.45</v>
      </c>
      <c r="L3741" s="104">
        <v>0.25</v>
      </c>
      <c r="P3741" s="104" t="s">
        <v>87</v>
      </c>
    </row>
    <row r="3742" spans="1:16" x14ac:dyDescent="0.25">
      <c r="A3742" s="104">
        <v>1052853</v>
      </c>
      <c r="B3742" s="104" t="s">
        <v>3</v>
      </c>
      <c r="C3742" s="104">
        <v>2003</v>
      </c>
      <c r="D3742" s="104" t="s">
        <v>737</v>
      </c>
      <c r="G3742" s="105">
        <v>37841</v>
      </c>
      <c r="H3742" s="105">
        <v>752</v>
      </c>
      <c r="K3742" s="104">
        <v>56.4</v>
      </c>
      <c r="L3742" s="104">
        <v>2.0699999999999998</v>
      </c>
      <c r="P3742" s="104" t="s">
        <v>87</v>
      </c>
    </row>
    <row r="3743" spans="1:16" x14ac:dyDescent="0.25">
      <c r="A3743" s="104">
        <v>1052854</v>
      </c>
      <c r="B3743" s="104" t="s">
        <v>3</v>
      </c>
      <c r="C3743" s="104">
        <v>2003</v>
      </c>
      <c r="D3743" s="104" t="s">
        <v>736</v>
      </c>
      <c r="G3743" s="105">
        <v>37841</v>
      </c>
      <c r="H3743" s="105">
        <v>824</v>
      </c>
      <c r="K3743" s="104">
        <v>56.45</v>
      </c>
      <c r="L3743" s="104">
        <v>2.2999999999999998</v>
      </c>
      <c r="P3743" s="104" t="s">
        <v>87</v>
      </c>
    </row>
    <row r="3744" spans="1:16" x14ac:dyDescent="0.25">
      <c r="A3744" s="104">
        <v>1052855</v>
      </c>
      <c r="B3744" s="104" t="s">
        <v>3</v>
      </c>
      <c r="C3744" s="104">
        <v>2003</v>
      </c>
      <c r="D3744" s="104" t="s">
        <v>735</v>
      </c>
      <c r="G3744" s="105">
        <v>37841</v>
      </c>
      <c r="H3744" s="105">
        <v>810</v>
      </c>
      <c r="K3744" s="104">
        <v>56.4</v>
      </c>
      <c r="L3744" s="104">
        <v>2.25</v>
      </c>
      <c r="P3744" s="104" t="s">
        <v>87</v>
      </c>
    </row>
    <row r="3745" spans="1:16" x14ac:dyDescent="0.25">
      <c r="A3745" s="104">
        <v>1052856</v>
      </c>
      <c r="B3745" s="104" t="s">
        <v>3</v>
      </c>
      <c r="C3745" s="104">
        <v>2003</v>
      </c>
      <c r="D3745" s="104" t="s">
        <v>734</v>
      </c>
      <c r="G3745" s="105">
        <v>37841</v>
      </c>
      <c r="H3745" s="105">
        <v>847</v>
      </c>
      <c r="K3745" s="104">
        <v>56.22</v>
      </c>
      <c r="L3745" s="104">
        <v>2.93</v>
      </c>
      <c r="P3745" s="104" t="s">
        <v>87</v>
      </c>
    </row>
    <row r="3746" spans="1:16" x14ac:dyDescent="0.25">
      <c r="A3746" s="104">
        <v>1052857</v>
      </c>
      <c r="B3746" s="104" t="s">
        <v>3</v>
      </c>
      <c r="C3746" s="104">
        <v>2003</v>
      </c>
      <c r="D3746" s="104" t="s">
        <v>733</v>
      </c>
      <c r="G3746" s="105">
        <v>37872</v>
      </c>
      <c r="H3746" s="105">
        <v>1300</v>
      </c>
      <c r="K3746" s="104">
        <v>51.37</v>
      </c>
      <c r="L3746" s="104">
        <v>2.17</v>
      </c>
      <c r="P3746" s="104" t="s">
        <v>87</v>
      </c>
    </row>
    <row r="3747" spans="1:16" x14ac:dyDescent="0.25">
      <c r="A3747" s="104">
        <v>1052858</v>
      </c>
      <c r="B3747" s="104" t="s">
        <v>3</v>
      </c>
      <c r="C3747" s="104">
        <v>2003</v>
      </c>
      <c r="D3747" s="104" t="s">
        <v>732</v>
      </c>
      <c r="G3747" s="105">
        <v>37888</v>
      </c>
      <c r="H3747" s="105">
        <v>1840</v>
      </c>
      <c r="K3747" s="104">
        <v>51.7</v>
      </c>
      <c r="L3747" s="104">
        <v>1.9</v>
      </c>
      <c r="P3747" s="104" t="s">
        <v>87</v>
      </c>
    </row>
    <row r="3748" spans="1:16" x14ac:dyDescent="0.25">
      <c r="A3748" s="104">
        <v>1052859</v>
      </c>
      <c r="B3748" s="104" t="s">
        <v>3</v>
      </c>
      <c r="C3748" s="104">
        <v>2003</v>
      </c>
      <c r="D3748" s="104" t="s">
        <v>731</v>
      </c>
      <c r="G3748" s="105">
        <v>37888</v>
      </c>
      <c r="H3748" s="105">
        <v>1845</v>
      </c>
      <c r="K3748" s="104">
        <v>51.6</v>
      </c>
      <c r="L3748" s="104">
        <v>1.78</v>
      </c>
      <c r="P3748" s="104" t="s">
        <v>87</v>
      </c>
    </row>
    <row r="3749" spans="1:16" x14ac:dyDescent="0.25">
      <c r="A3749" s="104">
        <v>1052860</v>
      </c>
      <c r="B3749" s="104" t="s">
        <v>3</v>
      </c>
      <c r="C3749" s="104">
        <v>2003</v>
      </c>
      <c r="D3749" s="104" t="s">
        <v>730</v>
      </c>
      <c r="G3749" s="105">
        <v>37894</v>
      </c>
      <c r="H3749" s="105">
        <v>1134</v>
      </c>
      <c r="K3749" s="104">
        <v>53.8</v>
      </c>
      <c r="L3749" s="104">
        <v>0.87</v>
      </c>
      <c r="P3749" s="104" t="s">
        <v>87</v>
      </c>
    </row>
    <row r="3750" spans="1:16" x14ac:dyDescent="0.25">
      <c r="A3750" s="104">
        <v>1052861</v>
      </c>
      <c r="B3750" s="104" t="s">
        <v>3</v>
      </c>
      <c r="C3750" s="104">
        <v>2003</v>
      </c>
      <c r="D3750" s="104" t="s">
        <v>729</v>
      </c>
      <c r="G3750" s="105">
        <v>37916</v>
      </c>
      <c r="H3750" s="105">
        <v>740</v>
      </c>
      <c r="K3750" s="104">
        <v>58.08</v>
      </c>
      <c r="L3750" s="104">
        <v>1.43</v>
      </c>
      <c r="P3750" s="104" t="s">
        <v>87</v>
      </c>
    </row>
    <row r="3751" spans="1:16" x14ac:dyDescent="0.25">
      <c r="A3751" s="104">
        <v>1052862</v>
      </c>
      <c r="B3751" s="104" t="s">
        <v>3</v>
      </c>
      <c r="C3751" s="104">
        <v>2003</v>
      </c>
      <c r="D3751" s="104" t="s">
        <v>728</v>
      </c>
      <c r="G3751" s="105">
        <v>37940</v>
      </c>
      <c r="H3751" s="105">
        <v>826</v>
      </c>
      <c r="K3751" s="104">
        <v>58.32</v>
      </c>
      <c r="L3751" s="104">
        <v>-2.63</v>
      </c>
      <c r="P3751" s="104" t="s">
        <v>87</v>
      </c>
    </row>
    <row r="3752" spans="1:16" x14ac:dyDescent="0.25">
      <c r="A3752" s="104">
        <v>1052863</v>
      </c>
      <c r="B3752" s="104" t="s">
        <v>3</v>
      </c>
      <c r="C3752" s="104">
        <v>2003</v>
      </c>
      <c r="D3752" s="104" t="s">
        <v>727</v>
      </c>
      <c r="G3752" s="105">
        <v>37956</v>
      </c>
      <c r="H3752" s="105">
        <v>1719</v>
      </c>
      <c r="K3752" s="104">
        <v>51.97</v>
      </c>
      <c r="L3752" s="104">
        <v>1.77</v>
      </c>
      <c r="P3752" s="104" t="s">
        <v>87</v>
      </c>
    </row>
    <row r="3753" spans="1:16" x14ac:dyDescent="0.25">
      <c r="A3753" s="104">
        <v>1052864</v>
      </c>
      <c r="B3753" s="104" t="s">
        <v>3</v>
      </c>
      <c r="C3753" s="104">
        <v>2003</v>
      </c>
      <c r="D3753" s="104" t="s">
        <v>726</v>
      </c>
      <c r="G3753" s="105">
        <v>37962</v>
      </c>
      <c r="H3753" s="105">
        <v>1105</v>
      </c>
      <c r="K3753" s="104">
        <v>58.45</v>
      </c>
      <c r="L3753" s="104">
        <v>-0.25</v>
      </c>
      <c r="P3753" s="104" t="s">
        <v>87</v>
      </c>
    </row>
    <row r="3754" spans="1:16" x14ac:dyDescent="0.25">
      <c r="A3754" s="104">
        <v>1052865</v>
      </c>
      <c r="B3754" s="104" t="s">
        <v>3</v>
      </c>
      <c r="C3754" s="104">
        <v>2003</v>
      </c>
      <c r="D3754" s="104" t="s">
        <v>725</v>
      </c>
      <c r="G3754" s="105">
        <v>37966</v>
      </c>
      <c r="H3754" s="105">
        <v>1153</v>
      </c>
      <c r="K3754" s="104">
        <v>57.45</v>
      </c>
      <c r="L3754" s="104">
        <v>1.28</v>
      </c>
      <c r="P3754" s="104" t="s">
        <v>87</v>
      </c>
    </row>
    <row r="3755" spans="1:16" x14ac:dyDescent="0.25">
      <c r="A3755" s="104">
        <v>1052866</v>
      </c>
      <c r="B3755" s="104" t="s">
        <v>3</v>
      </c>
      <c r="C3755" s="104">
        <v>2003</v>
      </c>
      <c r="D3755" s="104" t="s">
        <v>724</v>
      </c>
      <c r="G3755" s="105">
        <v>37967</v>
      </c>
      <c r="H3755" s="105">
        <v>1100</v>
      </c>
      <c r="K3755" s="104">
        <v>61.23</v>
      </c>
      <c r="L3755" s="104">
        <v>1.1499999999999999</v>
      </c>
      <c r="P3755" s="104" t="s">
        <v>87</v>
      </c>
    </row>
    <row r="3756" spans="1:16" x14ac:dyDescent="0.25">
      <c r="A3756" s="104">
        <v>1052867</v>
      </c>
      <c r="B3756" s="104" t="s">
        <v>18</v>
      </c>
      <c r="C3756" s="104">
        <v>2002</v>
      </c>
      <c r="D3756" s="104" t="s">
        <v>1433</v>
      </c>
      <c r="G3756" s="105">
        <v>37283</v>
      </c>
      <c r="K3756" s="104">
        <v>51.98</v>
      </c>
      <c r="L3756" s="104">
        <v>2.82</v>
      </c>
      <c r="P3756" s="104" t="s">
        <v>87</v>
      </c>
    </row>
    <row r="3757" spans="1:16" x14ac:dyDescent="0.25">
      <c r="A3757" s="104">
        <v>1052868</v>
      </c>
      <c r="B3757" s="104" t="s">
        <v>18</v>
      </c>
      <c r="C3757" s="104">
        <v>2002</v>
      </c>
      <c r="D3757" s="104" t="s">
        <v>1432</v>
      </c>
      <c r="G3757" s="105">
        <v>37287</v>
      </c>
      <c r="K3757" s="104">
        <v>51.52</v>
      </c>
      <c r="L3757" s="104">
        <v>2.11</v>
      </c>
      <c r="P3757" s="104" t="s">
        <v>87</v>
      </c>
    </row>
    <row r="3758" spans="1:16" x14ac:dyDescent="0.25">
      <c r="A3758" s="104">
        <v>1052869</v>
      </c>
      <c r="B3758" s="104" t="s">
        <v>18</v>
      </c>
      <c r="C3758" s="104">
        <v>2002</v>
      </c>
      <c r="D3758" s="104" t="s">
        <v>1431</v>
      </c>
      <c r="G3758" s="105">
        <v>37294</v>
      </c>
      <c r="K3758" s="104">
        <v>51.27</v>
      </c>
      <c r="L3758" s="104">
        <v>1.91</v>
      </c>
      <c r="P3758" s="104" t="s">
        <v>87</v>
      </c>
    </row>
    <row r="3759" spans="1:16" x14ac:dyDescent="0.25">
      <c r="A3759" s="104">
        <v>1052870</v>
      </c>
      <c r="B3759" s="104" t="s">
        <v>18</v>
      </c>
      <c r="C3759" s="104">
        <v>2002</v>
      </c>
      <c r="D3759" s="104" t="s">
        <v>1430</v>
      </c>
      <c r="G3759" s="105">
        <v>37294</v>
      </c>
      <c r="K3759" s="104">
        <v>51.4</v>
      </c>
      <c r="L3759" s="104">
        <v>1.98</v>
      </c>
      <c r="P3759" s="104" t="s">
        <v>87</v>
      </c>
    </row>
    <row r="3760" spans="1:16" x14ac:dyDescent="0.25">
      <c r="A3760" s="104">
        <v>1052871</v>
      </c>
      <c r="B3760" s="104" t="s">
        <v>18</v>
      </c>
      <c r="C3760" s="104">
        <v>2002</v>
      </c>
      <c r="D3760" s="104" t="s">
        <v>1429</v>
      </c>
      <c r="G3760" s="105">
        <v>37340</v>
      </c>
      <c r="K3760" s="104">
        <v>51.27</v>
      </c>
      <c r="L3760" s="104">
        <v>2.89</v>
      </c>
      <c r="P3760" s="104" t="s">
        <v>87</v>
      </c>
    </row>
    <row r="3761" spans="1:16" x14ac:dyDescent="0.25">
      <c r="A3761" s="104">
        <v>1052872</v>
      </c>
      <c r="B3761" s="104" t="s">
        <v>18</v>
      </c>
      <c r="C3761" s="104">
        <v>2002</v>
      </c>
      <c r="D3761" s="104" t="s">
        <v>1428</v>
      </c>
      <c r="G3761" s="105">
        <v>37354</v>
      </c>
      <c r="K3761" s="104">
        <v>51.41</v>
      </c>
      <c r="L3761" s="104">
        <v>2.69</v>
      </c>
      <c r="P3761" s="104" t="s">
        <v>87</v>
      </c>
    </row>
    <row r="3762" spans="1:16" x14ac:dyDescent="0.25">
      <c r="A3762" s="104">
        <v>1052873</v>
      </c>
      <c r="B3762" s="104" t="s">
        <v>18</v>
      </c>
      <c r="C3762" s="104">
        <v>2002</v>
      </c>
      <c r="D3762" s="104" t="s">
        <v>1427</v>
      </c>
      <c r="G3762" s="105">
        <v>37354</v>
      </c>
      <c r="K3762" s="104">
        <v>51.95</v>
      </c>
      <c r="L3762" s="104">
        <v>2.77</v>
      </c>
      <c r="P3762" s="104" t="s">
        <v>87</v>
      </c>
    </row>
    <row r="3763" spans="1:16" x14ac:dyDescent="0.25">
      <c r="A3763" s="104">
        <v>1052874</v>
      </c>
      <c r="B3763" s="104" t="s">
        <v>18</v>
      </c>
      <c r="C3763" s="104">
        <v>2002</v>
      </c>
      <c r="D3763" s="104" t="s">
        <v>1426</v>
      </c>
      <c r="G3763" s="105">
        <v>37361</v>
      </c>
      <c r="K3763" s="104">
        <v>51.31</v>
      </c>
      <c r="L3763" s="104">
        <v>2.34</v>
      </c>
      <c r="P3763" s="104" t="s">
        <v>87</v>
      </c>
    </row>
    <row r="3764" spans="1:16" x14ac:dyDescent="0.25">
      <c r="A3764" s="104">
        <v>1052875</v>
      </c>
      <c r="B3764" s="104" t="s">
        <v>18</v>
      </c>
      <c r="C3764" s="104">
        <v>2002</v>
      </c>
      <c r="D3764" s="104" t="s">
        <v>1425</v>
      </c>
      <c r="G3764" s="105">
        <v>37368</v>
      </c>
      <c r="K3764" s="104">
        <v>51.29</v>
      </c>
      <c r="L3764" s="104">
        <v>2.93</v>
      </c>
      <c r="P3764" s="104" t="s">
        <v>87</v>
      </c>
    </row>
    <row r="3765" spans="1:16" x14ac:dyDescent="0.25">
      <c r="A3765" s="104">
        <v>1052876</v>
      </c>
      <c r="B3765" s="104" t="s">
        <v>18</v>
      </c>
      <c r="C3765" s="104">
        <v>2002</v>
      </c>
      <c r="D3765" s="104" t="s">
        <v>1424</v>
      </c>
      <c r="G3765" s="105">
        <v>37368</v>
      </c>
      <c r="K3765" s="104">
        <v>51.27</v>
      </c>
      <c r="L3765" s="104">
        <v>2.9</v>
      </c>
      <c r="P3765" s="104" t="s">
        <v>87</v>
      </c>
    </row>
    <row r="3766" spans="1:16" x14ac:dyDescent="0.25">
      <c r="A3766" s="104">
        <v>1052877</v>
      </c>
      <c r="B3766" s="104" t="s">
        <v>18</v>
      </c>
      <c r="C3766" s="104">
        <v>2002</v>
      </c>
      <c r="D3766" s="104" t="s">
        <v>1423</v>
      </c>
      <c r="G3766" s="105">
        <v>37378</v>
      </c>
      <c r="K3766" s="104">
        <v>51.41</v>
      </c>
      <c r="L3766" s="104">
        <v>2.91</v>
      </c>
      <c r="P3766" s="104" t="s">
        <v>87</v>
      </c>
    </row>
    <row r="3767" spans="1:16" x14ac:dyDescent="0.25">
      <c r="A3767" s="104">
        <v>1052878</v>
      </c>
      <c r="B3767" s="104" t="s">
        <v>18</v>
      </c>
      <c r="C3767" s="104">
        <v>2002</v>
      </c>
      <c r="D3767" s="104" t="s">
        <v>1422</v>
      </c>
      <c r="G3767" s="105">
        <v>37378</v>
      </c>
      <c r="K3767" s="104">
        <v>51.3</v>
      </c>
      <c r="L3767" s="104">
        <v>2.35</v>
      </c>
      <c r="P3767" s="104" t="s">
        <v>87</v>
      </c>
    </row>
    <row r="3768" spans="1:16" x14ac:dyDescent="0.25">
      <c r="A3768" s="104">
        <v>1052879</v>
      </c>
      <c r="B3768" s="104" t="s">
        <v>18</v>
      </c>
      <c r="C3768" s="104">
        <v>2002</v>
      </c>
      <c r="D3768" s="104" t="s">
        <v>1421</v>
      </c>
      <c r="G3768" s="105">
        <v>37382</v>
      </c>
      <c r="K3768" s="104">
        <v>51.41</v>
      </c>
      <c r="L3768" s="104">
        <v>2.62</v>
      </c>
      <c r="P3768" s="104" t="s">
        <v>87</v>
      </c>
    </row>
    <row r="3769" spans="1:16" x14ac:dyDescent="0.25">
      <c r="A3769" s="104">
        <v>1052880</v>
      </c>
      <c r="B3769" s="104" t="s">
        <v>18</v>
      </c>
      <c r="C3769" s="104">
        <v>2002</v>
      </c>
      <c r="D3769" s="104" t="s">
        <v>1420</v>
      </c>
      <c r="G3769" s="105">
        <v>37410</v>
      </c>
      <c r="K3769" s="104">
        <v>51.39</v>
      </c>
      <c r="L3769" s="104">
        <v>2.89</v>
      </c>
      <c r="P3769" s="104" t="s">
        <v>87</v>
      </c>
    </row>
    <row r="3770" spans="1:16" x14ac:dyDescent="0.25">
      <c r="A3770" s="104">
        <v>1052881</v>
      </c>
      <c r="B3770" s="104" t="s">
        <v>18</v>
      </c>
      <c r="C3770" s="104">
        <v>2002</v>
      </c>
      <c r="D3770" s="104" t="s">
        <v>1419</v>
      </c>
      <c r="G3770" s="105">
        <v>37410</v>
      </c>
      <c r="K3770" s="104">
        <v>51.41</v>
      </c>
      <c r="L3770" s="104">
        <v>3.17</v>
      </c>
      <c r="P3770" s="104" t="s">
        <v>87</v>
      </c>
    </row>
    <row r="3771" spans="1:16" x14ac:dyDescent="0.25">
      <c r="A3771" s="104">
        <v>1052882</v>
      </c>
      <c r="B3771" s="104" t="s">
        <v>18</v>
      </c>
      <c r="C3771" s="104">
        <v>2002</v>
      </c>
      <c r="D3771" s="104" t="s">
        <v>1418</v>
      </c>
      <c r="G3771" s="105">
        <v>37424</v>
      </c>
      <c r="K3771" s="104">
        <v>51.51</v>
      </c>
      <c r="L3771" s="104">
        <v>2.27</v>
      </c>
      <c r="P3771" s="104" t="s">
        <v>87</v>
      </c>
    </row>
    <row r="3772" spans="1:16" x14ac:dyDescent="0.25">
      <c r="A3772" s="104">
        <v>1052883</v>
      </c>
      <c r="B3772" s="104" t="s">
        <v>18</v>
      </c>
      <c r="C3772" s="104">
        <v>2002</v>
      </c>
      <c r="D3772" s="104" t="s">
        <v>1417</v>
      </c>
      <c r="G3772" s="105">
        <v>37424</v>
      </c>
      <c r="K3772" s="104">
        <v>51.56</v>
      </c>
      <c r="L3772" s="104">
        <v>2.16</v>
      </c>
      <c r="P3772" s="104" t="s">
        <v>87</v>
      </c>
    </row>
    <row r="3773" spans="1:16" x14ac:dyDescent="0.25">
      <c r="A3773" s="104">
        <v>1052884</v>
      </c>
      <c r="B3773" s="104" t="s">
        <v>18</v>
      </c>
      <c r="C3773" s="104">
        <v>2002</v>
      </c>
      <c r="D3773" s="104" t="s">
        <v>1416</v>
      </c>
      <c r="G3773" s="105">
        <v>37424</v>
      </c>
      <c r="K3773" s="104">
        <v>51.25</v>
      </c>
      <c r="L3773" s="104">
        <v>2.02</v>
      </c>
      <c r="P3773" s="104" t="s">
        <v>87</v>
      </c>
    </row>
    <row r="3774" spans="1:16" x14ac:dyDescent="0.25">
      <c r="A3774" s="104">
        <v>1052885</v>
      </c>
      <c r="B3774" s="104" t="s">
        <v>18</v>
      </c>
      <c r="C3774" s="104">
        <v>2002</v>
      </c>
      <c r="D3774" s="104" t="s">
        <v>1415</v>
      </c>
      <c r="G3774" s="105">
        <v>37424</v>
      </c>
      <c r="K3774" s="104">
        <v>51.56</v>
      </c>
      <c r="L3774" s="104">
        <v>2.16</v>
      </c>
      <c r="P3774" s="104" t="s">
        <v>87</v>
      </c>
    </row>
    <row r="3775" spans="1:16" x14ac:dyDescent="0.25">
      <c r="A3775" s="104">
        <v>1052886</v>
      </c>
      <c r="B3775" s="104" t="s">
        <v>18</v>
      </c>
      <c r="C3775" s="104">
        <v>2002</v>
      </c>
      <c r="D3775" s="104" t="s">
        <v>1414</v>
      </c>
      <c r="G3775" s="105">
        <v>37424</v>
      </c>
      <c r="K3775" s="104">
        <v>51.23</v>
      </c>
      <c r="L3775" s="104">
        <v>2.08</v>
      </c>
      <c r="P3775" s="104" t="s">
        <v>87</v>
      </c>
    </row>
    <row r="3776" spans="1:16" x14ac:dyDescent="0.25">
      <c r="A3776" s="104">
        <v>1052887</v>
      </c>
      <c r="B3776" s="104" t="s">
        <v>18</v>
      </c>
      <c r="C3776" s="104">
        <v>2002</v>
      </c>
      <c r="D3776" s="104" t="s">
        <v>1413</v>
      </c>
      <c r="G3776" s="105">
        <v>37447</v>
      </c>
      <c r="K3776" s="104">
        <v>51.72</v>
      </c>
      <c r="L3776" s="104">
        <v>2.4700000000000002</v>
      </c>
      <c r="P3776" s="104" t="s">
        <v>87</v>
      </c>
    </row>
    <row r="3777" spans="1:16" x14ac:dyDescent="0.25">
      <c r="A3777" s="104">
        <v>1052888</v>
      </c>
      <c r="B3777" s="104" t="s">
        <v>18</v>
      </c>
      <c r="C3777" s="104">
        <v>2002</v>
      </c>
      <c r="D3777" s="104" t="s">
        <v>1412</v>
      </c>
      <c r="G3777" s="105">
        <v>37461</v>
      </c>
      <c r="K3777" s="104">
        <v>52.37</v>
      </c>
      <c r="L3777" s="104">
        <v>2.88</v>
      </c>
      <c r="P3777" s="104" t="s">
        <v>87</v>
      </c>
    </row>
    <row r="3778" spans="1:16" x14ac:dyDescent="0.25">
      <c r="A3778" s="104">
        <v>1052889</v>
      </c>
      <c r="B3778" s="104" t="s">
        <v>18</v>
      </c>
      <c r="C3778" s="104">
        <v>2002</v>
      </c>
      <c r="D3778" s="104" t="s">
        <v>1411</v>
      </c>
      <c r="G3778" s="105">
        <v>37480</v>
      </c>
      <c r="K3778" s="104">
        <v>51.54</v>
      </c>
      <c r="L3778" s="104">
        <v>2.16</v>
      </c>
      <c r="P3778" s="104" t="s">
        <v>87</v>
      </c>
    </row>
    <row r="3779" spans="1:16" x14ac:dyDescent="0.25">
      <c r="A3779" s="104">
        <v>1052890</v>
      </c>
      <c r="B3779" s="104" t="s">
        <v>18</v>
      </c>
      <c r="C3779" s="104">
        <v>2002</v>
      </c>
      <c r="D3779" s="104" t="s">
        <v>1410</v>
      </c>
      <c r="G3779" s="105">
        <v>37488</v>
      </c>
      <c r="K3779" s="104">
        <v>51.59</v>
      </c>
      <c r="L3779" s="104">
        <v>2.1800000000000002</v>
      </c>
      <c r="P3779" s="104" t="s">
        <v>87</v>
      </c>
    </row>
    <row r="3780" spans="1:16" x14ac:dyDescent="0.25">
      <c r="A3780" s="104">
        <v>1052891</v>
      </c>
      <c r="B3780" s="104" t="s">
        <v>18</v>
      </c>
      <c r="C3780" s="104">
        <v>2002</v>
      </c>
      <c r="D3780" s="104" t="s">
        <v>1409</v>
      </c>
      <c r="G3780" s="105">
        <v>37509</v>
      </c>
      <c r="K3780" s="104">
        <v>51.42</v>
      </c>
      <c r="L3780" s="104">
        <v>2.94</v>
      </c>
      <c r="P3780" s="104" t="s">
        <v>87</v>
      </c>
    </row>
    <row r="3781" spans="1:16" x14ac:dyDescent="0.25">
      <c r="A3781" s="104">
        <v>1052892</v>
      </c>
      <c r="B3781" s="104" t="s">
        <v>18</v>
      </c>
      <c r="C3781" s="104">
        <v>2002</v>
      </c>
      <c r="D3781" s="104" t="s">
        <v>1408</v>
      </c>
      <c r="G3781" s="105">
        <v>37509</v>
      </c>
      <c r="K3781" s="104">
        <v>52.16</v>
      </c>
      <c r="L3781" s="104">
        <v>3.02</v>
      </c>
      <c r="P3781" s="104" t="s">
        <v>87</v>
      </c>
    </row>
    <row r="3782" spans="1:16" x14ac:dyDescent="0.25">
      <c r="A3782" s="104">
        <v>1052893</v>
      </c>
      <c r="B3782" s="104" t="s">
        <v>18</v>
      </c>
      <c r="C3782" s="104">
        <v>2002</v>
      </c>
      <c r="D3782" s="104" t="s">
        <v>1407</v>
      </c>
      <c r="G3782" s="105">
        <v>37516</v>
      </c>
      <c r="K3782" s="104">
        <v>51.15</v>
      </c>
      <c r="L3782" s="104">
        <v>2.52</v>
      </c>
      <c r="P3782" s="104" t="s">
        <v>87</v>
      </c>
    </row>
    <row r="3783" spans="1:16" x14ac:dyDescent="0.25">
      <c r="A3783" s="104">
        <v>1052894</v>
      </c>
      <c r="B3783" s="104" t="s">
        <v>18</v>
      </c>
      <c r="C3783" s="104">
        <v>2002</v>
      </c>
      <c r="D3783" s="104" t="s">
        <v>1406</v>
      </c>
      <c r="G3783" s="105">
        <v>37516</v>
      </c>
      <c r="K3783" s="104">
        <v>51.48</v>
      </c>
      <c r="L3783" s="104">
        <v>2.31</v>
      </c>
      <c r="P3783" s="104" t="s">
        <v>87</v>
      </c>
    </row>
    <row r="3784" spans="1:16" x14ac:dyDescent="0.25">
      <c r="A3784" s="104">
        <v>1052895</v>
      </c>
      <c r="B3784" s="104" t="s">
        <v>18</v>
      </c>
      <c r="C3784" s="104">
        <v>2002</v>
      </c>
      <c r="D3784" s="104" t="s">
        <v>1405</v>
      </c>
      <c r="G3784" s="105">
        <v>37516</v>
      </c>
      <c r="K3784" s="104">
        <v>51.25</v>
      </c>
      <c r="L3784" s="104">
        <v>2.87</v>
      </c>
      <c r="P3784" s="104" t="s">
        <v>87</v>
      </c>
    </row>
    <row r="3785" spans="1:16" x14ac:dyDescent="0.25">
      <c r="A3785" s="104">
        <v>1052896</v>
      </c>
      <c r="B3785" s="104" t="s">
        <v>18</v>
      </c>
      <c r="C3785" s="104">
        <v>2002</v>
      </c>
      <c r="D3785" s="104" t="s">
        <v>1404</v>
      </c>
      <c r="G3785" s="105">
        <v>37543</v>
      </c>
      <c r="K3785" s="104">
        <v>51.85</v>
      </c>
      <c r="L3785" s="104">
        <v>2.58</v>
      </c>
      <c r="P3785" s="104" t="s">
        <v>87</v>
      </c>
    </row>
    <row r="3786" spans="1:16" x14ac:dyDescent="0.25">
      <c r="A3786" s="104">
        <v>1052897</v>
      </c>
      <c r="B3786" s="104" t="s">
        <v>18</v>
      </c>
      <c r="C3786" s="104">
        <v>2002</v>
      </c>
      <c r="D3786" s="104" t="s">
        <v>1403</v>
      </c>
      <c r="G3786" s="105">
        <v>37546</v>
      </c>
      <c r="K3786" s="104">
        <v>51.64</v>
      </c>
      <c r="L3786" s="104">
        <v>2.3199999999999998</v>
      </c>
      <c r="P3786" s="104" t="s">
        <v>87</v>
      </c>
    </row>
    <row r="3787" spans="1:16" x14ac:dyDescent="0.25">
      <c r="A3787" s="104">
        <v>1052898</v>
      </c>
      <c r="B3787" s="104" t="s">
        <v>18</v>
      </c>
      <c r="C3787" s="104">
        <v>2002</v>
      </c>
      <c r="D3787" s="104" t="s">
        <v>1402</v>
      </c>
      <c r="G3787" s="105">
        <v>37565</v>
      </c>
      <c r="K3787" s="104">
        <v>51.23</v>
      </c>
      <c r="L3787" s="104">
        <v>2.61</v>
      </c>
      <c r="P3787" s="104" t="s">
        <v>87</v>
      </c>
    </row>
    <row r="3788" spans="1:16" x14ac:dyDescent="0.25">
      <c r="A3788" s="104">
        <v>1052899</v>
      </c>
      <c r="B3788" s="104" t="s">
        <v>18</v>
      </c>
      <c r="C3788" s="104">
        <v>2002</v>
      </c>
      <c r="D3788" s="104" t="s">
        <v>1401</v>
      </c>
      <c r="G3788" s="105">
        <v>37565</v>
      </c>
      <c r="K3788" s="104">
        <v>51.7</v>
      </c>
      <c r="L3788" s="104">
        <v>2.48</v>
      </c>
      <c r="P3788" s="104" t="s">
        <v>87</v>
      </c>
    </row>
    <row r="3789" spans="1:16" x14ac:dyDescent="0.25">
      <c r="A3789" s="104">
        <v>1052900</v>
      </c>
      <c r="B3789" s="104" t="s">
        <v>18</v>
      </c>
      <c r="C3789" s="104">
        <v>2002</v>
      </c>
      <c r="D3789" s="104" t="s">
        <v>1400</v>
      </c>
      <c r="G3789" s="105">
        <v>37572</v>
      </c>
      <c r="K3789" s="104">
        <v>51.86</v>
      </c>
      <c r="L3789" s="104">
        <v>2.78</v>
      </c>
      <c r="P3789" s="104" t="s">
        <v>87</v>
      </c>
    </row>
    <row r="3790" spans="1:16" x14ac:dyDescent="0.25">
      <c r="A3790" s="104">
        <v>1052901</v>
      </c>
      <c r="B3790" s="104" t="s">
        <v>18</v>
      </c>
      <c r="C3790" s="104">
        <v>2002</v>
      </c>
      <c r="D3790" s="104" t="s">
        <v>1399</v>
      </c>
      <c r="G3790" s="105">
        <v>37579</v>
      </c>
      <c r="K3790" s="104">
        <v>50.95</v>
      </c>
      <c r="L3790" s="104">
        <v>1.48</v>
      </c>
      <c r="P3790" s="104" t="s">
        <v>87</v>
      </c>
    </row>
    <row r="3791" spans="1:16" x14ac:dyDescent="0.25">
      <c r="A3791" s="104">
        <v>1052902</v>
      </c>
      <c r="B3791" s="104" t="s">
        <v>18</v>
      </c>
      <c r="C3791" s="104">
        <v>2002</v>
      </c>
      <c r="D3791" s="104" t="s">
        <v>1398</v>
      </c>
      <c r="G3791" s="105">
        <v>37581</v>
      </c>
      <c r="K3791" s="104">
        <v>51.69</v>
      </c>
      <c r="L3791" s="104">
        <v>2.48</v>
      </c>
      <c r="P3791" s="104" t="s">
        <v>87</v>
      </c>
    </row>
    <row r="3792" spans="1:16" x14ac:dyDescent="0.25">
      <c r="A3792" s="104">
        <v>1052903</v>
      </c>
      <c r="B3792" s="104" t="s">
        <v>18</v>
      </c>
      <c r="C3792" s="104">
        <v>2002</v>
      </c>
      <c r="D3792" s="104" t="s">
        <v>1397</v>
      </c>
      <c r="G3792" s="105">
        <v>37432</v>
      </c>
      <c r="K3792" s="104">
        <v>55.48</v>
      </c>
      <c r="L3792" s="104">
        <v>5.12</v>
      </c>
      <c r="P3792" s="104" t="s">
        <v>87</v>
      </c>
    </row>
    <row r="3793" spans="1:16" x14ac:dyDescent="0.25">
      <c r="A3793" s="104">
        <v>1052904</v>
      </c>
      <c r="B3793" s="104" t="s">
        <v>18</v>
      </c>
      <c r="C3793" s="104">
        <v>2002</v>
      </c>
      <c r="D3793" s="104" t="s">
        <v>1396</v>
      </c>
      <c r="G3793" s="105">
        <v>37432</v>
      </c>
      <c r="K3793" s="104">
        <v>55.52</v>
      </c>
      <c r="L3793" s="104">
        <v>5.08</v>
      </c>
      <c r="P3793" s="104" t="s">
        <v>87</v>
      </c>
    </row>
    <row r="3794" spans="1:16" x14ac:dyDescent="0.25">
      <c r="A3794" s="104">
        <v>1052905</v>
      </c>
      <c r="B3794" s="104" t="s">
        <v>18</v>
      </c>
      <c r="C3794" s="104">
        <v>2002</v>
      </c>
      <c r="D3794" s="104" t="s">
        <v>1395</v>
      </c>
      <c r="G3794" s="105">
        <v>37432</v>
      </c>
      <c r="K3794" s="104">
        <v>55.58</v>
      </c>
      <c r="L3794" s="104">
        <v>4.75</v>
      </c>
      <c r="P3794" s="104" t="s">
        <v>87</v>
      </c>
    </row>
    <row r="3795" spans="1:16" x14ac:dyDescent="0.25">
      <c r="A3795" s="104">
        <v>1052906</v>
      </c>
      <c r="B3795" s="104" t="s">
        <v>18</v>
      </c>
      <c r="C3795" s="104">
        <v>2002</v>
      </c>
      <c r="D3795" s="104" t="s">
        <v>1394</v>
      </c>
      <c r="G3795" s="105">
        <v>37432</v>
      </c>
      <c r="K3795" s="104">
        <v>56.02</v>
      </c>
      <c r="L3795" s="104">
        <v>3.25</v>
      </c>
      <c r="P3795" s="104" t="s">
        <v>87</v>
      </c>
    </row>
    <row r="3796" spans="1:16" x14ac:dyDescent="0.25">
      <c r="A3796" s="104">
        <v>1052907</v>
      </c>
      <c r="B3796" s="104" t="s">
        <v>18</v>
      </c>
      <c r="C3796" s="104">
        <v>2002</v>
      </c>
      <c r="D3796" s="104" t="s">
        <v>1393</v>
      </c>
      <c r="G3796" s="105">
        <v>37432</v>
      </c>
      <c r="K3796" s="104">
        <v>53.37</v>
      </c>
      <c r="L3796" s="104">
        <v>4.72</v>
      </c>
      <c r="P3796" s="104" t="s">
        <v>87</v>
      </c>
    </row>
    <row r="3797" spans="1:16" x14ac:dyDescent="0.25">
      <c r="A3797" s="104">
        <v>1052908</v>
      </c>
      <c r="B3797" s="104" t="s">
        <v>18</v>
      </c>
      <c r="C3797" s="104">
        <v>2002</v>
      </c>
      <c r="D3797" s="104" t="s">
        <v>1392</v>
      </c>
      <c r="G3797" s="105">
        <v>37433</v>
      </c>
      <c r="K3797" s="104">
        <v>53.1</v>
      </c>
      <c r="L3797" s="104">
        <v>3.9</v>
      </c>
      <c r="P3797" s="104" t="s">
        <v>87</v>
      </c>
    </row>
    <row r="3798" spans="1:16" x14ac:dyDescent="0.25">
      <c r="A3798" s="104">
        <v>1052909</v>
      </c>
      <c r="B3798" s="104" t="s">
        <v>18</v>
      </c>
      <c r="C3798" s="104">
        <v>2002</v>
      </c>
      <c r="D3798" s="104" t="s">
        <v>1391</v>
      </c>
      <c r="G3798" s="105">
        <v>37435</v>
      </c>
      <c r="K3798" s="104">
        <v>59.37</v>
      </c>
      <c r="L3798" s="104">
        <v>1.57</v>
      </c>
      <c r="P3798" s="104" t="s">
        <v>87</v>
      </c>
    </row>
    <row r="3799" spans="1:16" x14ac:dyDescent="0.25">
      <c r="A3799" s="104">
        <v>1052910</v>
      </c>
      <c r="B3799" s="104" t="s">
        <v>18</v>
      </c>
      <c r="C3799" s="104">
        <v>2002</v>
      </c>
      <c r="D3799" s="104" t="s">
        <v>1390</v>
      </c>
      <c r="G3799" s="105">
        <v>37436</v>
      </c>
      <c r="K3799" s="104">
        <v>52.03</v>
      </c>
      <c r="L3799" s="104">
        <v>3.44</v>
      </c>
      <c r="P3799" s="104" t="s">
        <v>87</v>
      </c>
    </row>
    <row r="3800" spans="1:16" x14ac:dyDescent="0.25">
      <c r="A3800" s="104">
        <v>1052911</v>
      </c>
      <c r="B3800" s="104" t="s">
        <v>18</v>
      </c>
      <c r="C3800" s="104">
        <v>2002</v>
      </c>
      <c r="D3800" s="104" t="s">
        <v>1389</v>
      </c>
      <c r="G3800" s="105">
        <v>37436</v>
      </c>
      <c r="K3800" s="104">
        <v>52.01</v>
      </c>
      <c r="L3800" s="104">
        <v>3.17</v>
      </c>
      <c r="P3800" s="104" t="s">
        <v>87</v>
      </c>
    </row>
    <row r="3801" spans="1:16" x14ac:dyDescent="0.25">
      <c r="A3801" s="104">
        <v>1052912</v>
      </c>
      <c r="B3801" s="104" t="s">
        <v>20</v>
      </c>
      <c r="C3801" s="104">
        <v>2002</v>
      </c>
      <c r="D3801" s="104" t="s">
        <v>1352</v>
      </c>
      <c r="G3801" s="105">
        <v>37266</v>
      </c>
      <c r="H3801" s="105">
        <v>0.499305555555556</v>
      </c>
      <c r="K3801" s="104">
        <v>48.97</v>
      </c>
      <c r="L3801" s="104">
        <v>-4.9000000000000004</v>
      </c>
      <c r="P3801" s="104" t="s">
        <v>87</v>
      </c>
    </row>
    <row r="3802" spans="1:16" x14ac:dyDescent="0.25">
      <c r="A3802" s="104">
        <v>1052913</v>
      </c>
      <c r="B3802" s="104" t="s">
        <v>20</v>
      </c>
      <c r="C3802" s="104">
        <v>2002</v>
      </c>
      <c r="D3802" s="104" t="s">
        <v>1351</v>
      </c>
      <c r="G3802" s="105">
        <v>37272</v>
      </c>
      <c r="H3802" s="105">
        <v>0.5</v>
      </c>
      <c r="K3802" s="104">
        <v>48.75</v>
      </c>
      <c r="L3802" s="104">
        <v>-6.07</v>
      </c>
      <c r="P3802" s="104" t="s">
        <v>87</v>
      </c>
    </row>
    <row r="3803" spans="1:16" x14ac:dyDescent="0.25">
      <c r="A3803" s="104">
        <v>1052914</v>
      </c>
      <c r="B3803" s="104" t="s">
        <v>20</v>
      </c>
      <c r="C3803" s="104">
        <v>2002</v>
      </c>
      <c r="D3803" s="104" t="s">
        <v>1350</v>
      </c>
      <c r="G3803" s="105">
        <v>37281</v>
      </c>
      <c r="H3803" s="105">
        <v>0.69027777777777799</v>
      </c>
      <c r="K3803" s="104">
        <v>49.52</v>
      </c>
      <c r="L3803" s="104">
        <v>0</v>
      </c>
      <c r="P3803" s="104" t="s">
        <v>87</v>
      </c>
    </row>
    <row r="3804" spans="1:16" x14ac:dyDescent="0.25">
      <c r="A3804" s="104">
        <v>1052915</v>
      </c>
      <c r="B3804" s="104" t="s">
        <v>20</v>
      </c>
      <c r="C3804" s="104">
        <v>2002</v>
      </c>
      <c r="D3804" s="104" t="s">
        <v>1349</v>
      </c>
      <c r="G3804" s="105">
        <v>37295</v>
      </c>
      <c r="H3804" s="105">
        <v>0.625</v>
      </c>
      <c r="K3804" s="104">
        <v>50.05</v>
      </c>
      <c r="L3804" s="104">
        <v>-2.58</v>
      </c>
      <c r="P3804" s="104" t="s">
        <v>87</v>
      </c>
    </row>
    <row r="3805" spans="1:16" x14ac:dyDescent="0.25">
      <c r="A3805" s="104">
        <v>1052916</v>
      </c>
      <c r="B3805" s="104" t="s">
        <v>20</v>
      </c>
      <c r="C3805" s="104">
        <v>2002</v>
      </c>
      <c r="D3805" s="104" t="s">
        <v>1348</v>
      </c>
      <c r="G3805" s="105">
        <v>37319</v>
      </c>
      <c r="H3805" s="105">
        <v>0.360416666666667</v>
      </c>
      <c r="K3805" s="104">
        <v>48.82</v>
      </c>
      <c r="L3805" s="104">
        <v>-4.67</v>
      </c>
      <c r="P3805" s="104" t="s">
        <v>87</v>
      </c>
    </row>
    <row r="3806" spans="1:16" x14ac:dyDescent="0.25">
      <c r="A3806" s="104">
        <v>1052917</v>
      </c>
      <c r="B3806" s="104" t="s">
        <v>20</v>
      </c>
      <c r="C3806" s="104">
        <v>2002</v>
      </c>
      <c r="D3806" s="104" t="s">
        <v>1347</v>
      </c>
      <c r="G3806" s="105">
        <v>37320</v>
      </c>
      <c r="H3806" s="105">
        <v>0.69861111111111096</v>
      </c>
      <c r="K3806" s="104">
        <v>51.02</v>
      </c>
      <c r="L3806" s="104">
        <v>1.65</v>
      </c>
      <c r="P3806" s="104" t="s">
        <v>87</v>
      </c>
    </row>
    <row r="3807" spans="1:16" x14ac:dyDescent="0.25">
      <c r="A3807" s="104">
        <v>1052918</v>
      </c>
      <c r="B3807" s="104" t="s">
        <v>20</v>
      </c>
      <c r="C3807" s="104">
        <v>2002</v>
      </c>
      <c r="D3807" s="104" t="s">
        <v>1346</v>
      </c>
      <c r="G3807" s="105">
        <v>37323</v>
      </c>
      <c r="H3807" s="105">
        <v>0.37777777777777799</v>
      </c>
      <c r="K3807" s="104">
        <v>48.45</v>
      </c>
      <c r="L3807" s="104">
        <v>-5.3</v>
      </c>
      <c r="P3807" s="104" t="s">
        <v>87</v>
      </c>
    </row>
    <row r="3808" spans="1:16" x14ac:dyDescent="0.25">
      <c r="A3808" s="104">
        <v>1052919</v>
      </c>
      <c r="B3808" s="104" t="s">
        <v>20</v>
      </c>
      <c r="C3808" s="104">
        <v>2002</v>
      </c>
      <c r="D3808" s="104" t="s">
        <v>1345</v>
      </c>
      <c r="G3808" s="105">
        <v>37323</v>
      </c>
      <c r="H3808" s="105">
        <v>0.57222222222222197</v>
      </c>
      <c r="K3808" s="104">
        <v>48.45</v>
      </c>
      <c r="L3808" s="104">
        <v>-5.3</v>
      </c>
      <c r="P3808" s="104" t="s">
        <v>87</v>
      </c>
    </row>
    <row r="3809" spans="1:16" x14ac:dyDescent="0.25">
      <c r="A3809" s="104">
        <v>1052920</v>
      </c>
      <c r="B3809" s="104" t="s">
        <v>20</v>
      </c>
      <c r="C3809" s="104">
        <v>2002</v>
      </c>
      <c r="D3809" s="104" t="s">
        <v>1344</v>
      </c>
      <c r="G3809" s="105">
        <v>37323</v>
      </c>
      <c r="H3809" s="105">
        <v>0.42916666666666697</v>
      </c>
      <c r="K3809" s="104">
        <v>48.27</v>
      </c>
      <c r="L3809" s="104">
        <v>-5.03</v>
      </c>
      <c r="P3809" s="104" t="s">
        <v>87</v>
      </c>
    </row>
    <row r="3810" spans="1:16" x14ac:dyDescent="0.25">
      <c r="A3810" s="104">
        <v>1052921</v>
      </c>
      <c r="B3810" s="104" t="s">
        <v>20</v>
      </c>
      <c r="C3810" s="104">
        <v>2002</v>
      </c>
      <c r="D3810" s="104" t="s">
        <v>1343</v>
      </c>
      <c r="G3810" s="105">
        <v>37326</v>
      </c>
      <c r="H3810" s="105">
        <v>0.57083333333333297</v>
      </c>
      <c r="K3810" s="104">
        <v>49.57</v>
      </c>
      <c r="L3810" s="104">
        <v>-3.82</v>
      </c>
      <c r="P3810" s="104" t="s">
        <v>87</v>
      </c>
    </row>
    <row r="3811" spans="1:16" x14ac:dyDescent="0.25">
      <c r="A3811" s="104">
        <v>1052922</v>
      </c>
      <c r="B3811" s="104" t="s">
        <v>20</v>
      </c>
      <c r="C3811" s="104">
        <v>2002</v>
      </c>
      <c r="D3811" s="104" t="s">
        <v>1342</v>
      </c>
      <c r="G3811" s="105">
        <v>37337</v>
      </c>
      <c r="H3811" s="105">
        <v>0.31527777777777799</v>
      </c>
      <c r="K3811" s="104">
        <v>49.12</v>
      </c>
      <c r="L3811" s="104">
        <v>-4.1500000000000004</v>
      </c>
      <c r="P3811" s="104" t="s">
        <v>87</v>
      </c>
    </row>
    <row r="3812" spans="1:16" x14ac:dyDescent="0.25">
      <c r="A3812" s="104">
        <v>1052923</v>
      </c>
      <c r="B3812" s="104" t="s">
        <v>20</v>
      </c>
      <c r="C3812" s="104">
        <v>2002</v>
      </c>
      <c r="D3812" s="104" t="s">
        <v>1341</v>
      </c>
      <c r="G3812" s="105">
        <v>37345</v>
      </c>
      <c r="H3812" s="105">
        <v>0.40277777777777801</v>
      </c>
      <c r="K3812" s="104">
        <v>50.35</v>
      </c>
      <c r="L3812" s="104">
        <v>-7.0000000000000007E-2</v>
      </c>
      <c r="P3812" s="104" t="s">
        <v>87</v>
      </c>
    </row>
    <row r="3813" spans="1:16" x14ac:dyDescent="0.25">
      <c r="A3813" s="104">
        <v>1052924</v>
      </c>
      <c r="B3813" s="104" t="s">
        <v>20</v>
      </c>
      <c r="C3813" s="104">
        <v>2002</v>
      </c>
      <c r="D3813" s="104" t="s">
        <v>1340</v>
      </c>
      <c r="G3813" s="105">
        <v>37351</v>
      </c>
      <c r="H3813" s="105">
        <v>0.49652777777777801</v>
      </c>
      <c r="K3813" s="104">
        <v>49.43</v>
      </c>
      <c r="L3813" s="104">
        <v>-3.53</v>
      </c>
      <c r="P3813" s="104" t="s">
        <v>87</v>
      </c>
    </row>
    <row r="3814" spans="1:16" x14ac:dyDescent="0.25">
      <c r="A3814" s="104">
        <v>1052925</v>
      </c>
      <c r="B3814" s="104" t="s">
        <v>20</v>
      </c>
      <c r="C3814" s="104">
        <v>2002</v>
      </c>
      <c r="D3814" s="104" t="s">
        <v>1339</v>
      </c>
      <c r="G3814" s="105">
        <v>37369</v>
      </c>
      <c r="H3814" s="105">
        <v>0.64097222222222205</v>
      </c>
      <c r="K3814" s="104">
        <v>49.08</v>
      </c>
      <c r="L3814" s="104">
        <v>-4.7699999999999996</v>
      </c>
      <c r="P3814" s="104" t="s">
        <v>87</v>
      </c>
    </row>
    <row r="3815" spans="1:16" x14ac:dyDescent="0.25">
      <c r="A3815" s="104">
        <v>1052926</v>
      </c>
      <c r="B3815" s="104" t="s">
        <v>20</v>
      </c>
      <c r="C3815" s="104">
        <v>2002</v>
      </c>
      <c r="D3815" s="104" t="s">
        <v>1338</v>
      </c>
      <c r="G3815" s="105">
        <v>37369</v>
      </c>
      <c r="H3815" s="105">
        <v>0.40833333333333299</v>
      </c>
      <c r="K3815" s="104">
        <v>48.85</v>
      </c>
      <c r="L3815" s="104">
        <v>-2.98</v>
      </c>
      <c r="P3815" s="104" t="s">
        <v>87</v>
      </c>
    </row>
    <row r="3816" spans="1:16" x14ac:dyDescent="0.25">
      <c r="A3816" s="104">
        <v>1052927</v>
      </c>
      <c r="B3816" s="104" t="s">
        <v>20</v>
      </c>
      <c r="C3816" s="104">
        <v>2002</v>
      </c>
      <c r="D3816" s="104" t="s">
        <v>1337</v>
      </c>
      <c r="G3816" s="105">
        <v>37370</v>
      </c>
      <c r="H3816" s="105">
        <v>0.78888888888888897</v>
      </c>
      <c r="K3816" s="104">
        <v>50.17</v>
      </c>
      <c r="L3816" s="104">
        <v>1.37</v>
      </c>
      <c r="P3816" s="104" t="s">
        <v>87</v>
      </c>
    </row>
    <row r="3817" spans="1:16" x14ac:dyDescent="0.25">
      <c r="A3817" s="104">
        <v>1052928</v>
      </c>
      <c r="B3817" s="104" t="s">
        <v>20</v>
      </c>
      <c r="C3817" s="104">
        <v>2002</v>
      </c>
      <c r="D3817" s="104" t="s">
        <v>1336</v>
      </c>
      <c r="G3817" s="105">
        <v>37375</v>
      </c>
      <c r="H3817" s="105">
        <v>0.70833333333333304</v>
      </c>
      <c r="K3817" s="104">
        <v>48.48</v>
      </c>
      <c r="L3817" s="104">
        <v>-5.57</v>
      </c>
      <c r="P3817" s="104" t="s">
        <v>87</v>
      </c>
    </row>
    <row r="3818" spans="1:16" x14ac:dyDescent="0.25">
      <c r="A3818" s="104">
        <v>1052929</v>
      </c>
      <c r="B3818" s="104" t="s">
        <v>20</v>
      </c>
      <c r="C3818" s="104">
        <v>2002</v>
      </c>
      <c r="D3818" s="104" t="s">
        <v>1335</v>
      </c>
      <c r="G3818" s="105">
        <v>37386</v>
      </c>
      <c r="H3818" s="105">
        <v>0.34513888888888899</v>
      </c>
      <c r="K3818" s="104">
        <v>50.63</v>
      </c>
      <c r="L3818" s="104">
        <v>1.28</v>
      </c>
      <c r="P3818" s="104" t="s">
        <v>87</v>
      </c>
    </row>
    <row r="3819" spans="1:16" x14ac:dyDescent="0.25">
      <c r="A3819" s="104">
        <v>1052930</v>
      </c>
      <c r="B3819" s="104" t="s">
        <v>20</v>
      </c>
      <c r="C3819" s="104">
        <v>2002</v>
      </c>
      <c r="D3819" s="104" t="s">
        <v>1334</v>
      </c>
      <c r="G3819" s="105">
        <v>37399</v>
      </c>
      <c r="H3819" s="105">
        <v>0.75347222222222199</v>
      </c>
      <c r="K3819" s="104">
        <v>48.63</v>
      </c>
      <c r="L3819" s="104">
        <v>-5.43</v>
      </c>
      <c r="P3819" s="104" t="s">
        <v>87</v>
      </c>
    </row>
    <row r="3820" spans="1:16" x14ac:dyDescent="0.25">
      <c r="A3820" s="104">
        <v>1052931</v>
      </c>
      <c r="B3820" s="104" t="s">
        <v>20</v>
      </c>
      <c r="C3820" s="104">
        <v>2002</v>
      </c>
      <c r="D3820" s="104" t="s">
        <v>1333</v>
      </c>
      <c r="G3820" s="105">
        <v>37400</v>
      </c>
      <c r="H3820" s="105">
        <v>0.77430555555555602</v>
      </c>
      <c r="K3820" s="104">
        <v>50.05</v>
      </c>
      <c r="L3820" s="104">
        <v>-2.8</v>
      </c>
      <c r="P3820" s="104" t="s">
        <v>87</v>
      </c>
    </row>
    <row r="3821" spans="1:16" x14ac:dyDescent="0.25">
      <c r="A3821" s="104">
        <v>1052932</v>
      </c>
      <c r="B3821" s="104" t="s">
        <v>20</v>
      </c>
      <c r="C3821" s="104">
        <v>2002</v>
      </c>
      <c r="D3821" s="104" t="s">
        <v>1332</v>
      </c>
      <c r="G3821" s="105">
        <v>37402</v>
      </c>
      <c r="H3821" s="105">
        <v>0.67708333333333304</v>
      </c>
      <c r="K3821" s="104">
        <v>49.77</v>
      </c>
      <c r="L3821" s="104">
        <v>0.28000000000000003</v>
      </c>
      <c r="P3821" s="104" t="s">
        <v>87</v>
      </c>
    </row>
    <row r="3822" spans="1:16" x14ac:dyDescent="0.25">
      <c r="A3822" s="104">
        <v>1052933</v>
      </c>
      <c r="B3822" s="104" t="s">
        <v>20</v>
      </c>
      <c r="C3822" s="104">
        <v>2002</v>
      </c>
      <c r="D3822" s="104" t="s">
        <v>1331</v>
      </c>
      <c r="G3822" s="105">
        <v>37421</v>
      </c>
      <c r="H3822" s="105">
        <v>0.80208333333333304</v>
      </c>
      <c r="K3822" s="104">
        <v>50.65</v>
      </c>
      <c r="L3822" s="104">
        <v>1.32</v>
      </c>
      <c r="P3822" s="104" t="s">
        <v>87</v>
      </c>
    </row>
    <row r="3823" spans="1:16" x14ac:dyDescent="0.25">
      <c r="A3823" s="104">
        <v>1052934</v>
      </c>
      <c r="B3823" s="104" t="s">
        <v>20</v>
      </c>
      <c r="C3823" s="104">
        <v>2002</v>
      </c>
      <c r="D3823" s="104" t="s">
        <v>1330</v>
      </c>
      <c r="G3823" s="105">
        <v>37423</v>
      </c>
      <c r="H3823" s="105">
        <v>0.625</v>
      </c>
      <c r="K3823" s="104">
        <v>49.73</v>
      </c>
      <c r="L3823" s="104">
        <v>-1.95</v>
      </c>
      <c r="P3823" s="104" t="s">
        <v>87</v>
      </c>
    </row>
    <row r="3824" spans="1:16" x14ac:dyDescent="0.25">
      <c r="A3824" s="104">
        <v>1052935</v>
      </c>
      <c r="B3824" s="104" t="s">
        <v>20</v>
      </c>
      <c r="C3824" s="104">
        <v>2002</v>
      </c>
      <c r="D3824" s="104" t="s">
        <v>1680</v>
      </c>
      <c r="G3824" s="105">
        <v>37425</v>
      </c>
      <c r="H3824" s="105">
        <v>0.5</v>
      </c>
      <c r="K3824" s="104">
        <v>50.28</v>
      </c>
      <c r="L3824" s="104">
        <v>-0.32</v>
      </c>
      <c r="P3824" s="104" t="s">
        <v>87</v>
      </c>
    </row>
    <row r="3825" spans="1:16" x14ac:dyDescent="0.25">
      <c r="A3825" s="104">
        <v>1052936</v>
      </c>
      <c r="B3825" s="104" t="s">
        <v>20</v>
      </c>
      <c r="C3825" s="104">
        <v>2002</v>
      </c>
      <c r="D3825" s="104" t="s">
        <v>1679</v>
      </c>
      <c r="G3825" s="105">
        <v>37426</v>
      </c>
      <c r="H3825" s="105">
        <v>0.73402777777777795</v>
      </c>
      <c r="K3825" s="104">
        <v>49.05</v>
      </c>
      <c r="L3825" s="104">
        <v>-5.15</v>
      </c>
      <c r="P3825" s="104" t="s">
        <v>87</v>
      </c>
    </row>
    <row r="3826" spans="1:16" x14ac:dyDescent="0.25">
      <c r="A3826" s="104">
        <v>1052937</v>
      </c>
      <c r="B3826" s="104" t="s">
        <v>20</v>
      </c>
      <c r="C3826" s="104">
        <v>2002</v>
      </c>
      <c r="D3826" s="104" t="s">
        <v>1678</v>
      </c>
      <c r="G3826" s="105">
        <v>37447</v>
      </c>
      <c r="H3826" s="105">
        <v>0.59722222222222199</v>
      </c>
      <c r="K3826" s="104">
        <v>51.32</v>
      </c>
      <c r="L3826" s="104">
        <v>2.15</v>
      </c>
      <c r="P3826" s="104" t="s">
        <v>87</v>
      </c>
    </row>
    <row r="3827" spans="1:16" x14ac:dyDescent="0.25">
      <c r="A3827" s="104">
        <v>1052938</v>
      </c>
      <c r="B3827" s="104" t="s">
        <v>20</v>
      </c>
      <c r="C3827" s="104">
        <v>2002</v>
      </c>
      <c r="D3827" s="104" t="s">
        <v>1677</v>
      </c>
      <c r="G3827" s="105">
        <v>37461</v>
      </c>
      <c r="H3827" s="105">
        <v>0.34375</v>
      </c>
      <c r="K3827" s="104">
        <v>51.03</v>
      </c>
      <c r="L3827" s="104">
        <v>1.58</v>
      </c>
      <c r="P3827" s="104" t="s">
        <v>87</v>
      </c>
    </row>
    <row r="3828" spans="1:16" x14ac:dyDescent="0.25">
      <c r="A3828" s="104">
        <v>1052939</v>
      </c>
      <c r="B3828" s="104" t="s">
        <v>20</v>
      </c>
      <c r="C3828" s="104">
        <v>2002</v>
      </c>
      <c r="D3828" s="104" t="s">
        <v>1676</v>
      </c>
      <c r="G3828" s="105">
        <v>37464</v>
      </c>
      <c r="H3828" s="105">
        <v>0.45833333333333298</v>
      </c>
      <c r="K3828" s="104">
        <v>49.8</v>
      </c>
      <c r="L3828" s="104">
        <v>-2.87</v>
      </c>
      <c r="P3828" s="104" t="s">
        <v>87</v>
      </c>
    </row>
    <row r="3829" spans="1:16" x14ac:dyDescent="0.25">
      <c r="A3829" s="104">
        <v>1052940</v>
      </c>
      <c r="B3829" s="104" t="s">
        <v>20</v>
      </c>
      <c r="C3829" s="104">
        <v>2002</v>
      </c>
      <c r="D3829" s="104" t="s">
        <v>1675</v>
      </c>
      <c r="G3829" s="105">
        <v>37465</v>
      </c>
      <c r="H3829" s="105">
        <v>0.77083333333333304</v>
      </c>
      <c r="K3829" s="104">
        <v>48.65</v>
      </c>
      <c r="L3829" s="104">
        <v>-2.17</v>
      </c>
      <c r="P3829" s="104" t="s">
        <v>87</v>
      </c>
    </row>
    <row r="3830" spans="1:16" x14ac:dyDescent="0.25">
      <c r="A3830" s="104">
        <v>1052941</v>
      </c>
      <c r="B3830" s="104" t="s">
        <v>20</v>
      </c>
      <c r="C3830" s="104">
        <v>2002</v>
      </c>
      <c r="D3830" s="104" t="s">
        <v>1674</v>
      </c>
      <c r="G3830" s="105">
        <v>37466</v>
      </c>
      <c r="H3830" s="105">
        <v>0.40347222222222201</v>
      </c>
      <c r="K3830" s="104">
        <v>49.27</v>
      </c>
      <c r="L3830" s="104">
        <v>-4.3499999999999996</v>
      </c>
      <c r="P3830" s="104" t="s">
        <v>87</v>
      </c>
    </row>
    <row r="3831" spans="1:16" x14ac:dyDescent="0.25">
      <c r="A3831" s="104">
        <v>1052942</v>
      </c>
      <c r="B3831" s="104" t="s">
        <v>20</v>
      </c>
      <c r="C3831" s="104">
        <v>2002</v>
      </c>
      <c r="D3831" s="104" t="s">
        <v>1673</v>
      </c>
      <c r="G3831" s="105">
        <v>37466</v>
      </c>
      <c r="H3831" s="105">
        <v>0.39652777777777798</v>
      </c>
      <c r="K3831" s="104">
        <v>48.35</v>
      </c>
      <c r="L3831" s="104">
        <v>-5.37</v>
      </c>
      <c r="P3831" s="104" t="s">
        <v>87</v>
      </c>
    </row>
    <row r="3832" spans="1:16" x14ac:dyDescent="0.25">
      <c r="A3832" s="104">
        <v>1052943</v>
      </c>
      <c r="B3832" s="104" t="s">
        <v>20</v>
      </c>
      <c r="C3832" s="104">
        <v>2002</v>
      </c>
      <c r="D3832" s="104" t="s">
        <v>1672</v>
      </c>
      <c r="G3832" s="105">
        <v>37467</v>
      </c>
      <c r="H3832" s="105">
        <v>0.35347222222222202</v>
      </c>
      <c r="K3832" s="104">
        <v>50.47</v>
      </c>
      <c r="L3832" s="104">
        <v>0.62</v>
      </c>
      <c r="P3832" s="104" t="s">
        <v>87</v>
      </c>
    </row>
    <row r="3833" spans="1:16" x14ac:dyDescent="0.25">
      <c r="A3833" s="104">
        <v>1052944</v>
      </c>
      <c r="B3833" s="104" t="s">
        <v>20</v>
      </c>
      <c r="C3833" s="104">
        <v>2002</v>
      </c>
      <c r="D3833" s="104" t="s">
        <v>1671</v>
      </c>
      <c r="G3833" s="105">
        <v>37469</v>
      </c>
      <c r="H3833" s="105">
        <v>0.27222222222222198</v>
      </c>
      <c r="K3833" s="104">
        <v>51.05</v>
      </c>
      <c r="L3833" s="104">
        <v>2.2000000000000002</v>
      </c>
      <c r="P3833" s="104" t="s">
        <v>87</v>
      </c>
    </row>
    <row r="3834" spans="1:16" x14ac:dyDescent="0.25">
      <c r="A3834" s="104">
        <v>1052945</v>
      </c>
      <c r="B3834" s="104" t="s">
        <v>20</v>
      </c>
      <c r="C3834" s="104">
        <v>2002</v>
      </c>
      <c r="D3834" s="104" t="s">
        <v>1670</v>
      </c>
      <c r="G3834" s="105">
        <v>37469</v>
      </c>
      <c r="H3834" s="105">
        <v>0.37361111111111101</v>
      </c>
      <c r="K3834" s="104">
        <v>48.63</v>
      </c>
      <c r="L3834" s="104">
        <v>-5.48</v>
      </c>
      <c r="P3834" s="104" t="s">
        <v>87</v>
      </c>
    </row>
    <row r="3835" spans="1:16" x14ac:dyDescent="0.25">
      <c r="A3835" s="104">
        <v>1052946</v>
      </c>
      <c r="B3835" s="104" t="s">
        <v>20</v>
      </c>
      <c r="C3835" s="104">
        <v>2002</v>
      </c>
      <c r="D3835" s="104" t="s">
        <v>1669</v>
      </c>
      <c r="G3835" s="105">
        <v>37475</v>
      </c>
      <c r="H3835" s="105">
        <v>0.58472222222222203</v>
      </c>
      <c r="K3835" s="104">
        <v>50.7</v>
      </c>
      <c r="L3835" s="104">
        <v>1.3</v>
      </c>
      <c r="P3835" s="104" t="s">
        <v>87</v>
      </c>
    </row>
    <row r="3836" spans="1:16" x14ac:dyDescent="0.25">
      <c r="A3836" s="104">
        <v>1052947</v>
      </c>
      <c r="B3836" s="104" t="s">
        <v>20</v>
      </c>
      <c r="C3836" s="104">
        <v>2002</v>
      </c>
      <c r="D3836" s="104" t="s">
        <v>1668</v>
      </c>
      <c r="G3836" s="105">
        <v>37477</v>
      </c>
      <c r="H3836" s="105">
        <v>0.80902777777777801</v>
      </c>
      <c r="K3836" s="104">
        <v>51.15</v>
      </c>
      <c r="L3836" s="104">
        <v>1.75</v>
      </c>
      <c r="P3836" s="104" t="s">
        <v>87</v>
      </c>
    </row>
    <row r="3837" spans="1:16" x14ac:dyDescent="0.25">
      <c r="A3837" s="104">
        <v>1052948</v>
      </c>
      <c r="B3837" s="104" t="s">
        <v>20</v>
      </c>
      <c r="C3837" s="104">
        <v>2002</v>
      </c>
      <c r="D3837" s="104" t="s">
        <v>1667</v>
      </c>
      <c r="G3837" s="105">
        <v>37483</v>
      </c>
      <c r="H3837" s="105">
        <v>0.51041666666666696</v>
      </c>
      <c r="K3837" s="104">
        <v>49.5</v>
      </c>
      <c r="L3837" s="104">
        <v>-1.17</v>
      </c>
      <c r="P3837" s="104" t="s">
        <v>87</v>
      </c>
    </row>
    <row r="3838" spans="1:16" x14ac:dyDescent="0.25">
      <c r="A3838" s="104">
        <v>1052949</v>
      </c>
      <c r="B3838" s="104" t="s">
        <v>20</v>
      </c>
      <c r="C3838" s="104">
        <v>2002</v>
      </c>
      <c r="D3838" s="104" t="s">
        <v>1666</v>
      </c>
      <c r="G3838" s="105">
        <v>37487</v>
      </c>
      <c r="H3838" s="105">
        <v>0.41666666666666702</v>
      </c>
      <c r="K3838" s="104">
        <v>49.32</v>
      </c>
      <c r="L3838" s="104">
        <v>-0.08</v>
      </c>
      <c r="P3838" s="104" t="s">
        <v>87</v>
      </c>
    </row>
    <row r="3839" spans="1:16" x14ac:dyDescent="0.25">
      <c r="A3839" s="104">
        <v>1052950</v>
      </c>
      <c r="B3839" s="104" t="s">
        <v>20</v>
      </c>
      <c r="C3839" s="104">
        <v>2002</v>
      </c>
      <c r="D3839" s="104" t="s">
        <v>1665</v>
      </c>
      <c r="G3839" s="105">
        <v>37488</v>
      </c>
      <c r="H3839" s="105">
        <v>0.67708333333333304</v>
      </c>
      <c r="K3839" s="104">
        <v>50.45</v>
      </c>
      <c r="L3839" s="104">
        <v>0.77</v>
      </c>
      <c r="P3839" s="104" t="s">
        <v>87</v>
      </c>
    </row>
    <row r="3840" spans="1:16" x14ac:dyDescent="0.25">
      <c r="A3840" s="104">
        <v>1052951</v>
      </c>
      <c r="B3840" s="104" t="s">
        <v>20</v>
      </c>
      <c r="C3840" s="104">
        <v>2002</v>
      </c>
      <c r="D3840" s="104" t="s">
        <v>1664</v>
      </c>
      <c r="G3840" s="105">
        <v>37494</v>
      </c>
      <c r="H3840" s="105">
        <v>0.70486111111111105</v>
      </c>
      <c r="K3840" s="104">
        <v>49.67</v>
      </c>
      <c r="L3840" s="104">
        <v>-3.45</v>
      </c>
      <c r="P3840" s="104" t="s">
        <v>87</v>
      </c>
    </row>
    <row r="3841" spans="1:17" x14ac:dyDescent="0.25">
      <c r="A3841" s="104">
        <v>1052952</v>
      </c>
      <c r="B3841" s="104" t="s">
        <v>20</v>
      </c>
      <c r="C3841" s="104">
        <v>2002</v>
      </c>
      <c r="D3841" s="104" t="s">
        <v>1663</v>
      </c>
      <c r="G3841" s="105">
        <v>37514</v>
      </c>
      <c r="H3841" s="105">
        <v>0.25277777777777799</v>
      </c>
      <c r="K3841" s="104">
        <v>48.47</v>
      </c>
      <c r="L3841" s="104">
        <v>-5.68</v>
      </c>
      <c r="P3841" s="104" t="s">
        <v>87</v>
      </c>
    </row>
    <row r="3842" spans="1:17" x14ac:dyDescent="0.25">
      <c r="A3842" s="104">
        <v>1052953</v>
      </c>
      <c r="B3842" s="104" t="s">
        <v>20</v>
      </c>
      <c r="C3842" s="104">
        <v>2002</v>
      </c>
      <c r="D3842" s="104" t="s">
        <v>1662</v>
      </c>
      <c r="G3842" s="105">
        <v>37525</v>
      </c>
      <c r="H3842" s="105">
        <v>0.46875</v>
      </c>
      <c r="K3842" s="104">
        <v>48.63</v>
      </c>
      <c r="L3842" s="104">
        <v>-5.45</v>
      </c>
      <c r="P3842" s="104" t="s">
        <v>87</v>
      </c>
    </row>
    <row r="3843" spans="1:17" x14ac:dyDescent="0.25">
      <c r="A3843" s="104">
        <v>1052954</v>
      </c>
      <c r="B3843" s="104" t="s">
        <v>20</v>
      </c>
      <c r="C3843" s="104">
        <v>2002</v>
      </c>
      <c r="D3843" s="104" t="s">
        <v>1661</v>
      </c>
      <c r="G3843" s="105">
        <v>37527</v>
      </c>
      <c r="H3843" s="105">
        <v>0.67430555555555605</v>
      </c>
      <c r="K3843" s="104">
        <v>49.08</v>
      </c>
      <c r="L3843" s="104">
        <v>-5.3</v>
      </c>
      <c r="P3843" s="104" t="s">
        <v>87</v>
      </c>
    </row>
    <row r="3844" spans="1:17" x14ac:dyDescent="0.25">
      <c r="A3844" s="104">
        <v>1052955</v>
      </c>
      <c r="B3844" s="104" t="s">
        <v>20</v>
      </c>
      <c r="C3844" s="104">
        <v>2002</v>
      </c>
      <c r="D3844" s="104" t="s">
        <v>1660</v>
      </c>
      <c r="G3844" s="105">
        <v>37530</v>
      </c>
      <c r="H3844" s="105">
        <v>0.72916666666666696</v>
      </c>
      <c r="K3844" s="104">
        <v>50.48</v>
      </c>
      <c r="L3844" s="104">
        <v>0.7</v>
      </c>
      <c r="P3844" s="104" t="s">
        <v>87</v>
      </c>
    </row>
    <row r="3845" spans="1:17" x14ac:dyDescent="0.25">
      <c r="A3845" s="104">
        <v>1052956</v>
      </c>
      <c r="B3845" s="104" t="s">
        <v>20</v>
      </c>
      <c r="C3845" s="104">
        <v>2002</v>
      </c>
      <c r="D3845" s="104" t="s">
        <v>1659</v>
      </c>
      <c r="G3845" s="105">
        <v>37530</v>
      </c>
      <c r="H3845" s="105">
        <v>0.70833333333333304</v>
      </c>
      <c r="K3845" s="104">
        <v>49.78</v>
      </c>
      <c r="L3845" s="104">
        <v>0.38</v>
      </c>
      <c r="P3845" s="104" t="s">
        <v>87</v>
      </c>
    </row>
    <row r="3846" spans="1:17" x14ac:dyDescent="0.25">
      <c r="A3846" s="104">
        <v>1052957</v>
      </c>
      <c r="B3846" s="104" t="s">
        <v>20</v>
      </c>
      <c r="C3846" s="104">
        <v>2002</v>
      </c>
      <c r="D3846" s="104" t="s">
        <v>1658</v>
      </c>
      <c r="G3846" s="105">
        <v>37532</v>
      </c>
      <c r="H3846" s="105">
        <v>0.57291666666666696</v>
      </c>
      <c r="K3846" s="104">
        <v>48.52</v>
      </c>
      <c r="L3846" s="104">
        <v>-5.15</v>
      </c>
      <c r="P3846" s="104" t="s">
        <v>87</v>
      </c>
    </row>
    <row r="3847" spans="1:17" x14ac:dyDescent="0.25">
      <c r="A3847" s="104">
        <v>1052958</v>
      </c>
      <c r="B3847" s="104" t="s">
        <v>20</v>
      </c>
      <c r="C3847" s="104">
        <v>2002</v>
      </c>
      <c r="D3847" s="104" t="s">
        <v>1657</v>
      </c>
      <c r="G3847" s="105">
        <v>37167</v>
      </c>
      <c r="H3847" s="105">
        <v>0.47083333333333299</v>
      </c>
      <c r="K3847" s="104">
        <v>49.32</v>
      </c>
      <c r="L3847" s="104">
        <v>-4.28</v>
      </c>
      <c r="P3847" s="104" t="s">
        <v>87</v>
      </c>
    </row>
    <row r="3848" spans="1:17" x14ac:dyDescent="0.25">
      <c r="A3848" s="104">
        <v>1052959</v>
      </c>
      <c r="B3848" s="104" t="s">
        <v>20</v>
      </c>
      <c r="C3848" s="104">
        <v>2002</v>
      </c>
      <c r="D3848" s="104" t="s">
        <v>1656</v>
      </c>
      <c r="G3848" s="105">
        <v>37558</v>
      </c>
      <c r="H3848" s="105">
        <v>0.718055555555556</v>
      </c>
      <c r="K3848" s="104">
        <v>48.63</v>
      </c>
      <c r="L3848" s="104">
        <v>-5.47</v>
      </c>
      <c r="P3848" s="104" t="s">
        <v>87</v>
      </c>
    </row>
    <row r="3849" spans="1:17" x14ac:dyDescent="0.25">
      <c r="A3849" s="104">
        <v>1052960</v>
      </c>
      <c r="B3849" s="104" t="s">
        <v>20</v>
      </c>
      <c r="C3849" s="104">
        <v>2002</v>
      </c>
      <c r="D3849" s="104" t="s">
        <v>1655</v>
      </c>
      <c r="G3849" s="105">
        <v>37560</v>
      </c>
      <c r="H3849" s="105">
        <v>0.36944444444444402</v>
      </c>
      <c r="K3849" s="104">
        <v>48.7</v>
      </c>
      <c r="L3849" s="104">
        <v>-1.82</v>
      </c>
      <c r="P3849" s="104" t="s">
        <v>87</v>
      </c>
    </row>
    <row r="3850" spans="1:17" x14ac:dyDescent="0.25">
      <c r="A3850" s="104">
        <v>1052961</v>
      </c>
      <c r="B3850" s="104" t="s">
        <v>20</v>
      </c>
      <c r="C3850" s="104">
        <v>2002</v>
      </c>
      <c r="D3850" s="104" t="s">
        <v>1654</v>
      </c>
      <c r="G3850" s="105">
        <v>37562</v>
      </c>
      <c r="H3850" s="105">
        <v>0.59027777777777801</v>
      </c>
      <c r="K3850" s="104">
        <v>49.75</v>
      </c>
      <c r="L3850" s="104">
        <v>-1.23</v>
      </c>
      <c r="P3850" s="104" t="s">
        <v>87</v>
      </c>
    </row>
    <row r="3851" spans="1:17" x14ac:dyDescent="0.25">
      <c r="A3851" s="104">
        <v>1052962</v>
      </c>
      <c r="B3851" s="104" t="s">
        <v>20</v>
      </c>
      <c r="C3851" s="104">
        <v>2002</v>
      </c>
      <c r="D3851" s="104" t="s">
        <v>1653</v>
      </c>
      <c r="G3851" s="105">
        <v>37571</v>
      </c>
      <c r="H3851" s="105">
        <v>0.67361111111111105</v>
      </c>
      <c r="K3851" s="104">
        <v>48.1</v>
      </c>
      <c r="L3851" s="104">
        <v>-6.2</v>
      </c>
      <c r="P3851" s="104" t="s">
        <v>87</v>
      </c>
    </row>
    <row r="3852" spans="1:17" x14ac:dyDescent="0.25">
      <c r="A3852" s="104">
        <v>1052963</v>
      </c>
      <c r="B3852" s="104" t="s">
        <v>20</v>
      </c>
      <c r="C3852" s="104">
        <v>2002</v>
      </c>
      <c r="D3852" s="104" t="s">
        <v>1652</v>
      </c>
      <c r="G3852" s="105">
        <v>37578</v>
      </c>
      <c r="H3852" s="105">
        <v>0.29861111111111099</v>
      </c>
      <c r="K3852" s="104">
        <v>51.43</v>
      </c>
      <c r="L3852" s="104">
        <v>2.0299999999999998</v>
      </c>
      <c r="P3852" s="104" t="s">
        <v>87</v>
      </c>
    </row>
    <row r="3853" spans="1:17" x14ac:dyDescent="0.25">
      <c r="A3853" s="104">
        <v>1052964</v>
      </c>
      <c r="B3853" s="104" t="s">
        <v>20</v>
      </c>
      <c r="C3853" s="104">
        <v>2002</v>
      </c>
      <c r="D3853" s="104" t="s">
        <v>1651</v>
      </c>
      <c r="G3853" s="105">
        <v>37606</v>
      </c>
      <c r="H3853" s="105">
        <v>0.47986111111111102</v>
      </c>
      <c r="K3853" s="104">
        <v>49.5</v>
      </c>
      <c r="L3853" s="104">
        <v>-3.87</v>
      </c>
      <c r="P3853" s="104" t="s">
        <v>87</v>
      </c>
    </row>
    <row r="3854" spans="1:17" x14ac:dyDescent="0.25">
      <c r="A3854" s="104">
        <v>1052965</v>
      </c>
      <c r="B3854" s="104" t="s">
        <v>20</v>
      </c>
      <c r="C3854" s="104">
        <v>2002</v>
      </c>
      <c r="D3854" s="104" t="s">
        <v>1650</v>
      </c>
      <c r="G3854" s="105">
        <v>37617</v>
      </c>
      <c r="H3854" s="105">
        <v>0.70833333333333304</v>
      </c>
      <c r="K3854" s="104">
        <v>48.1</v>
      </c>
      <c r="L3854" s="104">
        <v>-5.42</v>
      </c>
      <c r="P3854" s="104" t="s">
        <v>87</v>
      </c>
    </row>
    <row r="3855" spans="1:17" x14ac:dyDescent="0.25">
      <c r="A3855" s="104">
        <v>1052966</v>
      </c>
      <c r="B3855" s="104" t="s">
        <v>21</v>
      </c>
      <c r="C3855" s="104">
        <v>2002</v>
      </c>
      <c r="D3855" s="104" t="s">
        <v>1534</v>
      </c>
      <c r="G3855" s="105">
        <v>37300</v>
      </c>
      <c r="H3855" s="105">
        <v>0.30347222222222198</v>
      </c>
      <c r="K3855" s="104">
        <v>54.8</v>
      </c>
      <c r="L3855" s="104">
        <v>4.5433333333333303</v>
      </c>
      <c r="M3855" s="104">
        <v>0.5</v>
      </c>
      <c r="N3855" s="104">
        <v>0.05</v>
      </c>
      <c r="O3855" s="104">
        <v>0.02</v>
      </c>
      <c r="P3855" s="104" t="s">
        <v>87</v>
      </c>
      <c r="Q3855" s="104">
        <v>0.08</v>
      </c>
    </row>
    <row r="3856" spans="1:17" x14ac:dyDescent="0.25">
      <c r="A3856" s="104">
        <v>1052967</v>
      </c>
      <c r="B3856" s="104" t="s">
        <v>21</v>
      </c>
      <c r="C3856" s="104">
        <v>2002</v>
      </c>
      <c r="D3856" s="104" t="s">
        <v>1533</v>
      </c>
      <c r="G3856" s="105">
        <v>37300</v>
      </c>
      <c r="H3856" s="105">
        <v>0.30694444444444402</v>
      </c>
      <c r="K3856" s="104">
        <v>54.79</v>
      </c>
      <c r="L3856" s="104">
        <v>4.5716666666666699</v>
      </c>
      <c r="M3856" s="104">
        <v>2</v>
      </c>
      <c r="N3856" s="104">
        <v>0.1</v>
      </c>
      <c r="O3856" s="104">
        <v>0.14000000000000001</v>
      </c>
      <c r="P3856" s="104" t="s">
        <v>87</v>
      </c>
      <c r="Q3856" s="104">
        <v>0.56299999999999994</v>
      </c>
    </row>
    <row r="3857" spans="1:17" x14ac:dyDescent="0.25">
      <c r="A3857" s="104">
        <v>1052968</v>
      </c>
      <c r="B3857" s="104" t="s">
        <v>21</v>
      </c>
      <c r="C3857" s="104">
        <v>2002</v>
      </c>
      <c r="D3857" s="104" t="s">
        <v>1532</v>
      </c>
      <c r="G3857" s="105">
        <v>37302</v>
      </c>
      <c r="H3857" s="105">
        <v>0.31874999999999998</v>
      </c>
      <c r="K3857" s="104">
        <v>54.748333333333299</v>
      </c>
      <c r="L3857" s="104">
        <v>7.5816666666666697</v>
      </c>
      <c r="M3857" s="104">
        <v>1.6</v>
      </c>
      <c r="N3857" s="104">
        <v>0.4</v>
      </c>
      <c r="O3857" s="104">
        <v>0.32</v>
      </c>
      <c r="P3857" s="104" t="s">
        <v>87</v>
      </c>
      <c r="Q3857" s="104">
        <v>6.0000000000000001E-3</v>
      </c>
    </row>
    <row r="3858" spans="1:17" x14ac:dyDescent="0.25">
      <c r="A3858" s="104">
        <v>1052969</v>
      </c>
      <c r="B3858" s="104" t="s">
        <v>21</v>
      </c>
      <c r="C3858" s="104">
        <v>2002</v>
      </c>
      <c r="D3858" s="104" t="s">
        <v>1531</v>
      </c>
      <c r="G3858" s="105">
        <v>37348</v>
      </c>
      <c r="H3858" s="105">
        <v>0.68888888888888899</v>
      </c>
      <c r="K3858" s="104">
        <v>53.781666666666702</v>
      </c>
      <c r="L3858" s="104">
        <v>6.3066666666666702</v>
      </c>
      <c r="M3858" s="104">
        <v>2.6</v>
      </c>
      <c r="N3858" s="104">
        <v>0.3</v>
      </c>
      <c r="O3858" s="104">
        <v>0.39</v>
      </c>
      <c r="P3858" s="104" t="s">
        <v>87</v>
      </c>
      <c r="Q3858" s="104">
        <v>0.99099999999999999</v>
      </c>
    </row>
    <row r="3859" spans="1:17" x14ac:dyDescent="0.25">
      <c r="A3859" s="104">
        <v>1052970</v>
      </c>
      <c r="B3859" s="104" t="s">
        <v>21</v>
      </c>
      <c r="C3859" s="104">
        <v>2002</v>
      </c>
      <c r="D3859" s="104" t="s">
        <v>1530</v>
      </c>
      <c r="G3859" s="105">
        <v>37348</v>
      </c>
      <c r="H3859" s="105">
        <v>0.69652777777777797</v>
      </c>
      <c r="K3859" s="104">
        <v>53.856666666666698</v>
      </c>
      <c r="L3859" s="104">
        <v>6.6050000000000004</v>
      </c>
      <c r="M3859" s="104">
        <v>5</v>
      </c>
      <c r="N3859" s="104">
        <v>0.2</v>
      </c>
      <c r="O3859" s="104">
        <v>0.25</v>
      </c>
      <c r="P3859" s="104" t="s">
        <v>87</v>
      </c>
      <c r="Q3859" s="104">
        <v>1.2999999999999999E-2</v>
      </c>
    </row>
    <row r="3860" spans="1:17" x14ac:dyDescent="0.25">
      <c r="A3860" s="104">
        <v>1052971</v>
      </c>
      <c r="B3860" s="104" t="s">
        <v>21</v>
      </c>
      <c r="C3860" s="104">
        <v>2002</v>
      </c>
      <c r="D3860" s="104" t="s">
        <v>1529</v>
      </c>
      <c r="G3860" s="105">
        <v>37354</v>
      </c>
      <c r="H3860" s="105">
        <v>0.69861111111111096</v>
      </c>
      <c r="K3860" s="104">
        <v>54.475000000000001</v>
      </c>
      <c r="L3860" s="104">
        <v>5.39333333333333</v>
      </c>
      <c r="M3860" s="104">
        <v>4.4000000000000004</v>
      </c>
      <c r="N3860" s="104">
        <v>1.3</v>
      </c>
      <c r="O3860" s="104">
        <v>4.5759999999999996</v>
      </c>
      <c r="P3860" s="104" t="s">
        <v>87</v>
      </c>
      <c r="Q3860" s="104">
        <v>0.128</v>
      </c>
    </row>
    <row r="3861" spans="1:17" x14ac:dyDescent="0.25">
      <c r="A3861" s="104">
        <v>1052972</v>
      </c>
      <c r="B3861" s="104" t="s">
        <v>21</v>
      </c>
      <c r="C3861" s="104">
        <v>2002</v>
      </c>
      <c r="D3861" s="104" t="s">
        <v>1528</v>
      </c>
      <c r="G3861" s="105">
        <v>37355</v>
      </c>
      <c r="H3861" s="105">
        <v>0.36805555555555602</v>
      </c>
      <c r="K3861" s="104">
        <v>54.83</v>
      </c>
      <c r="L3861" s="104">
        <v>6.1533333333333298</v>
      </c>
      <c r="M3861" s="104">
        <v>8.8000000000000007</v>
      </c>
      <c r="N3861" s="104">
        <v>0.5</v>
      </c>
      <c r="O3861" s="104">
        <v>1.32</v>
      </c>
      <c r="P3861" s="104" t="s">
        <v>87</v>
      </c>
      <c r="Q3861" s="104">
        <v>2.5999999999999999E-2</v>
      </c>
    </row>
    <row r="3862" spans="1:17" x14ac:dyDescent="0.25">
      <c r="A3862" s="104">
        <v>1052973</v>
      </c>
      <c r="B3862" s="104" t="s">
        <v>21</v>
      </c>
      <c r="C3862" s="104">
        <v>2002</v>
      </c>
      <c r="D3862" s="104" t="s">
        <v>1527</v>
      </c>
      <c r="G3862" s="105">
        <v>37355</v>
      </c>
      <c r="H3862" s="105">
        <v>0.39236111111111099</v>
      </c>
      <c r="K3862" s="104">
        <v>55.521666666666697</v>
      </c>
      <c r="L3862" s="104">
        <v>4.4866666666666699</v>
      </c>
      <c r="M3862" s="104">
        <v>9</v>
      </c>
      <c r="N3862" s="104">
        <v>1.3</v>
      </c>
      <c r="O3862" s="104">
        <v>5.85</v>
      </c>
      <c r="P3862" s="104" t="s">
        <v>87</v>
      </c>
      <c r="Q3862" s="104">
        <v>0.11700000000000001</v>
      </c>
    </row>
    <row r="3863" spans="1:17" x14ac:dyDescent="0.25">
      <c r="A3863" s="104">
        <v>1052974</v>
      </c>
      <c r="B3863" s="104" t="s">
        <v>21</v>
      </c>
      <c r="C3863" s="104">
        <v>2002</v>
      </c>
      <c r="D3863" s="104" t="s">
        <v>1526</v>
      </c>
      <c r="G3863" s="105">
        <v>37426</v>
      </c>
      <c r="H3863" s="105">
        <v>0.390277777777778</v>
      </c>
      <c r="K3863" s="104">
        <v>54.851666666666702</v>
      </c>
      <c r="L3863" s="104">
        <v>5.0599999999999996</v>
      </c>
      <c r="M3863" s="104">
        <v>5.5</v>
      </c>
      <c r="N3863" s="104">
        <v>0.4</v>
      </c>
      <c r="O3863" s="104">
        <v>1.54</v>
      </c>
      <c r="P3863" s="104" t="s">
        <v>87</v>
      </c>
      <c r="Q3863" s="104">
        <v>0.185</v>
      </c>
    </row>
    <row r="3864" spans="1:17" x14ac:dyDescent="0.25">
      <c r="A3864" s="104">
        <v>1052975</v>
      </c>
      <c r="B3864" s="104" t="s">
        <v>21</v>
      </c>
      <c r="C3864" s="104">
        <v>2002</v>
      </c>
      <c r="D3864" s="104" t="s">
        <v>1525</v>
      </c>
      <c r="G3864" s="105">
        <v>37427</v>
      </c>
      <c r="H3864" s="105">
        <v>0.62152777777777801</v>
      </c>
      <c r="K3864" s="104">
        <v>54.765000000000001</v>
      </c>
      <c r="L3864" s="104">
        <v>5.1633333333333304</v>
      </c>
      <c r="M3864" s="104">
        <v>4.5999999999999996</v>
      </c>
      <c r="N3864" s="104">
        <v>0.3</v>
      </c>
      <c r="O3864" s="104">
        <v>1.1040000000000001</v>
      </c>
      <c r="P3864" s="104" t="s">
        <v>87</v>
      </c>
      <c r="Q3864" s="104">
        <v>0.46400000000000002</v>
      </c>
    </row>
    <row r="3865" spans="1:17" x14ac:dyDescent="0.25">
      <c r="A3865" s="104">
        <v>1052976</v>
      </c>
      <c r="B3865" s="104" t="s">
        <v>21</v>
      </c>
      <c r="C3865" s="104">
        <v>2002</v>
      </c>
      <c r="D3865" s="104" t="s">
        <v>1524</v>
      </c>
      <c r="G3865" s="105">
        <v>37428</v>
      </c>
      <c r="H3865" s="105">
        <v>0.20833333333333301</v>
      </c>
      <c r="K3865" s="104">
        <v>54.5416666666667</v>
      </c>
      <c r="L3865" s="104">
        <v>5.39</v>
      </c>
      <c r="M3865" s="104">
        <v>1</v>
      </c>
      <c r="N3865" s="104">
        <v>0.5</v>
      </c>
      <c r="O3865" s="104">
        <v>0.4</v>
      </c>
      <c r="P3865" s="104" t="s">
        <v>87</v>
      </c>
      <c r="Q3865" s="104">
        <v>0.08</v>
      </c>
    </row>
    <row r="3866" spans="1:17" x14ac:dyDescent="0.25">
      <c r="A3866" s="104">
        <v>1052977</v>
      </c>
      <c r="B3866" s="104" t="s">
        <v>21</v>
      </c>
      <c r="C3866" s="104">
        <v>2002</v>
      </c>
      <c r="D3866" s="104" t="s">
        <v>1523</v>
      </c>
      <c r="G3866" s="105">
        <v>37475</v>
      </c>
      <c r="H3866" s="105">
        <v>0.36111111111111099</v>
      </c>
      <c r="K3866" s="104">
        <v>55.246666666666698</v>
      </c>
      <c r="L3866" s="104">
        <v>5.9850000000000003</v>
      </c>
      <c r="M3866" s="104">
        <v>26.3</v>
      </c>
      <c r="N3866" s="104">
        <v>0.2</v>
      </c>
      <c r="O3866" s="104">
        <v>1.5780000000000001</v>
      </c>
      <c r="P3866" s="104" t="s">
        <v>87</v>
      </c>
      <c r="Q3866" s="104">
        <v>0.17399999999999999</v>
      </c>
    </row>
    <row r="3867" spans="1:17" x14ac:dyDescent="0.25">
      <c r="A3867" s="104">
        <v>1052978</v>
      </c>
      <c r="B3867" s="104" t="s">
        <v>21</v>
      </c>
      <c r="C3867" s="104">
        <v>2002</v>
      </c>
      <c r="D3867" s="104" t="s">
        <v>1522</v>
      </c>
      <c r="G3867" s="105">
        <v>37475</v>
      </c>
      <c r="H3867" s="105">
        <v>0.36805555555555602</v>
      </c>
      <c r="K3867" s="104">
        <v>55.256666666666703</v>
      </c>
      <c r="L3867" s="104">
        <v>6.5133333333333301</v>
      </c>
      <c r="M3867" s="104">
        <v>2</v>
      </c>
      <c r="N3867" s="104">
        <v>0.2</v>
      </c>
      <c r="O3867" s="104">
        <v>0.32</v>
      </c>
      <c r="P3867" s="104" t="s">
        <v>87</v>
      </c>
      <c r="Q3867" s="104">
        <v>0.33600000000000002</v>
      </c>
    </row>
    <row r="3868" spans="1:17" x14ac:dyDescent="0.25">
      <c r="A3868" s="104">
        <v>1052979</v>
      </c>
      <c r="B3868" s="104" t="s">
        <v>21</v>
      </c>
      <c r="C3868" s="104">
        <v>2002</v>
      </c>
      <c r="D3868" s="104" t="s">
        <v>1521</v>
      </c>
      <c r="G3868" s="105">
        <v>37531</v>
      </c>
      <c r="H3868" s="105">
        <v>0.38055555555555598</v>
      </c>
      <c r="K3868" s="104">
        <v>53.89</v>
      </c>
      <c r="L3868" s="104">
        <v>8.69166666666667</v>
      </c>
      <c r="M3868" s="104">
        <v>0.5</v>
      </c>
      <c r="N3868" s="104">
        <v>0.02</v>
      </c>
      <c r="O3868" s="104">
        <v>8.0000000000000002E-3</v>
      </c>
      <c r="P3868" s="104" t="s">
        <v>87</v>
      </c>
      <c r="Q3868" s="104">
        <v>1.6E-2</v>
      </c>
    </row>
    <row r="3869" spans="1:17" x14ac:dyDescent="0.25">
      <c r="A3869" s="104">
        <v>1052980</v>
      </c>
      <c r="B3869" s="104" t="s">
        <v>21</v>
      </c>
      <c r="C3869" s="104">
        <v>2002</v>
      </c>
      <c r="D3869" s="104" t="s">
        <v>1520</v>
      </c>
      <c r="G3869" s="105">
        <v>37473</v>
      </c>
      <c r="H3869" s="105">
        <v>0.29513888888888901</v>
      </c>
      <c r="K3869" s="104">
        <v>54.4</v>
      </c>
      <c r="L3869" s="104">
        <v>6.6883333333333299</v>
      </c>
      <c r="M3869" s="104">
        <v>11.5</v>
      </c>
      <c r="N3869" s="104">
        <v>0.5</v>
      </c>
      <c r="O3869" s="104">
        <v>2.2999999999999998</v>
      </c>
      <c r="P3869" s="104" t="s">
        <v>87</v>
      </c>
    </row>
    <row r="3870" spans="1:17" x14ac:dyDescent="0.25">
      <c r="A3870" s="104">
        <v>1052981</v>
      </c>
      <c r="B3870" s="104" t="s">
        <v>21</v>
      </c>
      <c r="C3870" s="104">
        <v>2002</v>
      </c>
      <c r="D3870" s="104" t="s">
        <v>1519</v>
      </c>
      <c r="G3870" s="105">
        <v>37406</v>
      </c>
      <c r="H3870" s="105">
        <v>0.58333333333333304</v>
      </c>
      <c r="K3870" s="104">
        <v>53.878333333333302</v>
      </c>
      <c r="L3870" s="104">
        <v>8.7033333333333296</v>
      </c>
      <c r="M3870" s="104">
        <v>6.9</v>
      </c>
      <c r="N3870" s="104">
        <v>0.1</v>
      </c>
      <c r="O3870" s="104">
        <v>0.10349999999999999</v>
      </c>
      <c r="P3870" s="104" t="s">
        <v>87</v>
      </c>
      <c r="Q3870" s="104">
        <v>0.06</v>
      </c>
    </row>
    <row r="3871" spans="1:17" x14ac:dyDescent="0.25">
      <c r="A3871" s="104">
        <v>1052982</v>
      </c>
      <c r="B3871" s="104" t="s">
        <v>21</v>
      </c>
      <c r="C3871" s="104">
        <v>2002</v>
      </c>
      <c r="D3871" s="104" t="s">
        <v>1518</v>
      </c>
      <c r="G3871" s="105">
        <v>37414</v>
      </c>
      <c r="H3871" s="105">
        <v>0.56597222222222199</v>
      </c>
      <c r="K3871" s="104">
        <v>54.72</v>
      </c>
      <c r="L3871" s="104">
        <v>5.05833333333333</v>
      </c>
      <c r="M3871" s="104">
        <v>9</v>
      </c>
      <c r="N3871" s="104">
        <v>1</v>
      </c>
      <c r="O3871" s="104">
        <v>7.2</v>
      </c>
      <c r="P3871" s="104" t="s">
        <v>87</v>
      </c>
    </row>
    <row r="3872" spans="1:17" x14ac:dyDescent="0.25">
      <c r="A3872" s="104">
        <v>1052983</v>
      </c>
      <c r="B3872" s="104" t="s">
        <v>21</v>
      </c>
      <c r="C3872" s="104">
        <v>2002</v>
      </c>
      <c r="D3872" s="104" t="s">
        <v>1517</v>
      </c>
      <c r="G3872" s="105">
        <v>37480</v>
      </c>
      <c r="H3872" s="105">
        <v>0.56597222222222199</v>
      </c>
      <c r="K3872" s="104">
        <v>54.12</v>
      </c>
      <c r="L3872" s="104">
        <v>8.0250000000000004</v>
      </c>
      <c r="M3872" s="104">
        <v>0.2</v>
      </c>
      <c r="N3872" s="104">
        <v>0.2</v>
      </c>
      <c r="O3872" s="104">
        <v>3.2000000000000001E-2</v>
      </c>
      <c r="P3872" s="104" t="s">
        <v>87</v>
      </c>
      <c r="Q3872" s="104">
        <v>4.0000000000000001E-3</v>
      </c>
    </row>
    <row r="3873" spans="1:17" x14ac:dyDescent="0.25">
      <c r="A3873" s="104">
        <v>1052984</v>
      </c>
      <c r="B3873" s="104" t="s">
        <v>21</v>
      </c>
      <c r="C3873" s="104">
        <v>2002</v>
      </c>
      <c r="D3873" s="104" t="s">
        <v>1516</v>
      </c>
      <c r="G3873" s="105">
        <v>37573</v>
      </c>
      <c r="H3873" s="105">
        <v>0.34513888888888899</v>
      </c>
      <c r="K3873" s="104">
        <v>54.821666666666701</v>
      </c>
      <c r="L3873" s="104">
        <v>12.7883333333333</v>
      </c>
      <c r="M3873" s="104">
        <v>2</v>
      </c>
      <c r="N3873" s="104">
        <v>0.2</v>
      </c>
      <c r="O3873" s="104">
        <v>0.16</v>
      </c>
      <c r="P3873" s="104" t="s">
        <v>87</v>
      </c>
      <c r="Q3873" s="104">
        <v>8.5999999999999993E-2</v>
      </c>
    </row>
    <row r="3874" spans="1:17" x14ac:dyDescent="0.25">
      <c r="A3874" s="104">
        <v>1052985</v>
      </c>
      <c r="B3874" s="104" t="s">
        <v>21</v>
      </c>
      <c r="C3874" s="104">
        <v>2002</v>
      </c>
      <c r="D3874" s="104" t="s">
        <v>1515</v>
      </c>
      <c r="G3874" s="105">
        <v>37379</v>
      </c>
      <c r="H3874" s="105">
        <v>0.12847222222222199</v>
      </c>
      <c r="K3874" s="104">
        <v>54.1533333333333</v>
      </c>
      <c r="L3874" s="104">
        <v>7.6816666666666702</v>
      </c>
      <c r="M3874" s="104">
        <v>2</v>
      </c>
      <c r="N3874" s="104">
        <v>0.2</v>
      </c>
      <c r="O3874" s="104">
        <v>0.28000000000000003</v>
      </c>
      <c r="P3874" s="104" t="s">
        <v>87</v>
      </c>
      <c r="Q3874" s="104">
        <v>0.104</v>
      </c>
    </row>
    <row r="3875" spans="1:17" x14ac:dyDescent="0.25">
      <c r="A3875" s="104">
        <v>1052986</v>
      </c>
      <c r="B3875" s="104" t="s">
        <v>21</v>
      </c>
      <c r="C3875" s="104">
        <v>2002</v>
      </c>
      <c r="D3875" s="104" t="s">
        <v>1514</v>
      </c>
      <c r="G3875" s="105">
        <v>37378</v>
      </c>
      <c r="H3875" s="105">
        <v>0.31458333333333299</v>
      </c>
      <c r="K3875" s="104">
        <v>53.954999999999998</v>
      </c>
      <c r="L3875" s="104">
        <v>7.1333333333333302</v>
      </c>
      <c r="M3875" s="104">
        <v>3.88</v>
      </c>
      <c r="N3875" s="104">
        <v>0.4</v>
      </c>
      <c r="O3875" s="104">
        <v>1.0864</v>
      </c>
      <c r="P3875" s="104" t="s">
        <v>87</v>
      </c>
      <c r="Q3875" s="104">
        <v>1.0860000000000001</v>
      </c>
    </row>
    <row r="3876" spans="1:17" x14ac:dyDescent="0.25">
      <c r="A3876" s="104">
        <v>1052987</v>
      </c>
      <c r="B3876" s="104" t="s">
        <v>21</v>
      </c>
      <c r="C3876" s="104">
        <v>2002</v>
      </c>
      <c r="D3876" s="104" t="s">
        <v>1513</v>
      </c>
      <c r="G3876" s="105">
        <v>37378</v>
      </c>
      <c r="H3876" s="105">
        <v>0.32152777777777802</v>
      </c>
      <c r="K3876" s="104">
        <v>54.026666666666699</v>
      </c>
      <c r="L3876" s="104">
        <v>7.5766666666666698</v>
      </c>
      <c r="M3876" s="104">
        <v>6.9</v>
      </c>
      <c r="N3876" s="104">
        <v>0.4</v>
      </c>
      <c r="O3876" s="104">
        <v>1.6559999999999999</v>
      </c>
      <c r="P3876" s="104" t="s">
        <v>87</v>
      </c>
      <c r="Q3876" s="104">
        <v>5.1340000000000003</v>
      </c>
    </row>
    <row r="3877" spans="1:17" x14ac:dyDescent="0.25">
      <c r="A3877" s="104">
        <v>1052988</v>
      </c>
      <c r="B3877" s="104" t="s">
        <v>21</v>
      </c>
      <c r="C3877" s="104">
        <v>2002</v>
      </c>
      <c r="D3877" s="104" t="s">
        <v>1512</v>
      </c>
      <c r="G3877" s="105">
        <v>37417</v>
      </c>
      <c r="H3877" s="105">
        <v>0.84027777777777801</v>
      </c>
      <c r="K3877" s="104">
        <v>54.6383333333333</v>
      </c>
      <c r="L3877" s="104">
        <v>5.0616666666666701</v>
      </c>
      <c r="M3877" s="104">
        <v>14.1</v>
      </c>
      <c r="N3877" s="104">
        <v>0.2</v>
      </c>
      <c r="O3877" s="104">
        <v>2.2559999999999998</v>
      </c>
      <c r="P3877" s="104" t="s">
        <v>87</v>
      </c>
      <c r="Q3877" s="104">
        <v>1.06</v>
      </c>
    </row>
    <row r="3878" spans="1:17" x14ac:dyDescent="0.25">
      <c r="A3878" s="104">
        <v>1052989</v>
      </c>
      <c r="B3878" s="104" t="s">
        <v>21</v>
      </c>
      <c r="C3878" s="104">
        <v>2002</v>
      </c>
      <c r="D3878" s="104" t="s">
        <v>1511</v>
      </c>
      <c r="G3878" s="105">
        <v>37446</v>
      </c>
      <c r="H3878" s="105">
        <v>0.30208333333333298</v>
      </c>
      <c r="K3878" s="104">
        <v>54</v>
      </c>
      <c r="L3878" s="104">
        <v>7.2816666666666698</v>
      </c>
      <c r="M3878" s="104">
        <v>2.6</v>
      </c>
      <c r="N3878" s="104">
        <v>0.6</v>
      </c>
      <c r="O3878" s="104">
        <v>1.0920000000000001</v>
      </c>
      <c r="P3878" s="104" t="s">
        <v>87</v>
      </c>
      <c r="Q3878" s="104">
        <v>1.7909999999999999</v>
      </c>
    </row>
    <row r="3879" spans="1:17" x14ac:dyDescent="0.25">
      <c r="A3879" s="104">
        <v>1052990</v>
      </c>
      <c r="B3879" s="104" t="s">
        <v>21</v>
      </c>
      <c r="C3879" s="104">
        <v>2002</v>
      </c>
      <c r="D3879" s="104" t="s">
        <v>1510</v>
      </c>
      <c r="G3879" s="105">
        <v>37446</v>
      </c>
      <c r="H3879" s="105">
        <v>0.38263888888888897</v>
      </c>
      <c r="K3879" s="104">
        <v>54.9583333333333</v>
      </c>
      <c r="L3879" s="104">
        <v>8.2116666666666696</v>
      </c>
      <c r="M3879" s="104">
        <v>0.4</v>
      </c>
      <c r="N3879" s="104">
        <v>0.4</v>
      </c>
      <c r="O3879" s="104">
        <v>0.112</v>
      </c>
      <c r="P3879" s="104" t="s">
        <v>87</v>
      </c>
      <c r="Q3879" s="104">
        <v>0.29099999999999998</v>
      </c>
    </row>
    <row r="3880" spans="1:17" x14ac:dyDescent="0.25">
      <c r="A3880" s="104">
        <v>1052991</v>
      </c>
      <c r="B3880" s="104" t="s">
        <v>21</v>
      </c>
      <c r="C3880" s="104">
        <v>2002</v>
      </c>
      <c r="D3880" s="104" t="s">
        <v>1509</v>
      </c>
      <c r="G3880" s="105">
        <v>37468</v>
      </c>
      <c r="H3880" s="105">
        <v>0.54861111111111105</v>
      </c>
      <c r="K3880" s="104">
        <v>55.616666666666703</v>
      </c>
      <c r="L3880" s="104">
        <v>4.3666666666666698</v>
      </c>
      <c r="M3880" s="104">
        <v>16.8</v>
      </c>
      <c r="N3880" s="104">
        <v>3.7</v>
      </c>
      <c r="O3880" s="104">
        <v>49.728000000000002</v>
      </c>
      <c r="P3880" s="104" t="s">
        <v>87</v>
      </c>
      <c r="Q3880" s="104">
        <v>4.5250000000000004</v>
      </c>
    </row>
    <row r="3881" spans="1:17" x14ac:dyDescent="0.25">
      <c r="A3881" s="104">
        <v>1052992</v>
      </c>
      <c r="B3881" s="104" t="s">
        <v>21</v>
      </c>
      <c r="C3881" s="104">
        <v>2002</v>
      </c>
      <c r="D3881" s="104" t="s">
        <v>1508</v>
      </c>
      <c r="G3881" s="105">
        <v>37349</v>
      </c>
      <c r="H3881" s="105">
        <v>0.68958333333333299</v>
      </c>
      <c r="K3881" s="104">
        <v>55.426666666666698</v>
      </c>
      <c r="L3881" s="104">
        <v>6.2466666666666697</v>
      </c>
      <c r="M3881" s="104">
        <v>4.8</v>
      </c>
      <c r="N3881" s="104">
        <v>0.1</v>
      </c>
      <c r="O3881" s="104">
        <v>0.38400000000000001</v>
      </c>
      <c r="P3881" s="104" t="s">
        <v>87</v>
      </c>
      <c r="Q3881" s="104">
        <v>2.9000000000000001E-2</v>
      </c>
    </row>
    <row r="3882" spans="1:17" x14ac:dyDescent="0.25">
      <c r="A3882" s="104">
        <v>1052993</v>
      </c>
      <c r="B3882" s="104" t="s">
        <v>21</v>
      </c>
      <c r="C3882" s="104">
        <v>2002</v>
      </c>
      <c r="D3882" s="104" t="s">
        <v>1507</v>
      </c>
      <c r="G3882" s="105">
        <v>37449</v>
      </c>
      <c r="H3882" s="105">
        <v>0.31805555555555598</v>
      </c>
      <c r="K3882" s="104">
        <v>54.206666666666699</v>
      </c>
      <c r="L3882" s="104">
        <v>6.7583333333333302</v>
      </c>
      <c r="M3882" s="104">
        <v>20</v>
      </c>
      <c r="N3882" s="104">
        <v>0.2</v>
      </c>
      <c r="O3882" s="104">
        <v>1.6</v>
      </c>
      <c r="P3882" s="104" t="s">
        <v>87</v>
      </c>
    </row>
    <row r="3883" spans="1:17" x14ac:dyDescent="0.25">
      <c r="A3883" s="104">
        <v>1052994</v>
      </c>
      <c r="B3883" s="104" t="s">
        <v>21</v>
      </c>
      <c r="C3883" s="104">
        <v>2002</v>
      </c>
      <c r="D3883" s="104" t="s">
        <v>1506</v>
      </c>
      <c r="G3883" s="105">
        <v>37369</v>
      </c>
      <c r="H3883" s="105">
        <v>0.60069444444444398</v>
      </c>
      <c r="K3883" s="104">
        <v>56.94</v>
      </c>
      <c r="L3883" s="104">
        <v>6.89333333333333</v>
      </c>
      <c r="M3883" s="104">
        <v>1.2</v>
      </c>
      <c r="N3883" s="104">
        <v>0.4</v>
      </c>
      <c r="O3883" s="104">
        <v>0.38400000000000001</v>
      </c>
      <c r="P3883" s="104" t="s">
        <v>87</v>
      </c>
      <c r="Q3883" s="104">
        <v>1.2709999999999999</v>
      </c>
    </row>
    <row r="3884" spans="1:17" x14ac:dyDescent="0.25">
      <c r="A3884" s="104">
        <v>1052995</v>
      </c>
      <c r="B3884" s="104" t="s">
        <v>21</v>
      </c>
      <c r="C3884" s="104">
        <v>2002</v>
      </c>
      <c r="D3884" s="104" t="s">
        <v>1505</v>
      </c>
      <c r="G3884" s="105">
        <v>37369</v>
      </c>
      <c r="H3884" s="105">
        <v>0.60069444444444398</v>
      </c>
      <c r="K3884" s="104">
        <v>56.918333333333301</v>
      </c>
      <c r="L3884" s="104">
        <v>6.8316666666666697</v>
      </c>
      <c r="M3884" s="104">
        <v>0.4</v>
      </c>
      <c r="N3884" s="104">
        <v>0.2</v>
      </c>
      <c r="O3884" s="104">
        <v>6.4000000000000001E-2</v>
      </c>
      <c r="P3884" s="104" t="s">
        <v>87</v>
      </c>
      <c r="Q3884" s="104">
        <v>0.218</v>
      </c>
    </row>
    <row r="3885" spans="1:17" x14ac:dyDescent="0.25">
      <c r="A3885" s="104">
        <v>1052996</v>
      </c>
      <c r="B3885" s="104" t="s">
        <v>21</v>
      </c>
      <c r="C3885" s="104">
        <v>2002</v>
      </c>
      <c r="D3885" s="104" t="s">
        <v>1504</v>
      </c>
      <c r="G3885" s="105">
        <v>37369</v>
      </c>
      <c r="H3885" s="105">
        <v>0.60069444444444398</v>
      </c>
      <c r="K3885" s="104">
        <v>56.913333333333298</v>
      </c>
      <c r="L3885" s="104">
        <v>6.8183333333333298</v>
      </c>
      <c r="M3885" s="104">
        <v>0.1</v>
      </c>
      <c r="N3885" s="104">
        <v>0.1</v>
      </c>
      <c r="O3885" s="104">
        <v>8.0000000000000002E-3</v>
      </c>
      <c r="P3885" s="104" t="s">
        <v>87</v>
      </c>
      <c r="Q3885" s="104">
        <v>2.3E-2</v>
      </c>
    </row>
    <row r="3886" spans="1:17" x14ac:dyDescent="0.25">
      <c r="A3886" s="104">
        <v>1052997</v>
      </c>
      <c r="B3886" s="104" t="s">
        <v>21</v>
      </c>
      <c r="C3886" s="104">
        <v>2002</v>
      </c>
      <c r="D3886" s="104" t="s">
        <v>1503</v>
      </c>
      <c r="G3886" s="105">
        <v>37369</v>
      </c>
      <c r="H3886" s="105">
        <v>0.60069444444444398</v>
      </c>
      <c r="K3886" s="104">
        <v>56.961666666666702</v>
      </c>
      <c r="L3886" s="104">
        <v>6.9483333333333297</v>
      </c>
      <c r="M3886" s="104">
        <v>0.8</v>
      </c>
      <c r="N3886" s="104">
        <v>0.2</v>
      </c>
      <c r="O3886" s="104">
        <v>0.128</v>
      </c>
      <c r="P3886" s="104" t="s">
        <v>87</v>
      </c>
      <c r="Q3886" s="104">
        <v>0.435</v>
      </c>
    </row>
    <row r="3887" spans="1:17" x14ac:dyDescent="0.25">
      <c r="A3887" s="104">
        <v>1052998</v>
      </c>
      <c r="B3887" s="104" t="s">
        <v>21</v>
      </c>
      <c r="C3887" s="104">
        <v>2002</v>
      </c>
      <c r="D3887" s="104" t="s">
        <v>1502</v>
      </c>
      <c r="G3887" s="105">
        <v>37363</v>
      </c>
      <c r="H3887" s="105">
        <v>0.39652777777777798</v>
      </c>
      <c r="K3887" s="104">
        <v>59.58</v>
      </c>
      <c r="L3887" s="104">
        <v>1.69333333333333</v>
      </c>
      <c r="M3887" s="104">
        <v>11.7</v>
      </c>
      <c r="N3887" s="104">
        <v>4.2</v>
      </c>
      <c r="O3887" s="104">
        <v>29.484000000000002</v>
      </c>
      <c r="P3887" s="104" t="s">
        <v>87</v>
      </c>
      <c r="Q3887" s="104">
        <v>10.47</v>
      </c>
    </row>
    <row r="3888" spans="1:17" x14ac:dyDescent="0.25">
      <c r="A3888" s="104">
        <v>1052999</v>
      </c>
      <c r="B3888" s="104" t="s">
        <v>21</v>
      </c>
      <c r="C3888" s="104">
        <v>2002</v>
      </c>
      <c r="D3888" s="104" t="s">
        <v>1501</v>
      </c>
      <c r="G3888" s="105">
        <v>37369</v>
      </c>
      <c r="H3888" s="105">
        <v>0.30902777777777801</v>
      </c>
      <c r="K3888" s="104">
        <v>57.106666666666698</v>
      </c>
      <c r="L3888" s="104">
        <v>6.6416666666666702</v>
      </c>
      <c r="M3888" s="104">
        <v>8.4</v>
      </c>
      <c r="N3888" s="104">
        <v>0.5</v>
      </c>
      <c r="O3888" s="104">
        <v>2.52</v>
      </c>
      <c r="P3888" s="104" t="s">
        <v>87</v>
      </c>
    </row>
    <row r="3889" spans="1:17" x14ac:dyDescent="0.25">
      <c r="A3889" s="104">
        <v>1053000</v>
      </c>
      <c r="B3889" s="104" t="s">
        <v>21</v>
      </c>
      <c r="C3889" s="104">
        <v>2002</v>
      </c>
      <c r="D3889" s="104" t="s">
        <v>1500</v>
      </c>
      <c r="G3889" s="105">
        <v>37428</v>
      </c>
      <c r="H3889" s="105">
        <v>0.243055555555556</v>
      </c>
      <c r="K3889" s="104">
        <v>55.82</v>
      </c>
      <c r="L3889" s="104">
        <v>5.3883333333333301</v>
      </c>
      <c r="M3889" s="104">
        <v>69.2</v>
      </c>
      <c r="N3889" s="104">
        <v>0.3</v>
      </c>
      <c r="O3889" s="104">
        <v>6.2279999999999998</v>
      </c>
      <c r="P3889" s="104" t="s">
        <v>87</v>
      </c>
      <c r="Q3889" s="104">
        <v>0.872</v>
      </c>
    </row>
    <row r="3890" spans="1:17" x14ac:dyDescent="0.25">
      <c r="A3890" s="104">
        <v>1053001</v>
      </c>
      <c r="B3890" s="104" t="s">
        <v>21</v>
      </c>
      <c r="C3890" s="104">
        <v>2002</v>
      </c>
      <c r="D3890" s="104" t="s">
        <v>1499</v>
      </c>
      <c r="G3890" s="105">
        <v>37348</v>
      </c>
      <c r="H3890" s="105">
        <v>0.65277777777777801</v>
      </c>
      <c r="K3890" s="104">
        <v>53.375</v>
      </c>
      <c r="L3890" s="104">
        <v>3.4433333333333298</v>
      </c>
      <c r="M3890" s="104">
        <v>10.3</v>
      </c>
      <c r="N3890" s="104">
        <v>0.7</v>
      </c>
      <c r="O3890" s="104">
        <v>5.4074999999999998</v>
      </c>
      <c r="P3890" s="104" t="s">
        <v>87</v>
      </c>
      <c r="Q3890" s="104">
        <v>0.64900000000000002</v>
      </c>
    </row>
    <row r="3891" spans="1:17" x14ac:dyDescent="0.25">
      <c r="A3891" s="104">
        <v>1053002</v>
      </c>
      <c r="B3891" s="104" t="s">
        <v>21</v>
      </c>
      <c r="C3891" s="104">
        <v>2002</v>
      </c>
      <c r="D3891" s="104" t="s">
        <v>1498</v>
      </c>
      <c r="G3891" s="105">
        <v>37365</v>
      </c>
      <c r="H3891" s="105">
        <v>0.28125</v>
      </c>
      <c r="K3891" s="104">
        <v>54.031666666666702</v>
      </c>
      <c r="L3891" s="104">
        <v>4.8766666666666696</v>
      </c>
      <c r="M3891" s="104">
        <v>0.9</v>
      </c>
      <c r="N3891" s="104">
        <v>0.4</v>
      </c>
      <c r="O3891" s="104">
        <v>0.14399999999999999</v>
      </c>
      <c r="P3891" s="104" t="s">
        <v>87</v>
      </c>
      <c r="Q3891" s="104">
        <v>3.6999999999999998E-2</v>
      </c>
    </row>
    <row r="3892" spans="1:17" x14ac:dyDescent="0.25">
      <c r="A3892" s="104">
        <v>1053003</v>
      </c>
      <c r="B3892" s="104" t="s">
        <v>21</v>
      </c>
      <c r="C3892" s="104">
        <v>2002</v>
      </c>
      <c r="D3892" s="104" t="s">
        <v>1497</v>
      </c>
      <c r="G3892" s="105">
        <v>37365</v>
      </c>
      <c r="H3892" s="105">
        <v>0.28125</v>
      </c>
      <c r="K3892" s="104">
        <v>54.051666666666698</v>
      </c>
      <c r="L3892" s="104">
        <v>4.8966666666666701</v>
      </c>
      <c r="M3892" s="104">
        <v>1</v>
      </c>
      <c r="N3892" s="104">
        <v>0.3</v>
      </c>
      <c r="O3892" s="104">
        <v>0.12</v>
      </c>
      <c r="P3892" s="104" t="s">
        <v>87</v>
      </c>
      <c r="Q3892" s="104">
        <v>3.1E-2</v>
      </c>
    </row>
    <row r="3893" spans="1:17" x14ac:dyDescent="0.25">
      <c r="A3893" s="104">
        <v>1053004</v>
      </c>
      <c r="B3893" s="104" t="s">
        <v>21</v>
      </c>
      <c r="C3893" s="104">
        <v>2002</v>
      </c>
      <c r="D3893" s="104" t="s">
        <v>1496</v>
      </c>
      <c r="G3893" s="105">
        <v>37365</v>
      </c>
      <c r="H3893" s="105">
        <v>0.28125</v>
      </c>
      <c r="K3893" s="104">
        <v>54.003333333333302</v>
      </c>
      <c r="L3893" s="104">
        <v>4.8633333333333297</v>
      </c>
      <c r="M3893" s="104">
        <v>1.2</v>
      </c>
      <c r="N3893" s="104">
        <v>0.3</v>
      </c>
      <c r="O3893" s="104">
        <v>0.216</v>
      </c>
      <c r="P3893" s="104" t="s">
        <v>87</v>
      </c>
      <c r="Q3893" s="104">
        <v>5.6000000000000001E-2</v>
      </c>
    </row>
    <row r="3894" spans="1:17" x14ac:dyDescent="0.25">
      <c r="A3894" s="104">
        <v>1053005</v>
      </c>
      <c r="B3894" s="104" t="s">
        <v>21</v>
      </c>
      <c r="C3894" s="104">
        <v>2002</v>
      </c>
      <c r="D3894" s="104" t="s">
        <v>1495</v>
      </c>
      <c r="G3894" s="105">
        <v>37365</v>
      </c>
      <c r="H3894" s="105">
        <v>0.296527777777778</v>
      </c>
      <c r="K3894" s="104">
        <v>53.948333333333302</v>
      </c>
      <c r="L3894" s="104">
        <v>4.5766666666666698</v>
      </c>
      <c r="M3894" s="104">
        <v>12.5</v>
      </c>
      <c r="N3894" s="104">
        <v>0.3</v>
      </c>
      <c r="O3894" s="104">
        <v>2.25</v>
      </c>
      <c r="P3894" s="104" t="s">
        <v>87</v>
      </c>
      <c r="Q3894" s="104">
        <v>0.74199999999999999</v>
      </c>
    </row>
    <row r="3895" spans="1:17" x14ac:dyDescent="0.25">
      <c r="A3895" s="104">
        <v>1053006</v>
      </c>
      <c r="B3895" s="104" t="s">
        <v>21</v>
      </c>
      <c r="C3895" s="104">
        <v>2002</v>
      </c>
      <c r="D3895" s="104" t="s">
        <v>1494</v>
      </c>
      <c r="G3895" s="105">
        <v>37365</v>
      </c>
      <c r="H3895" s="105">
        <v>0.296527777777778</v>
      </c>
      <c r="K3895" s="104">
        <v>54.106666666666698</v>
      </c>
      <c r="L3895" s="104">
        <v>4.56666666666667</v>
      </c>
      <c r="M3895" s="104">
        <v>15.3</v>
      </c>
      <c r="N3895" s="104">
        <v>0.3</v>
      </c>
      <c r="O3895" s="104">
        <v>2.754</v>
      </c>
      <c r="P3895" s="104" t="s">
        <v>87</v>
      </c>
      <c r="Q3895" s="104">
        <v>2.5059999999999998</v>
      </c>
    </row>
    <row r="3896" spans="1:17" x14ac:dyDescent="0.25">
      <c r="A3896" s="104">
        <v>1053007</v>
      </c>
      <c r="B3896" s="104" t="s">
        <v>21</v>
      </c>
      <c r="C3896" s="104">
        <v>2002</v>
      </c>
      <c r="D3896" s="104" t="s">
        <v>1493</v>
      </c>
      <c r="G3896" s="105">
        <v>37365</v>
      </c>
      <c r="H3896" s="105">
        <v>0.296527777777778</v>
      </c>
      <c r="K3896" s="104">
        <v>53.9033333333333</v>
      </c>
      <c r="L3896" s="104">
        <v>4.4916666666666698</v>
      </c>
      <c r="M3896" s="104">
        <v>1</v>
      </c>
      <c r="N3896" s="104">
        <v>0.4</v>
      </c>
      <c r="O3896" s="104">
        <v>0.24</v>
      </c>
      <c r="P3896" s="104" t="s">
        <v>87</v>
      </c>
      <c r="Q3896" s="104">
        <v>7.9000000000000001E-2</v>
      </c>
    </row>
    <row r="3897" spans="1:17" x14ac:dyDescent="0.25">
      <c r="A3897" s="104">
        <v>1053008</v>
      </c>
      <c r="B3897" s="104" t="s">
        <v>21</v>
      </c>
      <c r="C3897" s="104">
        <v>2002</v>
      </c>
      <c r="D3897" s="104" t="s">
        <v>1492</v>
      </c>
      <c r="G3897" s="105">
        <v>37365</v>
      </c>
      <c r="H3897" s="105">
        <v>0.34722222222222199</v>
      </c>
      <c r="K3897" s="104">
        <v>53.696666666666701</v>
      </c>
      <c r="L3897" s="104">
        <v>5.5466666666666704</v>
      </c>
      <c r="M3897" s="104">
        <v>3.3</v>
      </c>
      <c r="N3897" s="104">
        <v>0.3</v>
      </c>
      <c r="O3897" s="104">
        <v>0.59399999999999997</v>
      </c>
      <c r="P3897" s="104" t="s">
        <v>87</v>
      </c>
      <c r="Q3897" s="104">
        <v>0.11899999999999999</v>
      </c>
    </row>
    <row r="3898" spans="1:17" x14ac:dyDescent="0.25">
      <c r="A3898" s="104">
        <v>1053009</v>
      </c>
      <c r="B3898" s="104" t="s">
        <v>21</v>
      </c>
      <c r="C3898" s="104">
        <v>2002</v>
      </c>
      <c r="D3898" s="104" t="s">
        <v>1491</v>
      </c>
      <c r="G3898" s="105">
        <v>37383</v>
      </c>
      <c r="H3898" s="105">
        <v>0.42708333333333298</v>
      </c>
      <c r="K3898" s="104">
        <v>54.561666666666703</v>
      </c>
      <c r="L3898" s="104">
        <v>5.0366666666666697</v>
      </c>
      <c r="M3898" s="104">
        <v>3.7</v>
      </c>
      <c r="N3898" s="104">
        <v>0.4</v>
      </c>
      <c r="O3898" s="104">
        <v>0.59199999999999997</v>
      </c>
      <c r="P3898" s="104" t="s">
        <v>87</v>
      </c>
    </row>
    <row r="3899" spans="1:17" x14ac:dyDescent="0.25">
      <c r="A3899" s="104">
        <v>1053010</v>
      </c>
      <c r="B3899" s="104" t="s">
        <v>21</v>
      </c>
      <c r="C3899" s="104">
        <v>2002</v>
      </c>
      <c r="D3899" s="104" t="s">
        <v>1490</v>
      </c>
      <c r="G3899" s="105">
        <v>37412</v>
      </c>
      <c r="H3899" s="105">
        <v>0.36111111111111099</v>
      </c>
      <c r="K3899" s="104">
        <v>53.4033333333333</v>
      </c>
      <c r="L3899" s="104">
        <v>4.55</v>
      </c>
      <c r="M3899" s="104">
        <v>0.1</v>
      </c>
      <c r="N3899" s="104">
        <v>0.1</v>
      </c>
      <c r="O3899" s="104">
        <v>8.0000000000000002E-3</v>
      </c>
      <c r="P3899" s="104" t="s">
        <v>87</v>
      </c>
      <c r="Q3899" s="104">
        <v>1.7000000000000001E-2</v>
      </c>
    </row>
    <row r="3900" spans="1:17" x14ac:dyDescent="0.25">
      <c r="A3900" s="104">
        <v>1053011</v>
      </c>
      <c r="B3900" s="104" t="s">
        <v>21</v>
      </c>
      <c r="C3900" s="104">
        <v>2002</v>
      </c>
      <c r="D3900" s="104" t="s">
        <v>1489</v>
      </c>
      <c r="G3900" s="105">
        <v>37428</v>
      </c>
      <c r="H3900" s="105">
        <v>0.20833333333333301</v>
      </c>
      <c r="K3900" s="104">
        <v>54.2916666666667</v>
      </c>
      <c r="L3900" s="104">
        <v>5.09</v>
      </c>
      <c r="M3900" s="104">
        <v>17</v>
      </c>
      <c r="N3900" s="104">
        <v>0.3</v>
      </c>
      <c r="O3900" s="104">
        <v>3.57</v>
      </c>
      <c r="P3900" s="104" t="s">
        <v>87</v>
      </c>
      <c r="Q3900" s="104">
        <v>2.4630000000000001</v>
      </c>
    </row>
    <row r="3901" spans="1:17" x14ac:dyDescent="0.25">
      <c r="A3901" s="104">
        <v>1053012</v>
      </c>
      <c r="B3901" s="104" t="s">
        <v>21</v>
      </c>
      <c r="C3901" s="104">
        <v>2002</v>
      </c>
      <c r="D3901" s="104" t="s">
        <v>1488</v>
      </c>
      <c r="G3901" s="105">
        <v>37428</v>
      </c>
      <c r="H3901" s="105">
        <v>0.22222222222222199</v>
      </c>
      <c r="K3901" s="104">
        <v>54.438333333333297</v>
      </c>
      <c r="L3901" s="104">
        <v>4.8183333333333298</v>
      </c>
      <c r="M3901" s="104">
        <v>2</v>
      </c>
      <c r="N3901" s="104">
        <v>0.5</v>
      </c>
      <c r="O3901" s="104">
        <v>0.8</v>
      </c>
      <c r="P3901" s="104" t="s">
        <v>87</v>
      </c>
      <c r="Q3901" s="104">
        <v>3.7999999999999999E-2</v>
      </c>
    </row>
    <row r="3902" spans="1:17" x14ac:dyDescent="0.25">
      <c r="A3902" s="104">
        <v>1053013</v>
      </c>
      <c r="B3902" s="104" t="s">
        <v>21</v>
      </c>
      <c r="C3902" s="104">
        <v>2002</v>
      </c>
      <c r="D3902" s="104" t="s">
        <v>1487</v>
      </c>
      <c r="G3902" s="105">
        <v>37431</v>
      </c>
      <c r="H3902" s="105">
        <v>0.43055555555555602</v>
      </c>
      <c r="K3902" s="104">
        <v>54.128333333333302</v>
      </c>
      <c r="L3902" s="104">
        <v>6.0683333333333298</v>
      </c>
      <c r="M3902" s="104">
        <v>3.2</v>
      </c>
      <c r="N3902" s="104">
        <v>0.2</v>
      </c>
      <c r="O3902" s="104">
        <v>0.44800000000000001</v>
      </c>
      <c r="P3902" s="104" t="s">
        <v>87</v>
      </c>
      <c r="Q3902" s="104">
        <v>4.4999999999999998E-2</v>
      </c>
    </row>
    <row r="3903" spans="1:17" x14ac:dyDescent="0.25">
      <c r="A3903" s="104">
        <v>1053014</v>
      </c>
      <c r="B3903" s="104" t="s">
        <v>21</v>
      </c>
      <c r="C3903" s="104">
        <v>2002</v>
      </c>
      <c r="D3903" s="104" t="s">
        <v>1486</v>
      </c>
      <c r="G3903" s="105">
        <v>37432</v>
      </c>
      <c r="H3903" s="105">
        <v>0.14444444444444399</v>
      </c>
      <c r="K3903" s="104">
        <v>53.353333333333303</v>
      </c>
      <c r="L3903" s="104">
        <v>3.1683333333333299</v>
      </c>
      <c r="M3903" s="104">
        <v>1.1000000000000001</v>
      </c>
      <c r="N3903" s="104">
        <v>0.3</v>
      </c>
      <c r="O3903" s="104">
        <v>0.19800000000000001</v>
      </c>
      <c r="P3903" s="104" t="s">
        <v>87</v>
      </c>
      <c r="Q3903" s="104">
        <v>5.7000000000000002E-2</v>
      </c>
    </row>
    <row r="3904" spans="1:17" x14ac:dyDescent="0.25">
      <c r="A3904" s="104">
        <v>1053015</v>
      </c>
      <c r="B3904" s="104" t="s">
        <v>21</v>
      </c>
      <c r="C3904" s="104">
        <v>2002</v>
      </c>
      <c r="D3904" s="104" t="s">
        <v>1485</v>
      </c>
      <c r="G3904" s="105">
        <v>37489</v>
      </c>
      <c r="H3904" s="105">
        <v>0.60694444444444395</v>
      </c>
      <c r="K3904" s="104">
        <v>54.661666666666697</v>
      </c>
      <c r="L3904" s="104">
        <v>5.5366666666666697</v>
      </c>
      <c r="M3904" s="104">
        <v>8</v>
      </c>
      <c r="N3904" s="104">
        <v>0.4</v>
      </c>
      <c r="O3904" s="104">
        <v>0.96</v>
      </c>
      <c r="P3904" s="104" t="s">
        <v>87</v>
      </c>
      <c r="Q3904" s="104">
        <v>0.82599999999999996</v>
      </c>
    </row>
    <row r="3905" spans="1:17" x14ac:dyDescent="0.25">
      <c r="A3905" s="104">
        <v>1053016</v>
      </c>
      <c r="B3905" s="104" t="s">
        <v>21</v>
      </c>
      <c r="C3905" s="104">
        <v>2002</v>
      </c>
      <c r="D3905" s="104" t="s">
        <v>1484</v>
      </c>
      <c r="G3905" s="105">
        <v>37489</v>
      </c>
      <c r="H3905" s="105">
        <v>0.62361111111111101</v>
      </c>
      <c r="K3905" s="104">
        <v>54.498333333333299</v>
      </c>
      <c r="L3905" s="104">
        <v>4.3150000000000004</v>
      </c>
      <c r="M3905" s="104">
        <v>6</v>
      </c>
      <c r="N3905" s="104">
        <v>1</v>
      </c>
      <c r="O3905" s="104">
        <v>3.6</v>
      </c>
      <c r="P3905" s="104" t="s">
        <v>87</v>
      </c>
      <c r="Q3905" s="104">
        <v>1.728</v>
      </c>
    </row>
    <row r="3906" spans="1:17" x14ac:dyDescent="0.25">
      <c r="A3906" s="104">
        <v>1053017</v>
      </c>
      <c r="B3906" s="104" t="s">
        <v>21</v>
      </c>
      <c r="C3906" s="104">
        <v>2002</v>
      </c>
      <c r="D3906" s="104" t="s">
        <v>1483</v>
      </c>
      <c r="G3906" s="105">
        <v>37489</v>
      </c>
      <c r="H3906" s="105">
        <v>0.624305555555556</v>
      </c>
      <c r="K3906" s="104">
        <v>54.461666666666702</v>
      </c>
      <c r="L3906" s="104">
        <v>4.2300000000000004</v>
      </c>
      <c r="M3906" s="104">
        <v>4.5</v>
      </c>
      <c r="N3906" s="104">
        <v>1</v>
      </c>
      <c r="O3906" s="104">
        <v>2.7</v>
      </c>
      <c r="P3906" s="104" t="s">
        <v>87</v>
      </c>
      <c r="Q3906" s="104">
        <v>1.296</v>
      </c>
    </row>
    <row r="3907" spans="1:17" x14ac:dyDescent="0.25">
      <c r="A3907" s="104">
        <v>1053018</v>
      </c>
      <c r="B3907" s="104" t="s">
        <v>21</v>
      </c>
      <c r="C3907" s="104">
        <v>2002</v>
      </c>
      <c r="D3907" s="104" t="s">
        <v>1482</v>
      </c>
      <c r="G3907" s="105">
        <v>37305</v>
      </c>
      <c r="H3907" s="105">
        <v>0.52083333333333304</v>
      </c>
      <c r="K3907" s="104">
        <v>54.316666666666698</v>
      </c>
      <c r="L3907" s="104">
        <v>4.2566666666666704</v>
      </c>
      <c r="M3907" s="104">
        <v>7.6</v>
      </c>
      <c r="N3907" s="104">
        <v>0.3</v>
      </c>
      <c r="O3907" s="104">
        <v>1.1399999999999999</v>
      </c>
      <c r="P3907" s="104" t="s">
        <v>87</v>
      </c>
    </row>
    <row r="3908" spans="1:17" x14ac:dyDescent="0.25">
      <c r="A3908" s="104">
        <v>1053019</v>
      </c>
      <c r="B3908" s="104" t="s">
        <v>21</v>
      </c>
      <c r="C3908" s="104">
        <v>2002</v>
      </c>
      <c r="D3908" s="104" t="s">
        <v>1481</v>
      </c>
      <c r="G3908" s="105">
        <v>37274</v>
      </c>
      <c r="H3908" s="105">
        <v>0.52777777777777801</v>
      </c>
      <c r="K3908" s="104">
        <v>53.016666666666701</v>
      </c>
      <c r="L3908" s="104">
        <v>4.6666666666666696</v>
      </c>
      <c r="M3908" s="104">
        <v>5</v>
      </c>
      <c r="N3908" s="104">
        <v>5</v>
      </c>
      <c r="O3908" s="104">
        <v>20</v>
      </c>
      <c r="P3908" s="104" t="s">
        <v>87</v>
      </c>
    </row>
    <row r="3909" spans="1:17" x14ac:dyDescent="0.25">
      <c r="A3909" s="104">
        <v>1053020</v>
      </c>
      <c r="B3909" s="104" t="s">
        <v>21</v>
      </c>
      <c r="C3909" s="104">
        <v>2002</v>
      </c>
      <c r="D3909" s="104" t="s">
        <v>1480</v>
      </c>
      <c r="G3909" s="105">
        <v>37428</v>
      </c>
      <c r="H3909" s="105">
        <v>0.23611111111111099</v>
      </c>
      <c r="K3909" s="104">
        <v>54.796666666666702</v>
      </c>
      <c r="L3909" s="104">
        <v>5.1383333333333301</v>
      </c>
      <c r="M3909" s="104">
        <v>6.5</v>
      </c>
      <c r="N3909" s="104">
        <v>0.6</v>
      </c>
      <c r="O3909" s="104">
        <v>0.78</v>
      </c>
      <c r="P3909" s="104" t="s">
        <v>87</v>
      </c>
      <c r="Q3909" s="104">
        <v>5.8999999999999997E-2</v>
      </c>
    </row>
    <row r="3910" spans="1:17" x14ac:dyDescent="0.25">
      <c r="A3910" s="104">
        <v>1053021</v>
      </c>
      <c r="B3910" s="104" t="s">
        <v>21</v>
      </c>
      <c r="C3910" s="104">
        <v>2002</v>
      </c>
      <c r="D3910" s="104" t="s">
        <v>1479</v>
      </c>
      <c r="G3910" s="105">
        <v>37415</v>
      </c>
      <c r="H3910" s="105">
        <v>0.51527777777777795</v>
      </c>
      <c r="K3910" s="104">
        <v>54.134999999999998</v>
      </c>
      <c r="L3910" s="104">
        <v>5.5866666666666696</v>
      </c>
      <c r="M3910" s="104">
        <v>4.7</v>
      </c>
      <c r="N3910" s="104">
        <v>0.2</v>
      </c>
      <c r="O3910" s="104">
        <v>0.56399999999999995</v>
      </c>
      <c r="P3910" s="104" t="s">
        <v>87</v>
      </c>
    </row>
    <row r="3911" spans="1:17" x14ac:dyDescent="0.25">
      <c r="A3911" s="104">
        <v>1053022</v>
      </c>
      <c r="B3911" s="104" t="s">
        <v>21</v>
      </c>
      <c r="C3911" s="104">
        <v>2002</v>
      </c>
      <c r="D3911" s="104" t="s">
        <v>1478</v>
      </c>
      <c r="G3911" s="105">
        <v>37425</v>
      </c>
      <c r="H3911" s="105">
        <v>0.33055555555555599</v>
      </c>
      <c r="K3911" s="104">
        <v>52.7</v>
      </c>
      <c r="L3911" s="104">
        <v>3.25</v>
      </c>
      <c r="M3911" s="104">
        <v>0.2</v>
      </c>
      <c r="N3911" s="104">
        <v>0.3</v>
      </c>
      <c r="O3911" s="104">
        <v>4.2000000000000003E-2</v>
      </c>
      <c r="P3911" s="104" t="s">
        <v>87</v>
      </c>
    </row>
    <row r="3912" spans="1:17" x14ac:dyDescent="0.25">
      <c r="A3912" s="104">
        <v>1053023</v>
      </c>
      <c r="B3912" s="104" t="s">
        <v>21</v>
      </c>
      <c r="C3912" s="104">
        <v>2002</v>
      </c>
      <c r="D3912" s="104" t="s">
        <v>1477</v>
      </c>
      <c r="G3912" s="105">
        <v>37426</v>
      </c>
      <c r="H3912" s="105">
        <v>0.34097222222222201</v>
      </c>
      <c r="K3912" s="104">
        <v>52.75</v>
      </c>
      <c r="L3912" s="104">
        <v>3.3</v>
      </c>
      <c r="M3912" s="104">
        <v>0.37</v>
      </c>
      <c r="N3912" s="104">
        <v>0.18</v>
      </c>
      <c r="O3912" s="104">
        <v>5.3280000000000001E-2</v>
      </c>
      <c r="P3912" s="104" t="s">
        <v>87</v>
      </c>
    </row>
    <row r="3913" spans="1:17" x14ac:dyDescent="0.25">
      <c r="A3913" s="104">
        <v>1053024</v>
      </c>
      <c r="B3913" s="104" t="s">
        <v>21</v>
      </c>
      <c r="C3913" s="104">
        <v>2002</v>
      </c>
      <c r="D3913" s="104" t="s">
        <v>1476</v>
      </c>
      <c r="G3913" s="105">
        <v>37426</v>
      </c>
      <c r="H3913" s="105">
        <v>0.50347222222222199</v>
      </c>
      <c r="K3913" s="104">
        <v>52.783333333333303</v>
      </c>
      <c r="L3913" s="104">
        <v>3.5</v>
      </c>
      <c r="M3913" s="104">
        <v>0.9</v>
      </c>
      <c r="N3913" s="104">
        <v>0.2</v>
      </c>
      <c r="O3913" s="104">
        <v>0.13500000000000001</v>
      </c>
      <c r="P3913" s="104" t="s">
        <v>87</v>
      </c>
    </row>
    <row r="3914" spans="1:17" x14ac:dyDescent="0.25">
      <c r="A3914" s="104">
        <v>1053025</v>
      </c>
      <c r="B3914" s="104" t="s">
        <v>21</v>
      </c>
      <c r="C3914" s="104">
        <v>2002</v>
      </c>
      <c r="D3914" s="104" t="s">
        <v>1475</v>
      </c>
      <c r="G3914" s="105">
        <v>37501</v>
      </c>
      <c r="H3914" s="105">
        <v>0.33333333333333298</v>
      </c>
      <c r="K3914" s="104">
        <v>53.8616666666667</v>
      </c>
      <c r="L3914" s="104">
        <v>4.0033333333333303</v>
      </c>
      <c r="M3914" s="104">
        <v>8.1999999999999993</v>
      </c>
      <c r="N3914" s="104">
        <v>0.1</v>
      </c>
      <c r="O3914" s="104">
        <v>0.57399999999999995</v>
      </c>
      <c r="P3914" s="104" t="s">
        <v>87</v>
      </c>
      <c r="Q3914" s="104">
        <v>2.298</v>
      </c>
    </row>
    <row r="3915" spans="1:17" x14ac:dyDescent="0.25">
      <c r="A3915" s="104">
        <v>1053026</v>
      </c>
      <c r="B3915" s="104" t="s">
        <v>21</v>
      </c>
      <c r="C3915" s="104">
        <v>2002</v>
      </c>
      <c r="D3915" s="104" t="s">
        <v>1474</v>
      </c>
      <c r="G3915" s="105">
        <v>37345</v>
      </c>
      <c r="H3915" s="105">
        <v>0.55486111111111103</v>
      </c>
      <c r="K3915" s="104">
        <v>53.7783333333333</v>
      </c>
      <c r="L3915" s="104">
        <v>3.7949999999999999</v>
      </c>
      <c r="M3915" s="104">
        <v>1.2</v>
      </c>
      <c r="N3915" s="104">
        <v>0.1</v>
      </c>
      <c r="O3915" s="104">
        <v>8.4000000000000005E-2</v>
      </c>
      <c r="P3915" s="104" t="s">
        <v>87</v>
      </c>
      <c r="Q3915" s="104">
        <v>0.65400000000000003</v>
      </c>
    </row>
    <row r="3916" spans="1:17" x14ac:dyDescent="0.25">
      <c r="A3916" s="104">
        <v>1053027</v>
      </c>
      <c r="B3916" s="104" t="s">
        <v>21</v>
      </c>
      <c r="C3916" s="104">
        <v>2002</v>
      </c>
      <c r="D3916" s="104" t="s">
        <v>1473</v>
      </c>
      <c r="G3916" s="105">
        <v>37411</v>
      </c>
      <c r="H3916" s="105">
        <v>0.329166666666667</v>
      </c>
      <c r="K3916" s="104">
        <v>53.918333333333301</v>
      </c>
      <c r="L3916" s="104">
        <v>4.06666666666667</v>
      </c>
      <c r="M3916" s="104">
        <v>5.4</v>
      </c>
      <c r="N3916" s="104">
        <v>0.1</v>
      </c>
      <c r="O3916" s="104">
        <v>0.378</v>
      </c>
      <c r="P3916" s="104" t="s">
        <v>87</v>
      </c>
      <c r="Q3916" s="104">
        <v>8.6999999999999994E-2</v>
      </c>
    </row>
    <row r="3917" spans="1:17" x14ac:dyDescent="0.25">
      <c r="A3917" s="104">
        <v>1053028</v>
      </c>
      <c r="B3917" s="104" t="s">
        <v>21</v>
      </c>
      <c r="C3917" s="104">
        <v>2002</v>
      </c>
      <c r="D3917" s="104" t="s">
        <v>1472</v>
      </c>
      <c r="G3917" s="105">
        <v>37576</v>
      </c>
      <c r="H3917" s="105">
        <v>0.44305555555555598</v>
      </c>
      <c r="K3917" s="104">
        <v>53.4</v>
      </c>
      <c r="L3917" s="104">
        <v>4.3883333333333301</v>
      </c>
      <c r="M3917" s="104">
        <v>1</v>
      </c>
      <c r="N3917" s="104">
        <v>0.5</v>
      </c>
      <c r="O3917" s="104">
        <v>0.3</v>
      </c>
      <c r="P3917" s="104" t="s">
        <v>87</v>
      </c>
      <c r="Q3917" s="104">
        <v>0.13800000000000001</v>
      </c>
    </row>
    <row r="3918" spans="1:17" x14ac:dyDescent="0.25">
      <c r="A3918" s="104">
        <v>1053029</v>
      </c>
      <c r="B3918" s="104" t="s">
        <v>21</v>
      </c>
      <c r="C3918" s="104">
        <v>2002</v>
      </c>
      <c r="D3918" s="104" t="s">
        <v>1471</v>
      </c>
      <c r="G3918" s="105">
        <v>37411</v>
      </c>
      <c r="H3918" s="105">
        <v>0.34722222222222199</v>
      </c>
      <c r="K3918" s="104">
        <v>53.811666666666703</v>
      </c>
      <c r="L3918" s="104">
        <v>3.3716666666666701</v>
      </c>
      <c r="M3918" s="104">
        <v>34.299999999999997</v>
      </c>
      <c r="N3918" s="104">
        <v>0.2</v>
      </c>
      <c r="O3918" s="104">
        <v>2.0579999999999998</v>
      </c>
      <c r="P3918" s="104" t="s">
        <v>87</v>
      </c>
      <c r="Q3918" s="104">
        <v>4.3419999999999996</v>
      </c>
    </row>
    <row r="3919" spans="1:17" x14ac:dyDescent="0.25">
      <c r="A3919" s="104">
        <v>1053030</v>
      </c>
      <c r="B3919" s="104" t="s">
        <v>21</v>
      </c>
      <c r="C3919" s="104">
        <v>2002</v>
      </c>
      <c r="D3919" s="104" t="s">
        <v>1470</v>
      </c>
      <c r="G3919" s="105">
        <v>37382</v>
      </c>
      <c r="H3919" s="105">
        <v>0.36666666666666697</v>
      </c>
      <c r="K3919" s="104">
        <v>54.115000000000002</v>
      </c>
      <c r="L3919" s="104">
        <v>6.1366666666666703</v>
      </c>
      <c r="M3919" s="104">
        <v>11</v>
      </c>
      <c r="N3919" s="104">
        <v>0.9</v>
      </c>
      <c r="O3919" s="104">
        <v>5.94</v>
      </c>
      <c r="P3919" s="104" t="s">
        <v>87</v>
      </c>
    </row>
    <row r="3920" spans="1:17" x14ac:dyDescent="0.25">
      <c r="A3920" s="104">
        <v>1053031</v>
      </c>
      <c r="B3920" s="104" t="s">
        <v>21</v>
      </c>
      <c r="C3920" s="104">
        <v>2002</v>
      </c>
      <c r="D3920" s="104" t="s">
        <v>1469</v>
      </c>
      <c r="G3920" s="105">
        <v>37519</v>
      </c>
      <c r="H3920" s="105">
        <v>0.57986111111111105</v>
      </c>
      <c r="K3920" s="104">
        <v>53.4316666666667</v>
      </c>
      <c r="L3920" s="104">
        <v>4.60666666666667</v>
      </c>
      <c r="M3920" s="104">
        <v>19</v>
      </c>
      <c r="N3920" s="104">
        <v>0.1</v>
      </c>
      <c r="O3920" s="104">
        <v>0.56999999999999995</v>
      </c>
      <c r="P3920" s="104" t="s">
        <v>87</v>
      </c>
      <c r="Q3920" s="104">
        <v>0.16</v>
      </c>
    </row>
    <row r="3921" spans="1:17" x14ac:dyDescent="0.25">
      <c r="A3921" s="104">
        <v>1053032</v>
      </c>
      <c r="B3921" s="104" t="s">
        <v>21</v>
      </c>
      <c r="C3921" s="104">
        <v>2002</v>
      </c>
      <c r="D3921" s="104" t="s">
        <v>1468</v>
      </c>
      <c r="G3921" s="105">
        <v>37449</v>
      </c>
      <c r="H3921" s="105">
        <v>0.39374999999999999</v>
      </c>
      <c r="K3921" s="104">
        <v>54.151666666666699</v>
      </c>
      <c r="L3921" s="104">
        <v>3.62</v>
      </c>
      <c r="M3921" s="104">
        <v>9</v>
      </c>
      <c r="N3921" s="104">
        <v>0.2</v>
      </c>
      <c r="O3921" s="104">
        <v>1.26</v>
      </c>
      <c r="P3921" s="104" t="s">
        <v>87</v>
      </c>
      <c r="Q3921" s="104">
        <v>1.4239999999999999</v>
      </c>
    </row>
    <row r="3922" spans="1:17" x14ac:dyDescent="0.25">
      <c r="A3922" s="104">
        <v>1053033</v>
      </c>
      <c r="B3922" s="104" t="s">
        <v>21</v>
      </c>
      <c r="C3922" s="104">
        <v>2002</v>
      </c>
      <c r="D3922" s="104" t="s">
        <v>1467</v>
      </c>
      <c r="G3922" s="105">
        <v>37302</v>
      </c>
      <c r="H3922" s="105">
        <v>0.37847222222222199</v>
      </c>
      <c r="K3922" s="104">
        <v>54.0566666666667</v>
      </c>
      <c r="L3922" s="104">
        <v>6.06</v>
      </c>
      <c r="M3922" s="104">
        <v>0.05</v>
      </c>
      <c r="N3922" s="104">
        <v>0.1</v>
      </c>
      <c r="O3922" s="104">
        <v>5.0000000000000001E-3</v>
      </c>
      <c r="P3922" s="104" t="s">
        <v>87</v>
      </c>
    </row>
    <row r="3923" spans="1:17" x14ac:dyDescent="0.25">
      <c r="A3923" s="104">
        <v>1053034</v>
      </c>
      <c r="B3923" s="104" t="s">
        <v>21</v>
      </c>
      <c r="C3923" s="104">
        <v>2002</v>
      </c>
      <c r="D3923" s="104" t="s">
        <v>1466</v>
      </c>
      <c r="G3923" s="105">
        <v>37383</v>
      </c>
      <c r="H3923" s="105">
        <v>0.42569444444444399</v>
      </c>
      <c r="K3923" s="104">
        <v>54.44</v>
      </c>
      <c r="L3923" s="104">
        <v>4.72</v>
      </c>
      <c r="M3923" s="104">
        <v>5.2</v>
      </c>
      <c r="N3923" s="104">
        <v>0.1</v>
      </c>
      <c r="O3923" s="104">
        <v>0.41599999999999998</v>
      </c>
      <c r="P3923" s="104" t="s">
        <v>87</v>
      </c>
    </row>
    <row r="3924" spans="1:17" x14ac:dyDescent="0.25">
      <c r="A3924" s="104">
        <v>1053035</v>
      </c>
      <c r="B3924" s="104" t="s">
        <v>21</v>
      </c>
      <c r="C3924" s="104">
        <v>2002</v>
      </c>
      <c r="D3924" s="104" t="s">
        <v>1465</v>
      </c>
      <c r="G3924" s="105">
        <v>37264</v>
      </c>
      <c r="H3924" s="105">
        <v>0.54722222222222205</v>
      </c>
      <c r="K3924" s="104">
        <v>54.875</v>
      </c>
      <c r="L3924" s="104">
        <v>5.665</v>
      </c>
      <c r="M3924" s="104">
        <v>0.1</v>
      </c>
      <c r="N3924" s="104">
        <v>0.2</v>
      </c>
      <c r="O3924" s="104">
        <v>1.4E-2</v>
      </c>
      <c r="P3924" s="104" t="s">
        <v>87</v>
      </c>
      <c r="Q3924" s="104">
        <v>3.0000000000000001E-3</v>
      </c>
    </row>
    <row r="3925" spans="1:17" x14ac:dyDescent="0.25">
      <c r="A3925" s="104">
        <v>1053036</v>
      </c>
      <c r="B3925" s="104" t="s">
        <v>21</v>
      </c>
      <c r="C3925" s="104">
        <v>2002</v>
      </c>
      <c r="D3925" s="104" t="s">
        <v>1464</v>
      </c>
      <c r="G3925" s="105">
        <v>37586</v>
      </c>
      <c r="H3925" s="105">
        <v>0.66874999999999996</v>
      </c>
      <c r="K3925" s="104">
        <v>53.918333333333301</v>
      </c>
      <c r="L3925" s="104">
        <v>4.6950000000000003</v>
      </c>
      <c r="M3925" s="104">
        <v>4</v>
      </c>
      <c r="N3925" s="104">
        <v>2.5</v>
      </c>
      <c r="O3925" s="104">
        <v>7</v>
      </c>
      <c r="P3925" s="104" t="s">
        <v>87</v>
      </c>
    </row>
    <row r="3926" spans="1:17" x14ac:dyDescent="0.25">
      <c r="A3926" s="104">
        <v>1053037</v>
      </c>
      <c r="B3926" s="104" t="s">
        <v>21</v>
      </c>
      <c r="C3926" s="104">
        <v>2002</v>
      </c>
      <c r="D3926" s="104" t="s">
        <v>1463</v>
      </c>
      <c r="G3926" s="105">
        <v>37362</v>
      </c>
      <c r="H3926" s="105">
        <v>0.39652777777777798</v>
      </c>
      <c r="K3926" s="104">
        <v>58.453333333333298</v>
      </c>
      <c r="L3926" s="104">
        <v>0.25666666666666699</v>
      </c>
      <c r="M3926" s="104">
        <v>5.5</v>
      </c>
      <c r="N3926" s="104">
        <v>0.1</v>
      </c>
      <c r="O3926" s="104">
        <v>0.33</v>
      </c>
      <c r="P3926" s="104" t="s">
        <v>87</v>
      </c>
      <c r="Q3926" s="104">
        <v>0.13600000000000001</v>
      </c>
    </row>
    <row r="3927" spans="1:17" x14ac:dyDescent="0.25">
      <c r="A3927" s="104">
        <v>1053038</v>
      </c>
      <c r="B3927" s="104" t="s">
        <v>21</v>
      </c>
      <c r="C3927" s="104">
        <v>2002</v>
      </c>
      <c r="D3927" s="104" t="s">
        <v>1462</v>
      </c>
      <c r="G3927" s="105">
        <v>37362</v>
      </c>
      <c r="H3927" s="105">
        <v>0.48888888888888898</v>
      </c>
      <c r="K3927" s="104">
        <v>61.2783333333333</v>
      </c>
      <c r="L3927" s="104">
        <v>1.60666666666667</v>
      </c>
      <c r="M3927" s="104">
        <v>7.6</v>
      </c>
      <c r="N3927" s="104">
        <v>2.9</v>
      </c>
      <c r="O3927" s="104">
        <v>13.224</v>
      </c>
      <c r="P3927" s="104" t="s">
        <v>87</v>
      </c>
      <c r="Q3927" s="104">
        <v>4.3369999999999997</v>
      </c>
    </row>
    <row r="3928" spans="1:17" x14ac:dyDescent="0.25">
      <c r="A3928" s="104">
        <v>1053039</v>
      </c>
      <c r="B3928" s="104" t="s">
        <v>21</v>
      </c>
      <c r="C3928" s="104">
        <v>2002</v>
      </c>
      <c r="D3928" s="104" t="s">
        <v>1461</v>
      </c>
      <c r="G3928" s="105">
        <v>37362</v>
      </c>
      <c r="H3928" s="105">
        <v>0.485416666666667</v>
      </c>
      <c r="K3928" s="104">
        <v>61.395000000000003</v>
      </c>
      <c r="L3928" s="104">
        <v>1.7283333333333299</v>
      </c>
      <c r="M3928" s="104">
        <v>6.2</v>
      </c>
      <c r="N3928" s="104">
        <v>1.2</v>
      </c>
      <c r="O3928" s="104">
        <v>5.952</v>
      </c>
      <c r="P3928" s="104" t="s">
        <v>87</v>
      </c>
      <c r="Q3928" s="104">
        <v>12.26</v>
      </c>
    </row>
    <row r="3929" spans="1:17" x14ac:dyDescent="0.25">
      <c r="A3929" s="104">
        <v>1053040</v>
      </c>
      <c r="B3929" s="104" t="s">
        <v>21</v>
      </c>
      <c r="C3929" s="104">
        <v>2002</v>
      </c>
      <c r="D3929" s="104" t="s">
        <v>1460</v>
      </c>
      <c r="G3929" s="105">
        <v>37362</v>
      </c>
      <c r="H3929" s="105">
        <v>0.45624999999999999</v>
      </c>
      <c r="K3929" s="104">
        <v>61.103333333333303</v>
      </c>
      <c r="L3929" s="104">
        <v>1.0616666666666701</v>
      </c>
      <c r="M3929" s="104">
        <v>4.2</v>
      </c>
      <c r="N3929" s="104">
        <v>0.7</v>
      </c>
      <c r="O3929" s="104">
        <v>2.0579999999999998</v>
      </c>
      <c r="P3929" s="104" t="s">
        <v>87</v>
      </c>
      <c r="Q3929" s="104">
        <v>1.7290000000000001</v>
      </c>
    </row>
    <row r="3930" spans="1:17" x14ac:dyDescent="0.25">
      <c r="A3930" s="104">
        <v>1053041</v>
      </c>
      <c r="B3930" s="104" t="s">
        <v>21</v>
      </c>
      <c r="C3930" s="104">
        <v>2002</v>
      </c>
      <c r="D3930" s="104" t="s">
        <v>1459</v>
      </c>
      <c r="G3930" s="105">
        <v>37362</v>
      </c>
      <c r="H3930" s="105">
        <v>0.49513888888888902</v>
      </c>
      <c r="K3930" s="104">
        <v>60.811666666666703</v>
      </c>
      <c r="L3930" s="104">
        <v>1.4450000000000001</v>
      </c>
      <c r="M3930" s="104">
        <v>10.5</v>
      </c>
      <c r="N3930" s="104">
        <v>5.0999999999999996</v>
      </c>
      <c r="O3930" s="104">
        <v>42.84</v>
      </c>
      <c r="P3930" s="104" t="s">
        <v>87</v>
      </c>
      <c r="Q3930" s="104">
        <v>13.28</v>
      </c>
    </row>
    <row r="3931" spans="1:17" x14ac:dyDescent="0.25">
      <c r="A3931" s="104">
        <v>1053042</v>
      </c>
      <c r="B3931" s="104" t="s">
        <v>21</v>
      </c>
      <c r="C3931" s="104">
        <v>2002</v>
      </c>
      <c r="D3931" s="104" t="s">
        <v>1458</v>
      </c>
      <c r="G3931" s="105">
        <v>37362</v>
      </c>
      <c r="H3931" s="105">
        <v>0.46666666666666701</v>
      </c>
      <c r="K3931" s="104">
        <v>61.2783333333333</v>
      </c>
      <c r="L3931" s="104">
        <v>0.91166666666666696</v>
      </c>
      <c r="M3931" s="104">
        <v>8.4</v>
      </c>
      <c r="N3931" s="104">
        <v>2.8</v>
      </c>
      <c r="O3931" s="104">
        <v>18.815999999999999</v>
      </c>
      <c r="P3931" s="104" t="s">
        <v>87</v>
      </c>
      <c r="Q3931" s="104">
        <v>5.08</v>
      </c>
    </row>
    <row r="3932" spans="1:17" x14ac:dyDescent="0.25">
      <c r="A3932" s="104">
        <v>1053043</v>
      </c>
      <c r="B3932" s="104" t="s">
        <v>21</v>
      </c>
      <c r="C3932" s="104">
        <v>2002</v>
      </c>
      <c r="D3932" s="104" t="s">
        <v>1457</v>
      </c>
      <c r="G3932" s="105">
        <v>37266</v>
      </c>
      <c r="H3932" s="105">
        <v>0.625694444444444</v>
      </c>
      <c r="K3932" s="104">
        <v>55.46</v>
      </c>
      <c r="L3932" s="104">
        <v>8.1683333333333294</v>
      </c>
      <c r="M3932" s="104">
        <v>0.5</v>
      </c>
      <c r="N3932" s="104">
        <v>0.2</v>
      </c>
      <c r="O3932" s="104">
        <v>2.5000000000000001E-2</v>
      </c>
      <c r="P3932" s="104" t="s">
        <v>87</v>
      </c>
      <c r="Q3932" s="104">
        <v>4.0000000000000001E-3</v>
      </c>
    </row>
    <row r="3933" spans="1:17" x14ac:dyDescent="0.25">
      <c r="A3933" s="104">
        <v>1053044</v>
      </c>
      <c r="B3933" s="104" t="s">
        <v>21</v>
      </c>
      <c r="C3933" s="104">
        <v>2002</v>
      </c>
      <c r="D3933" s="104" t="s">
        <v>1456</v>
      </c>
      <c r="G3933" s="105">
        <v>37266</v>
      </c>
      <c r="H3933" s="105">
        <v>0.62986111111111098</v>
      </c>
      <c r="K3933" s="104">
        <v>55.49</v>
      </c>
      <c r="L3933" s="104">
        <v>8.1750000000000007</v>
      </c>
      <c r="M3933" s="104">
        <v>0.8</v>
      </c>
      <c r="N3933" s="104">
        <v>0.15</v>
      </c>
      <c r="O3933" s="104">
        <v>3.5999999999999997E-2</v>
      </c>
      <c r="P3933" s="104" t="s">
        <v>87</v>
      </c>
      <c r="Q3933" s="104">
        <v>4.0000000000000001E-3</v>
      </c>
    </row>
    <row r="3934" spans="1:17" x14ac:dyDescent="0.25">
      <c r="A3934" s="104">
        <v>1053045</v>
      </c>
      <c r="B3934" s="104" t="s">
        <v>21</v>
      </c>
      <c r="C3934" s="104">
        <v>2002</v>
      </c>
      <c r="D3934" s="104" t="s">
        <v>1455</v>
      </c>
      <c r="G3934" s="105">
        <v>37355</v>
      </c>
      <c r="H3934" s="105">
        <v>0.40069444444444402</v>
      </c>
      <c r="K3934" s="104">
        <v>55.668333333333301</v>
      </c>
      <c r="L3934" s="104">
        <v>4.2766666666666699</v>
      </c>
      <c r="M3934" s="104">
        <v>7.3</v>
      </c>
      <c r="N3934" s="104">
        <v>0.3</v>
      </c>
      <c r="O3934" s="104">
        <v>1.3140000000000001</v>
      </c>
      <c r="P3934" s="104" t="s">
        <v>87</v>
      </c>
      <c r="Q3934" s="104">
        <v>2.5999999999999999E-2</v>
      </c>
    </row>
    <row r="3935" spans="1:17" x14ac:dyDescent="0.25">
      <c r="A3935" s="104">
        <v>1053046</v>
      </c>
      <c r="B3935" s="104" t="s">
        <v>21</v>
      </c>
      <c r="C3935" s="104">
        <v>2002</v>
      </c>
      <c r="D3935" s="104" t="s">
        <v>1454</v>
      </c>
      <c r="G3935" s="105">
        <v>37560</v>
      </c>
      <c r="H3935" s="105">
        <v>0.35416666666666702</v>
      </c>
      <c r="K3935" s="104">
        <v>55.623333333333299</v>
      </c>
      <c r="L3935" s="104">
        <v>4.8316666666666697</v>
      </c>
      <c r="M3935" s="104">
        <v>0.8</v>
      </c>
      <c r="N3935" s="104">
        <v>0.4</v>
      </c>
      <c r="O3935" s="104">
        <v>0.192</v>
      </c>
      <c r="P3935" s="104" t="s">
        <v>87</v>
      </c>
      <c r="Q3935" s="104">
        <v>0.71199999999999997</v>
      </c>
    </row>
    <row r="3936" spans="1:17" x14ac:dyDescent="0.25">
      <c r="A3936" s="104">
        <v>1053047</v>
      </c>
      <c r="B3936" s="104" t="s">
        <v>21</v>
      </c>
      <c r="C3936" s="104">
        <v>2002</v>
      </c>
      <c r="D3936" s="104" t="s">
        <v>1453</v>
      </c>
      <c r="G3936" s="105">
        <v>37342</v>
      </c>
      <c r="H3936" s="105">
        <v>0.53333333333333299</v>
      </c>
      <c r="K3936" s="104">
        <v>55.383333333333297</v>
      </c>
      <c r="L3936" s="104">
        <v>6.76833333333333</v>
      </c>
      <c r="M3936" s="104">
        <v>5</v>
      </c>
      <c r="N3936" s="104">
        <v>0.7</v>
      </c>
      <c r="O3936" s="104">
        <v>1.75</v>
      </c>
      <c r="P3936" s="104" t="s">
        <v>87</v>
      </c>
    </row>
    <row r="3937" spans="1:17" x14ac:dyDescent="0.25">
      <c r="A3937" s="104">
        <v>1053048</v>
      </c>
      <c r="B3937" s="104" t="s">
        <v>21</v>
      </c>
      <c r="C3937" s="104">
        <v>2002</v>
      </c>
      <c r="D3937" s="104" t="s">
        <v>1452</v>
      </c>
      <c r="G3937" s="105">
        <v>37379</v>
      </c>
      <c r="H3937" s="105">
        <v>0.360416666666667</v>
      </c>
      <c r="K3937" s="104">
        <v>55.423333333333296</v>
      </c>
      <c r="L3937" s="104">
        <v>6.6966666666666699</v>
      </c>
      <c r="M3937" s="104">
        <v>1.2</v>
      </c>
      <c r="N3937" s="104">
        <v>0.05</v>
      </c>
      <c r="O3937" s="104">
        <v>2.4E-2</v>
      </c>
      <c r="P3937" s="104" t="s">
        <v>87</v>
      </c>
      <c r="Q3937" s="104">
        <v>1.7999999999999999E-2</v>
      </c>
    </row>
    <row r="3938" spans="1:17" x14ac:dyDescent="0.25">
      <c r="A3938" s="104">
        <v>1053049</v>
      </c>
      <c r="B3938" s="104" t="s">
        <v>21</v>
      </c>
      <c r="C3938" s="104">
        <v>2002</v>
      </c>
      <c r="D3938" s="104" t="s">
        <v>1451</v>
      </c>
      <c r="G3938" s="105">
        <v>37379</v>
      </c>
      <c r="H3938" s="105">
        <v>0.359722222222222</v>
      </c>
      <c r="K3938" s="104">
        <v>55.408333333333303</v>
      </c>
      <c r="L3938" s="104">
        <v>6.7266666666666701</v>
      </c>
      <c r="M3938" s="104">
        <v>1</v>
      </c>
      <c r="N3938" s="104">
        <v>0.05</v>
      </c>
      <c r="O3938" s="104">
        <v>0.02</v>
      </c>
      <c r="P3938" s="104" t="s">
        <v>87</v>
      </c>
      <c r="Q3938" s="104">
        <v>1.2E-2</v>
      </c>
    </row>
    <row r="3939" spans="1:17" x14ac:dyDescent="0.25">
      <c r="A3939" s="104">
        <v>1053050</v>
      </c>
      <c r="B3939" s="104" t="s">
        <v>21</v>
      </c>
      <c r="C3939" s="104">
        <v>2002</v>
      </c>
      <c r="D3939" s="104" t="s">
        <v>1450</v>
      </c>
      <c r="G3939" s="105">
        <v>37525</v>
      </c>
      <c r="H3939" s="105">
        <v>0.359722222222222</v>
      </c>
      <c r="K3939" s="104">
        <v>55.566666666666698</v>
      </c>
      <c r="L3939" s="104">
        <v>4.76</v>
      </c>
      <c r="M3939" s="104">
        <v>0.4</v>
      </c>
      <c r="N3939" s="104">
        <v>0.08</v>
      </c>
      <c r="O3939" s="104">
        <v>2.5999999999999999E-2</v>
      </c>
      <c r="P3939" s="104" t="s">
        <v>87</v>
      </c>
      <c r="Q3939" s="104">
        <v>0.104</v>
      </c>
    </row>
    <row r="3940" spans="1:17" x14ac:dyDescent="0.25">
      <c r="A3940" s="104">
        <v>1053051</v>
      </c>
      <c r="B3940" s="104" t="s">
        <v>21</v>
      </c>
      <c r="C3940" s="104">
        <v>2002</v>
      </c>
      <c r="D3940" s="104" t="s">
        <v>1449</v>
      </c>
      <c r="G3940" s="105">
        <v>37525</v>
      </c>
      <c r="H3940" s="105">
        <v>0.359722222222222</v>
      </c>
      <c r="K3940" s="104">
        <v>55.578333333333298</v>
      </c>
      <c r="L3940" s="104">
        <v>4.7566666666666704</v>
      </c>
      <c r="M3940" s="104">
        <v>0.6</v>
      </c>
      <c r="N3940" s="104">
        <v>0.05</v>
      </c>
      <c r="O3940" s="104">
        <v>2.4E-2</v>
      </c>
      <c r="P3940" s="104" t="s">
        <v>87</v>
      </c>
      <c r="Q3940" s="104">
        <v>9.7000000000000003E-2</v>
      </c>
    </row>
    <row r="3941" spans="1:17" x14ac:dyDescent="0.25">
      <c r="A3941" s="104">
        <v>1053052</v>
      </c>
      <c r="B3941" s="104" t="s">
        <v>21</v>
      </c>
      <c r="C3941" s="104">
        <v>2002</v>
      </c>
      <c r="D3941" s="104" t="s">
        <v>1448</v>
      </c>
      <c r="G3941" s="105">
        <v>37528</v>
      </c>
      <c r="H3941" s="105">
        <v>0.38750000000000001</v>
      </c>
      <c r="K3941" s="104">
        <v>55.578333333333298</v>
      </c>
      <c r="L3941" s="104">
        <v>4.76</v>
      </c>
      <c r="M3941" s="104">
        <v>2.6</v>
      </c>
      <c r="N3941" s="104">
        <v>0.1</v>
      </c>
      <c r="O3941" s="104">
        <v>0.23400000000000001</v>
      </c>
      <c r="P3941" s="104" t="s">
        <v>87</v>
      </c>
      <c r="Q3941" s="104">
        <v>1.528</v>
      </c>
    </row>
    <row r="3942" spans="1:17" x14ac:dyDescent="0.25">
      <c r="A3942" s="104">
        <v>1053053</v>
      </c>
      <c r="B3942" s="104" t="s">
        <v>21</v>
      </c>
      <c r="C3942" s="104">
        <v>2002</v>
      </c>
      <c r="D3942" s="104" t="s">
        <v>1447</v>
      </c>
      <c r="G3942" s="105">
        <v>37305</v>
      </c>
      <c r="H3942" s="105">
        <v>0.28888888888888897</v>
      </c>
      <c r="K3942" s="104">
        <v>55.488333333333301</v>
      </c>
      <c r="L3942" s="104">
        <v>5.1166666666666698</v>
      </c>
      <c r="M3942" s="104">
        <v>4.8</v>
      </c>
      <c r="N3942" s="104">
        <v>0.6</v>
      </c>
      <c r="O3942" s="104">
        <v>2.016</v>
      </c>
      <c r="P3942" s="104" t="s">
        <v>87</v>
      </c>
      <c r="Q3942" s="104">
        <v>0.26600000000000001</v>
      </c>
    </row>
    <row r="3943" spans="1:17" x14ac:dyDescent="0.25">
      <c r="A3943" s="104">
        <v>1053054</v>
      </c>
      <c r="B3943" s="104" t="s">
        <v>21</v>
      </c>
      <c r="C3943" s="104">
        <v>2002</v>
      </c>
      <c r="D3943" s="104" t="s">
        <v>1446</v>
      </c>
      <c r="G3943" s="105">
        <v>37434</v>
      </c>
      <c r="H3943" s="105">
        <v>0.36666666666666697</v>
      </c>
      <c r="K3943" s="104">
        <v>55.581666666666699</v>
      </c>
      <c r="L3943" s="104">
        <v>4.7616666666666703</v>
      </c>
      <c r="M3943" s="104">
        <v>2.5</v>
      </c>
      <c r="N3943" s="104">
        <v>0.3</v>
      </c>
      <c r="O3943" s="104">
        <v>0.67500000000000004</v>
      </c>
      <c r="P3943" s="104" t="s">
        <v>87</v>
      </c>
      <c r="Q3943" s="104">
        <v>1.556</v>
      </c>
    </row>
    <row r="3944" spans="1:17" x14ac:dyDescent="0.25">
      <c r="A3944" s="104">
        <v>1053055</v>
      </c>
      <c r="B3944" s="104" t="s">
        <v>21</v>
      </c>
      <c r="C3944" s="104">
        <v>2002</v>
      </c>
      <c r="D3944" s="104" t="s">
        <v>1445</v>
      </c>
      <c r="G3944" s="105">
        <v>37436</v>
      </c>
      <c r="H3944" s="105">
        <v>0.44722222222222202</v>
      </c>
      <c r="K3944" s="104">
        <v>55.476666666666702</v>
      </c>
      <c r="L3944" s="104">
        <v>5.1150000000000002</v>
      </c>
      <c r="M3944" s="104">
        <v>4</v>
      </c>
      <c r="N3944" s="104">
        <v>0.4</v>
      </c>
      <c r="O3944" s="104">
        <v>0.96</v>
      </c>
      <c r="P3944" s="104" t="s">
        <v>87</v>
      </c>
      <c r="Q3944" s="104">
        <v>0.48</v>
      </c>
    </row>
    <row r="3945" spans="1:17" x14ac:dyDescent="0.25">
      <c r="A3945" s="104">
        <v>1053056</v>
      </c>
      <c r="B3945" s="104" t="s">
        <v>21</v>
      </c>
      <c r="C3945" s="104">
        <v>2002</v>
      </c>
      <c r="D3945" s="104" t="s">
        <v>1444</v>
      </c>
      <c r="G3945" s="105">
        <v>37358</v>
      </c>
      <c r="H3945" s="105">
        <v>0.33888888888888902</v>
      </c>
      <c r="K3945" s="104">
        <v>55.578333333333298</v>
      </c>
      <c r="L3945" s="104">
        <v>6.5549999999999997</v>
      </c>
      <c r="M3945" s="104">
        <v>8.3000000000000007</v>
      </c>
      <c r="N3945" s="104">
        <v>1.5</v>
      </c>
      <c r="O3945" s="104">
        <v>4.9800000000000004</v>
      </c>
      <c r="P3945" s="104" t="s">
        <v>87</v>
      </c>
      <c r="Q3945" s="104">
        <v>2.415</v>
      </c>
    </row>
    <row r="3946" spans="1:17" x14ac:dyDescent="0.25">
      <c r="A3946" s="104">
        <v>1053057</v>
      </c>
      <c r="B3946" s="104" t="s">
        <v>21</v>
      </c>
      <c r="C3946" s="104">
        <v>2002</v>
      </c>
      <c r="D3946" s="104" t="s">
        <v>1443</v>
      </c>
      <c r="G3946" s="105">
        <v>37358</v>
      </c>
      <c r="H3946" s="105">
        <v>0.33888888888888902</v>
      </c>
      <c r="K3946" s="104">
        <v>55.6666666666667</v>
      </c>
      <c r="L3946" s="104">
        <v>6.6283333333333303</v>
      </c>
      <c r="M3946" s="104">
        <v>2</v>
      </c>
      <c r="N3946" s="104">
        <v>0.25</v>
      </c>
      <c r="O3946" s="104">
        <v>0.3</v>
      </c>
      <c r="P3946" s="104" t="s">
        <v>87</v>
      </c>
      <c r="Q3946" s="104">
        <v>0.14599999999999999</v>
      </c>
    </row>
    <row r="3947" spans="1:17" x14ac:dyDescent="0.25">
      <c r="A3947" s="104">
        <v>1053058</v>
      </c>
      <c r="B3947" s="104" t="s">
        <v>21</v>
      </c>
      <c r="C3947" s="104">
        <v>2002</v>
      </c>
      <c r="D3947" s="104" t="s">
        <v>1442</v>
      </c>
      <c r="G3947" s="105">
        <v>37358</v>
      </c>
      <c r="H3947" s="105">
        <v>0.33888888888888902</v>
      </c>
      <c r="K3947" s="104">
        <v>55.536666666666697</v>
      </c>
      <c r="L3947" s="104">
        <v>6.4533333333333296</v>
      </c>
      <c r="M3947" s="104">
        <v>4</v>
      </c>
      <c r="N3947" s="104">
        <v>0.5</v>
      </c>
      <c r="O3947" s="104">
        <v>0.8</v>
      </c>
      <c r="P3947" s="104" t="s">
        <v>87</v>
      </c>
      <c r="Q3947" s="104">
        <v>0.38800000000000001</v>
      </c>
    </row>
    <row r="3948" spans="1:17" x14ac:dyDescent="0.25">
      <c r="A3948" s="104">
        <v>1053059</v>
      </c>
      <c r="B3948" s="104" t="s">
        <v>21</v>
      </c>
      <c r="C3948" s="104">
        <v>2002</v>
      </c>
      <c r="D3948" s="104" t="s">
        <v>1649</v>
      </c>
      <c r="G3948" s="105">
        <v>37364</v>
      </c>
      <c r="H3948" s="105">
        <v>0.68541666666666701</v>
      </c>
      <c r="K3948" s="104">
        <v>55.145000000000003</v>
      </c>
      <c r="L3948" s="104">
        <v>55.831666666666699</v>
      </c>
      <c r="M3948" s="104">
        <v>13.32</v>
      </c>
      <c r="N3948" s="104">
        <v>0.3</v>
      </c>
      <c r="O3948" s="104">
        <v>2.7970000000000002</v>
      </c>
      <c r="P3948" s="104" t="s">
        <v>87</v>
      </c>
    </row>
    <row r="3949" spans="1:17" x14ac:dyDescent="0.25">
      <c r="A3949" s="104">
        <v>1053060</v>
      </c>
      <c r="B3949" s="104" t="s">
        <v>19</v>
      </c>
      <c r="C3949" s="104">
        <v>2002</v>
      </c>
      <c r="D3949" s="104" t="s">
        <v>1382</v>
      </c>
      <c r="G3949" s="105">
        <v>37330</v>
      </c>
      <c r="H3949" s="105">
        <v>0.41388888888888897</v>
      </c>
      <c r="K3949" s="104">
        <v>57.67</v>
      </c>
      <c r="L3949" s="104">
        <v>9.6300000000000008</v>
      </c>
      <c r="P3949" s="104" t="s">
        <v>87</v>
      </c>
    </row>
    <row r="3950" spans="1:17" x14ac:dyDescent="0.25">
      <c r="A3950" s="104">
        <v>1053061</v>
      </c>
      <c r="B3950" s="104" t="s">
        <v>19</v>
      </c>
      <c r="C3950" s="104">
        <v>2002</v>
      </c>
      <c r="D3950" s="104" t="s">
        <v>1381</v>
      </c>
      <c r="G3950" s="105">
        <v>37330</v>
      </c>
      <c r="H3950" s="105">
        <v>0.41527777777777802</v>
      </c>
      <c r="K3950" s="104">
        <v>57.65</v>
      </c>
      <c r="L3950" s="104">
        <v>9.68</v>
      </c>
      <c r="P3950" s="104" t="s">
        <v>87</v>
      </c>
    </row>
    <row r="3951" spans="1:17" x14ac:dyDescent="0.25">
      <c r="A3951" s="104">
        <v>1053062</v>
      </c>
      <c r="B3951" s="104" t="s">
        <v>19</v>
      </c>
      <c r="C3951" s="104">
        <v>2002</v>
      </c>
      <c r="D3951" s="104" t="s">
        <v>1380</v>
      </c>
      <c r="G3951" s="105">
        <v>37336</v>
      </c>
      <c r="H3951" s="105">
        <v>0.72916666666666696</v>
      </c>
      <c r="K3951" s="104">
        <v>56.03</v>
      </c>
      <c r="L3951" s="104">
        <v>4.25</v>
      </c>
      <c r="P3951" s="104" t="s">
        <v>87</v>
      </c>
    </row>
    <row r="3952" spans="1:17" x14ac:dyDescent="0.25">
      <c r="A3952" s="104">
        <v>1053063</v>
      </c>
      <c r="B3952" s="104" t="s">
        <v>19</v>
      </c>
      <c r="C3952" s="104">
        <v>2002</v>
      </c>
      <c r="D3952" s="104" t="s">
        <v>1379</v>
      </c>
      <c r="G3952" s="105">
        <v>37340</v>
      </c>
      <c r="H3952" s="105">
        <v>0.33958333333333302</v>
      </c>
      <c r="K3952" s="104">
        <v>54.73</v>
      </c>
      <c r="L3952" s="104">
        <v>12.47</v>
      </c>
      <c r="P3952" s="104" t="s">
        <v>87</v>
      </c>
    </row>
    <row r="3953" spans="1:16" x14ac:dyDescent="0.25">
      <c r="A3953" s="104">
        <v>1053064</v>
      </c>
      <c r="B3953" s="104" t="s">
        <v>19</v>
      </c>
      <c r="C3953" s="104">
        <v>2002</v>
      </c>
      <c r="D3953" s="104" t="s">
        <v>1378</v>
      </c>
      <c r="G3953" s="105">
        <v>37364</v>
      </c>
      <c r="H3953" s="105">
        <v>0.39583333333333298</v>
      </c>
      <c r="K3953" s="104">
        <v>55.02</v>
      </c>
      <c r="L3953" s="104">
        <v>5.73</v>
      </c>
      <c r="P3953" s="104" t="s">
        <v>87</v>
      </c>
    </row>
    <row r="3954" spans="1:16" x14ac:dyDescent="0.25">
      <c r="A3954" s="104">
        <v>1053065</v>
      </c>
      <c r="B3954" s="104" t="s">
        <v>19</v>
      </c>
      <c r="C3954" s="104">
        <v>2002</v>
      </c>
      <c r="D3954" s="104" t="s">
        <v>1377</v>
      </c>
      <c r="G3954" s="105">
        <v>37364</v>
      </c>
      <c r="H3954" s="105">
        <v>0.421527777777778</v>
      </c>
      <c r="K3954" s="104">
        <v>56.22</v>
      </c>
      <c r="L3954" s="104">
        <v>5.83</v>
      </c>
      <c r="P3954" s="104" t="s">
        <v>87</v>
      </c>
    </row>
    <row r="3955" spans="1:16" x14ac:dyDescent="0.25">
      <c r="A3955" s="104">
        <v>1053066</v>
      </c>
      <c r="B3955" s="104" t="s">
        <v>19</v>
      </c>
      <c r="C3955" s="104">
        <v>2002</v>
      </c>
      <c r="D3955" s="104" t="s">
        <v>1376</v>
      </c>
      <c r="G3955" s="105">
        <v>37364</v>
      </c>
      <c r="H3955" s="105">
        <v>0.47430555555555598</v>
      </c>
      <c r="K3955" s="104">
        <v>55.78</v>
      </c>
      <c r="L3955" s="104">
        <v>7.43</v>
      </c>
      <c r="P3955" s="104" t="s">
        <v>87</v>
      </c>
    </row>
    <row r="3956" spans="1:16" x14ac:dyDescent="0.25">
      <c r="A3956" s="104">
        <v>1053067</v>
      </c>
      <c r="B3956" s="104" t="s">
        <v>19</v>
      </c>
      <c r="C3956" s="104">
        <v>2002</v>
      </c>
      <c r="D3956" s="104" t="s">
        <v>1375</v>
      </c>
      <c r="G3956" s="105">
        <v>37369</v>
      </c>
      <c r="H3956" s="105">
        <v>0.40902777777777799</v>
      </c>
      <c r="K3956" s="104">
        <v>57.03</v>
      </c>
      <c r="L3956" s="104">
        <v>6.67</v>
      </c>
      <c r="P3956" s="104" t="s">
        <v>87</v>
      </c>
    </row>
    <row r="3957" spans="1:16" x14ac:dyDescent="0.25">
      <c r="A3957" s="104">
        <v>1053068</v>
      </c>
      <c r="B3957" s="104" t="s">
        <v>19</v>
      </c>
      <c r="C3957" s="104">
        <v>2002</v>
      </c>
      <c r="D3957" s="104" t="s">
        <v>1374</v>
      </c>
      <c r="G3957" s="105">
        <v>37369</v>
      </c>
      <c r="H3957" s="105">
        <v>0.561805555555556</v>
      </c>
      <c r="K3957" s="104">
        <v>55.58</v>
      </c>
      <c r="L3957" s="104">
        <v>4.75</v>
      </c>
      <c r="P3957" s="104" t="s">
        <v>87</v>
      </c>
    </row>
    <row r="3958" spans="1:16" x14ac:dyDescent="0.25">
      <c r="A3958" s="104">
        <v>1053069</v>
      </c>
      <c r="B3958" s="104" t="s">
        <v>19</v>
      </c>
      <c r="C3958" s="104">
        <v>2002</v>
      </c>
      <c r="D3958" s="104" t="s">
        <v>1373</v>
      </c>
      <c r="G3958" s="105">
        <v>37370</v>
      </c>
      <c r="H3958" s="105">
        <v>0.22013888888888899</v>
      </c>
      <c r="K3958" s="104">
        <v>56.88</v>
      </c>
      <c r="L3958" s="104">
        <v>7.8</v>
      </c>
      <c r="P3958" s="104" t="s">
        <v>87</v>
      </c>
    </row>
    <row r="3959" spans="1:16" x14ac:dyDescent="0.25">
      <c r="A3959" s="104">
        <v>1053070</v>
      </c>
      <c r="B3959" s="104" t="s">
        <v>19</v>
      </c>
      <c r="C3959" s="104">
        <v>2002</v>
      </c>
      <c r="D3959" s="104" t="s">
        <v>1372</v>
      </c>
      <c r="G3959" s="105">
        <v>37370</v>
      </c>
      <c r="H3959" s="105">
        <v>0.22430555555555601</v>
      </c>
      <c r="K3959" s="104">
        <v>56.84</v>
      </c>
      <c r="L3959" s="104">
        <v>7.73</v>
      </c>
      <c r="P3959" s="104" t="s">
        <v>87</v>
      </c>
    </row>
    <row r="3960" spans="1:16" x14ac:dyDescent="0.25">
      <c r="A3960" s="104">
        <v>1053071</v>
      </c>
      <c r="B3960" s="104" t="s">
        <v>19</v>
      </c>
      <c r="C3960" s="104">
        <v>2002</v>
      </c>
      <c r="D3960" s="104" t="s">
        <v>1371</v>
      </c>
      <c r="G3960" s="105">
        <v>37370</v>
      </c>
      <c r="H3960" s="105">
        <v>0.225694444444444</v>
      </c>
      <c r="K3960" s="104">
        <v>56.85</v>
      </c>
      <c r="L3960" s="104">
        <v>7.75</v>
      </c>
      <c r="P3960" s="104" t="s">
        <v>87</v>
      </c>
    </row>
    <row r="3961" spans="1:16" x14ac:dyDescent="0.25">
      <c r="A3961" s="104">
        <v>1053072</v>
      </c>
      <c r="B3961" s="104" t="s">
        <v>19</v>
      </c>
      <c r="C3961" s="104">
        <v>2002</v>
      </c>
      <c r="D3961" s="104" t="s">
        <v>1370</v>
      </c>
      <c r="G3961" s="105">
        <v>37370</v>
      </c>
      <c r="H3961" s="105">
        <v>0.227083333333333</v>
      </c>
      <c r="K3961" s="104">
        <v>56.91</v>
      </c>
      <c r="L3961" s="104">
        <v>7.86</v>
      </c>
      <c r="P3961" s="104" t="s">
        <v>87</v>
      </c>
    </row>
    <row r="3962" spans="1:16" x14ac:dyDescent="0.25">
      <c r="A3962" s="104">
        <v>1053073</v>
      </c>
      <c r="B3962" s="104" t="s">
        <v>19</v>
      </c>
      <c r="C3962" s="104">
        <v>2002</v>
      </c>
      <c r="D3962" s="104" t="s">
        <v>1369</v>
      </c>
      <c r="G3962" s="105">
        <v>37370</v>
      </c>
      <c r="H3962" s="105">
        <v>0.26388888888888901</v>
      </c>
      <c r="K3962" s="104">
        <v>58.13</v>
      </c>
      <c r="L3962" s="104">
        <v>9.75</v>
      </c>
      <c r="P3962" s="104" t="s">
        <v>87</v>
      </c>
    </row>
    <row r="3963" spans="1:16" x14ac:dyDescent="0.25">
      <c r="A3963" s="104">
        <v>1053074</v>
      </c>
      <c r="B3963" s="104" t="s">
        <v>19</v>
      </c>
      <c r="C3963" s="104">
        <v>2002</v>
      </c>
      <c r="D3963" s="104" t="s">
        <v>1368</v>
      </c>
      <c r="G3963" s="105">
        <v>37370</v>
      </c>
      <c r="H3963" s="105">
        <v>0.50694444444444398</v>
      </c>
      <c r="K3963" s="104">
        <v>55.57</v>
      </c>
      <c r="L3963" s="104">
        <v>4.8</v>
      </c>
      <c r="P3963" s="104" t="s">
        <v>87</v>
      </c>
    </row>
    <row r="3964" spans="1:16" x14ac:dyDescent="0.25">
      <c r="A3964" s="104">
        <v>1053075</v>
      </c>
      <c r="B3964" s="104" t="s">
        <v>19</v>
      </c>
      <c r="C3964" s="104">
        <v>2002</v>
      </c>
      <c r="D3964" s="104" t="s">
        <v>1367</v>
      </c>
      <c r="G3964" s="105">
        <v>37370</v>
      </c>
      <c r="H3964" s="105">
        <v>0.51458333333333295</v>
      </c>
      <c r="K3964" s="104">
        <v>55.67</v>
      </c>
      <c r="L3964" s="104">
        <v>4.6500000000000004</v>
      </c>
      <c r="P3964" s="104" t="s">
        <v>87</v>
      </c>
    </row>
    <row r="3965" spans="1:16" x14ac:dyDescent="0.25">
      <c r="A3965" s="104">
        <v>1053076</v>
      </c>
      <c r="B3965" s="104" t="s">
        <v>19</v>
      </c>
      <c r="C3965" s="104">
        <v>2002</v>
      </c>
      <c r="D3965" s="104" t="s">
        <v>1366</v>
      </c>
      <c r="G3965" s="105">
        <v>37371</v>
      </c>
      <c r="H3965" s="105">
        <v>0.35208333333333303</v>
      </c>
      <c r="K3965" s="104">
        <v>55.52</v>
      </c>
      <c r="L3965" s="104">
        <v>5.4</v>
      </c>
      <c r="P3965" s="104" t="s">
        <v>87</v>
      </c>
    </row>
    <row r="3966" spans="1:16" x14ac:dyDescent="0.25">
      <c r="A3966" s="104">
        <v>1053077</v>
      </c>
      <c r="B3966" s="104" t="s">
        <v>19</v>
      </c>
      <c r="C3966" s="104">
        <v>2002</v>
      </c>
      <c r="D3966" s="104" t="s">
        <v>1365</v>
      </c>
      <c r="G3966" s="105">
        <v>37371</v>
      </c>
      <c r="H3966" s="105">
        <v>0.35694444444444401</v>
      </c>
      <c r="K3966" s="104">
        <v>55.57</v>
      </c>
      <c r="L3966" s="104">
        <v>5.31</v>
      </c>
      <c r="P3966" s="104" t="s">
        <v>87</v>
      </c>
    </row>
    <row r="3967" spans="1:16" x14ac:dyDescent="0.25">
      <c r="A3967" s="104">
        <v>1053078</v>
      </c>
      <c r="B3967" s="104" t="s">
        <v>19</v>
      </c>
      <c r="C3967" s="104">
        <v>2002</v>
      </c>
      <c r="D3967" s="104" t="s">
        <v>1364</v>
      </c>
      <c r="G3967" s="105">
        <v>37371</v>
      </c>
      <c r="H3967" s="105">
        <v>0.36319444444444399</v>
      </c>
      <c r="K3967" s="104">
        <v>55.84</v>
      </c>
      <c r="L3967" s="104">
        <v>5.3</v>
      </c>
      <c r="P3967" s="104" t="s">
        <v>87</v>
      </c>
    </row>
    <row r="3968" spans="1:16" x14ac:dyDescent="0.25">
      <c r="A3968" s="104">
        <v>1053079</v>
      </c>
      <c r="B3968" s="104" t="s">
        <v>19</v>
      </c>
      <c r="C3968" s="104">
        <v>2002</v>
      </c>
      <c r="D3968" s="104" t="s">
        <v>1363</v>
      </c>
      <c r="G3968" s="105">
        <v>37378</v>
      </c>
      <c r="H3968" s="105">
        <v>0.36319444444444399</v>
      </c>
      <c r="K3968" s="104">
        <v>55.97</v>
      </c>
      <c r="L3968" s="104">
        <v>7.02</v>
      </c>
      <c r="P3968" s="104" t="s">
        <v>87</v>
      </c>
    </row>
    <row r="3969" spans="1:16" x14ac:dyDescent="0.25">
      <c r="A3969" s="104">
        <v>1053080</v>
      </c>
      <c r="B3969" s="104" t="s">
        <v>19</v>
      </c>
      <c r="C3969" s="104">
        <v>2002</v>
      </c>
      <c r="D3969" s="104" t="s">
        <v>1362</v>
      </c>
      <c r="G3969" s="105">
        <v>37378</v>
      </c>
      <c r="H3969" s="105">
        <v>0.37847222222222199</v>
      </c>
      <c r="K3969" s="104">
        <v>55.55</v>
      </c>
      <c r="L3969" s="104">
        <v>5.63</v>
      </c>
      <c r="P3969" s="104" t="s">
        <v>87</v>
      </c>
    </row>
    <row r="3970" spans="1:16" x14ac:dyDescent="0.25">
      <c r="A3970" s="104">
        <v>1053081</v>
      </c>
      <c r="B3970" s="104" t="s">
        <v>19</v>
      </c>
      <c r="C3970" s="104">
        <v>2002</v>
      </c>
      <c r="D3970" s="104" t="s">
        <v>1361</v>
      </c>
      <c r="G3970" s="105">
        <v>37378</v>
      </c>
      <c r="H3970" s="105">
        <v>0.390277777777778</v>
      </c>
      <c r="K3970" s="104">
        <v>55.76</v>
      </c>
      <c r="L3970" s="104">
        <v>4.92</v>
      </c>
      <c r="P3970" s="104" t="s">
        <v>87</v>
      </c>
    </row>
    <row r="3971" spans="1:16" x14ac:dyDescent="0.25">
      <c r="A3971" s="104">
        <v>1053082</v>
      </c>
      <c r="B3971" s="104" t="s">
        <v>19</v>
      </c>
      <c r="C3971" s="104">
        <v>2002</v>
      </c>
      <c r="D3971" s="104" t="s">
        <v>1360</v>
      </c>
      <c r="G3971" s="105">
        <v>37399</v>
      </c>
      <c r="H3971" s="105">
        <v>0.58611111111111103</v>
      </c>
      <c r="K3971" s="104">
        <v>55.19</v>
      </c>
      <c r="L3971" s="104">
        <v>6.99</v>
      </c>
      <c r="P3971" s="104" t="s">
        <v>87</v>
      </c>
    </row>
    <row r="3972" spans="1:16" x14ac:dyDescent="0.25">
      <c r="A3972" s="104">
        <v>1053083</v>
      </c>
      <c r="B3972" s="104" t="s">
        <v>19</v>
      </c>
      <c r="C3972" s="104">
        <v>2002</v>
      </c>
      <c r="D3972" s="104" t="s">
        <v>1359</v>
      </c>
      <c r="G3972" s="105">
        <v>37404</v>
      </c>
      <c r="H3972" s="105">
        <v>0.40277777777777801</v>
      </c>
      <c r="K3972" s="104">
        <v>56.02</v>
      </c>
      <c r="L3972" s="104">
        <v>5.0199999999999996</v>
      </c>
      <c r="P3972" s="104" t="s">
        <v>87</v>
      </c>
    </row>
    <row r="3973" spans="1:16" x14ac:dyDescent="0.25">
      <c r="A3973" s="104">
        <v>1053084</v>
      </c>
      <c r="B3973" s="104" t="s">
        <v>19</v>
      </c>
      <c r="C3973" s="104">
        <v>2002</v>
      </c>
      <c r="D3973" s="104" t="s">
        <v>1358</v>
      </c>
      <c r="G3973" s="105">
        <v>37407</v>
      </c>
      <c r="H3973" s="105">
        <v>0.69374999999999998</v>
      </c>
      <c r="K3973" s="104">
        <v>55.57</v>
      </c>
      <c r="L3973" s="104">
        <v>6.62</v>
      </c>
      <c r="P3973" s="104" t="s">
        <v>87</v>
      </c>
    </row>
    <row r="3974" spans="1:16" x14ac:dyDescent="0.25">
      <c r="A3974" s="104">
        <v>1053085</v>
      </c>
      <c r="B3974" s="104" t="s">
        <v>19</v>
      </c>
      <c r="C3974" s="104">
        <v>2002</v>
      </c>
      <c r="D3974" s="104" t="s">
        <v>1357</v>
      </c>
      <c r="G3974" s="105">
        <v>37488</v>
      </c>
      <c r="H3974" s="105">
        <v>0.61250000000000004</v>
      </c>
      <c r="K3974" s="104">
        <v>56.43</v>
      </c>
      <c r="L3974" s="104">
        <v>5.48</v>
      </c>
      <c r="P3974" s="104" t="s">
        <v>87</v>
      </c>
    </row>
    <row r="3975" spans="1:16" x14ac:dyDescent="0.25">
      <c r="A3975" s="104">
        <v>1053086</v>
      </c>
      <c r="B3975" s="104" t="s">
        <v>19</v>
      </c>
      <c r="C3975" s="104">
        <v>2002</v>
      </c>
      <c r="D3975" s="104" t="s">
        <v>1356</v>
      </c>
      <c r="G3975" s="105">
        <v>37491</v>
      </c>
      <c r="H3975" s="105">
        <v>0.67013888888888895</v>
      </c>
      <c r="K3975" s="104">
        <v>57.92</v>
      </c>
      <c r="L3975" s="104">
        <v>9.52</v>
      </c>
      <c r="P3975" s="104" t="s">
        <v>87</v>
      </c>
    </row>
    <row r="3976" spans="1:16" x14ac:dyDescent="0.25">
      <c r="A3976" s="104">
        <v>1053087</v>
      </c>
      <c r="B3976" s="104" t="s">
        <v>19</v>
      </c>
      <c r="C3976" s="104">
        <v>2002</v>
      </c>
      <c r="D3976" s="104" t="s">
        <v>1355</v>
      </c>
      <c r="G3976" s="105">
        <v>37491</v>
      </c>
      <c r="H3976" s="105">
        <v>0.67013888888888895</v>
      </c>
      <c r="K3976" s="104">
        <v>57.88</v>
      </c>
      <c r="L3976" s="104">
        <v>9.9</v>
      </c>
      <c r="P3976" s="104" t="s">
        <v>87</v>
      </c>
    </row>
    <row r="3977" spans="1:16" x14ac:dyDescent="0.25">
      <c r="A3977" s="104">
        <v>1053088</v>
      </c>
      <c r="B3977" s="104" t="s">
        <v>19</v>
      </c>
      <c r="C3977" s="104">
        <v>2002</v>
      </c>
      <c r="D3977" s="104" t="s">
        <v>1354</v>
      </c>
      <c r="G3977" s="105">
        <v>37491</v>
      </c>
      <c r="H3977" s="105">
        <v>0.67430555555555605</v>
      </c>
      <c r="K3977" s="104">
        <v>57.82</v>
      </c>
      <c r="L3977" s="104">
        <v>9.7200000000000006</v>
      </c>
      <c r="P3977" s="104" t="s">
        <v>87</v>
      </c>
    </row>
    <row r="3978" spans="1:16" x14ac:dyDescent="0.25">
      <c r="A3978" s="104">
        <v>1053089</v>
      </c>
      <c r="B3978" s="104" t="s">
        <v>19</v>
      </c>
      <c r="C3978" s="104">
        <v>2002</v>
      </c>
      <c r="D3978" s="104" t="s">
        <v>1353</v>
      </c>
      <c r="G3978" s="105">
        <v>37491</v>
      </c>
      <c r="H3978" s="105">
        <v>0.68263888888888902</v>
      </c>
      <c r="K3978" s="104">
        <v>57.9</v>
      </c>
      <c r="L3978" s="104">
        <v>9</v>
      </c>
      <c r="P3978" s="104" t="s">
        <v>87</v>
      </c>
    </row>
    <row r="3979" spans="1:16" x14ac:dyDescent="0.25">
      <c r="A3979" s="104">
        <v>1053090</v>
      </c>
      <c r="B3979" s="104" t="s">
        <v>19</v>
      </c>
      <c r="C3979" s="104">
        <v>2002</v>
      </c>
      <c r="D3979" s="104" t="s">
        <v>1613</v>
      </c>
      <c r="G3979" s="105">
        <v>37495</v>
      </c>
      <c r="H3979" s="105">
        <v>0.63680555555555596</v>
      </c>
      <c r="K3979" s="104">
        <v>55.3</v>
      </c>
      <c r="L3979" s="104">
        <v>7.88</v>
      </c>
      <c r="P3979" s="104" t="s">
        <v>87</v>
      </c>
    </row>
    <row r="3980" spans="1:16" x14ac:dyDescent="0.25">
      <c r="A3980" s="104">
        <v>1053091</v>
      </c>
      <c r="B3980" s="104" t="s">
        <v>19</v>
      </c>
      <c r="C3980" s="104">
        <v>2002</v>
      </c>
      <c r="D3980" s="104" t="s">
        <v>1612</v>
      </c>
      <c r="G3980" s="105">
        <v>37496</v>
      </c>
      <c r="H3980" s="105">
        <v>0.38124999999999998</v>
      </c>
      <c r="K3980" s="104">
        <v>57.8</v>
      </c>
      <c r="L3980" s="104">
        <v>10.17</v>
      </c>
      <c r="P3980" s="104" t="s">
        <v>87</v>
      </c>
    </row>
    <row r="3981" spans="1:16" x14ac:dyDescent="0.25">
      <c r="A3981" s="104">
        <v>1053092</v>
      </c>
      <c r="B3981" s="104" t="s">
        <v>19</v>
      </c>
      <c r="C3981" s="104">
        <v>2002</v>
      </c>
      <c r="D3981" s="104" t="s">
        <v>1611</v>
      </c>
      <c r="G3981" s="105">
        <v>37496</v>
      </c>
      <c r="H3981" s="105">
        <v>0.59027777777777801</v>
      </c>
      <c r="K3981" s="104">
        <v>55.73</v>
      </c>
      <c r="L3981" s="104">
        <v>4.83</v>
      </c>
      <c r="P3981" s="104" t="s">
        <v>87</v>
      </c>
    </row>
    <row r="3982" spans="1:16" x14ac:dyDescent="0.25">
      <c r="A3982" s="104">
        <v>1053093</v>
      </c>
      <c r="B3982" s="104" t="s">
        <v>19</v>
      </c>
      <c r="C3982" s="104">
        <v>2002</v>
      </c>
      <c r="D3982" s="104" t="s">
        <v>1610</v>
      </c>
      <c r="G3982" s="105">
        <v>37496</v>
      </c>
      <c r="H3982" s="105">
        <v>0.59027777777777801</v>
      </c>
      <c r="K3982" s="104">
        <v>55.72</v>
      </c>
      <c r="L3982" s="104">
        <v>4.75</v>
      </c>
      <c r="P3982" s="104" t="s">
        <v>87</v>
      </c>
    </row>
    <row r="3983" spans="1:16" x14ac:dyDescent="0.25">
      <c r="A3983" s="104">
        <v>1053094</v>
      </c>
      <c r="B3983" s="104" t="s">
        <v>19</v>
      </c>
      <c r="C3983" s="104">
        <v>2002</v>
      </c>
      <c r="D3983" s="104" t="s">
        <v>1609</v>
      </c>
      <c r="G3983" s="105">
        <v>37496</v>
      </c>
      <c r="H3983" s="105">
        <v>0.62708333333333299</v>
      </c>
      <c r="K3983" s="104">
        <v>55.47</v>
      </c>
      <c r="L3983" s="104">
        <v>6.22</v>
      </c>
      <c r="P3983" s="104" t="s">
        <v>87</v>
      </c>
    </row>
    <row r="3984" spans="1:16" x14ac:dyDescent="0.25">
      <c r="A3984" s="104">
        <v>1053095</v>
      </c>
      <c r="B3984" s="104" t="s">
        <v>19</v>
      </c>
      <c r="C3984" s="104">
        <v>2002</v>
      </c>
      <c r="D3984" s="104" t="s">
        <v>1608</v>
      </c>
      <c r="G3984" s="105">
        <v>37496</v>
      </c>
      <c r="H3984" s="105">
        <v>0.64513888888888904</v>
      </c>
      <c r="K3984" s="104">
        <v>55.7</v>
      </c>
      <c r="L3984" s="104">
        <v>7.63</v>
      </c>
      <c r="P3984" s="104" t="s">
        <v>87</v>
      </c>
    </row>
    <row r="3985" spans="1:16" x14ac:dyDescent="0.25">
      <c r="A3985" s="104">
        <v>1053096</v>
      </c>
      <c r="B3985" s="104" t="s">
        <v>19</v>
      </c>
      <c r="C3985" s="104">
        <v>2002</v>
      </c>
      <c r="D3985" s="104" t="s">
        <v>1607</v>
      </c>
      <c r="G3985" s="105">
        <v>37496</v>
      </c>
      <c r="H3985" s="105">
        <v>0.64861111111111103</v>
      </c>
      <c r="K3985" s="104">
        <v>55.74</v>
      </c>
      <c r="L3985" s="104">
        <v>7.72</v>
      </c>
      <c r="P3985" s="104" t="s">
        <v>87</v>
      </c>
    </row>
    <row r="3986" spans="1:16" x14ac:dyDescent="0.25">
      <c r="A3986" s="104">
        <v>1053097</v>
      </c>
      <c r="B3986" s="104" t="s">
        <v>19</v>
      </c>
      <c r="C3986" s="104">
        <v>2002</v>
      </c>
      <c r="D3986" s="104" t="s">
        <v>1648</v>
      </c>
      <c r="G3986" s="105">
        <v>37496</v>
      </c>
      <c r="H3986" s="105">
        <v>0.65069444444444402</v>
      </c>
      <c r="K3986" s="104">
        <v>55.83</v>
      </c>
      <c r="L3986" s="104">
        <v>7.82</v>
      </c>
      <c r="P3986" s="104" t="s">
        <v>87</v>
      </c>
    </row>
    <row r="3987" spans="1:16" x14ac:dyDescent="0.25">
      <c r="A3987" s="104">
        <v>1053098</v>
      </c>
      <c r="B3987" s="104" t="s">
        <v>19</v>
      </c>
      <c r="C3987" s="104">
        <v>2002</v>
      </c>
      <c r="D3987" s="104" t="s">
        <v>1647</v>
      </c>
      <c r="G3987" s="105">
        <v>37497</v>
      </c>
      <c r="H3987" s="105">
        <v>0.40902777777777799</v>
      </c>
      <c r="K3987" s="104">
        <v>55.78</v>
      </c>
      <c r="L3987" s="104">
        <v>4.93</v>
      </c>
      <c r="P3987" s="104" t="s">
        <v>87</v>
      </c>
    </row>
    <row r="3988" spans="1:16" x14ac:dyDescent="0.25">
      <c r="A3988" s="104">
        <v>1053099</v>
      </c>
      <c r="B3988" s="104" t="s">
        <v>19</v>
      </c>
      <c r="C3988" s="104">
        <v>2002</v>
      </c>
      <c r="D3988" s="104" t="s">
        <v>1646</v>
      </c>
      <c r="G3988" s="105">
        <v>37498</v>
      </c>
      <c r="H3988" s="105">
        <v>0.54027777777777797</v>
      </c>
      <c r="K3988" s="104">
        <v>55.48</v>
      </c>
      <c r="L3988" s="104">
        <v>5.16</v>
      </c>
      <c r="P3988" s="104" t="s">
        <v>87</v>
      </c>
    </row>
    <row r="3989" spans="1:16" x14ac:dyDescent="0.25">
      <c r="A3989" s="104">
        <v>1053100</v>
      </c>
      <c r="B3989" s="104" t="s">
        <v>19</v>
      </c>
      <c r="C3989" s="104">
        <v>2002</v>
      </c>
      <c r="D3989" s="104" t="s">
        <v>1645</v>
      </c>
      <c r="G3989" s="105">
        <v>37498</v>
      </c>
      <c r="H3989" s="105">
        <v>0.54861111111111105</v>
      </c>
      <c r="K3989" s="104">
        <v>55.87</v>
      </c>
      <c r="L3989" s="104">
        <v>5.33</v>
      </c>
      <c r="P3989" s="104" t="s">
        <v>87</v>
      </c>
    </row>
    <row r="3990" spans="1:16" x14ac:dyDescent="0.25">
      <c r="A3990" s="104">
        <v>1053101</v>
      </c>
      <c r="B3990" s="104" t="s">
        <v>19</v>
      </c>
      <c r="C3990" s="104">
        <v>2002</v>
      </c>
      <c r="D3990" s="104" t="s">
        <v>1606</v>
      </c>
      <c r="G3990" s="105">
        <v>37498</v>
      </c>
      <c r="H3990" s="105">
        <v>0.58541666666666703</v>
      </c>
      <c r="K3990" s="104">
        <v>56.42</v>
      </c>
      <c r="L3990" s="104">
        <v>6.7</v>
      </c>
      <c r="P3990" s="104" t="s">
        <v>87</v>
      </c>
    </row>
    <row r="3991" spans="1:16" x14ac:dyDescent="0.25">
      <c r="A3991" s="104">
        <v>1053102</v>
      </c>
      <c r="B3991" s="104" t="s">
        <v>19</v>
      </c>
      <c r="C3991" s="104">
        <v>2002</v>
      </c>
      <c r="D3991" s="104" t="s">
        <v>1605</v>
      </c>
      <c r="G3991" s="105">
        <v>37501</v>
      </c>
      <c r="H3991" s="105">
        <v>0.57777777777777795</v>
      </c>
      <c r="K3991" s="104">
        <v>55.48</v>
      </c>
      <c r="L3991" s="104">
        <v>4.68</v>
      </c>
      <c r="P3991" s="104" t="s">
        <v>87</v>
      </c>
    </row>
    <row r="3992" spans="1:16" x14ac:dyDescent="0.25">
      <c r="A3992" s="104">
        <v>1053103</v>
      </c>
      <c r="B3992" s="104" t="s">
        <v>19</v>
      </c>
      <c r="C3992" s="104">
        <v>2002</v>
      </c>
      <c r="D3992" s="104" t="s">
        <v>1604</v>
      </c>
      <c r="G3992" s="105">
        <v>37501</v>
      </c>
      <c r="H3992" s="105">
        <v>0.59375</v>
      </c>
      <c r="K3992" s="104">
        <v>56.13</v>
      </c>
      <c r="L3992" s="104">
        <v>5.98</v>
      </c>
      <c r="P3992" s="104" t="s">
        <v>87</v>
      </c>
    </row>
    <row r="3993" spans="1:16" x14ac:dyDescent="0.25">
      <c r="A3993" s="104">
        <v>1053104</v>
      </c>
      <c r="B3993" s="104" t="s">
        <v>19</v>
      </c>
      <c r="C3993" s="104">
        <v>2002</v>
      </c>
      <c r="D3993" s="104" t="s">
        <v>1603</v>
      </c>
      <c r="G3993" s="105">
        <v>37501</v>
      </c>
      <c r="H3993" s="105">
        <v>0.61805555555555602</v>
      </c>
      <c r="K3993" s="104">
        <v>56.43</v>
      </c>
      <c r="L3993" s="104">
        <v>7.35</v>
      </c>
      <c r="P3993" s="104" t="s">
        <v>87</v>
      </c>
    </row>
    <row r="3994" spans="1:16" x14ac:dyDescent="0.25">
      <c r="A3994" s="104">
        <v>1053105</v>
      </c>
      <c r="B3994" s="104" t="s">
        <v>19</v>
      </c>
      <c r="C3994" s="104">
        <v>2002</v>
      </c>
      <c r="D3994" s="104" t="s">
        <v>1602</v>
      </c>
      <c r="G3994" s="105">
        <v>37502</v>
      </c>
      <c r="H3994" s="105">
        <v>0.39652777777777798</v>
      </c>
      <c r="K3994" s="104">
        <v>55.3</v>
      </c>
      <c r="L3994" s="104">
        <v>4.72</v>
      </c>
      <c r="P3994" s="104" t="s">
        <v>87</v>
      </c>
    </row>
    <row r="3995" spans="1:16" x14ac:dyDescent="0.25">
      <c r="A3995" s="104">
        <v>1053106</v>
      </c>
      <c r="B3995" s="104" t="s">
        <v>19</v>
      </c>
      <c r="C3995" s="104">
        <v>2002</v>
      </c>
      <c r="D3995" s="104" t="s">
        <v>1644</v>
      </c>
      <c r="G3995" s="105">
        <v>37502</v>
      </c>
      <c r="H3995" s="105">
        <v>0.42361111111111099</v>
      </c>
      <c r="K3995" s="104">
        <v>56.83</v>
      </c>
      <c r="L3995" s="104">
        <v>7.8</v>
      </c>
      <c r="P3995" s="104" t="s">
        <v>87</v>
      </c>
    </row>
    <row r="3996" spans="1:16" x14ac:dyDescent="0.25">
      <c r="A3996" s="104">
        <v>1053107</v>
      </c>
      <c r="B3996" s="104" t="s">
        <v>19</v>
      </c>
      <c r="C3996" s="104">
        <v>2002</v>
      </c>
      <c r="D3996" s="104" t="s">
        <v>1643</v>
      </c>
      <c r="G3996" s="105">
        <v>37502</v>
      </c>
      <c r="H3996" s="105">
        <v>0.47638888888888897</v>
      </c>
      <c r="K3996" s="104">
        <v>55.83</v>
      </c>
      <c r="L3996" s="104">
        <v>6.38</v>
      </c>
      <c r="P3996" s="104" t="s">
        <v>87</v>
      </c>
    </row>
    <row r="3997" spans="1:16" x14ac:dyDescent="0.25">
      <c r="A3997" s="104">
        <v>1053108</v>
      </c>
      <c r="B3997" s="104" t="s">
        <v>19</v>
      </c>
      <c r="C3997" s="104">
        <v>2002</v>
      </c>
      <c r="D3997" s="104" t="s">
        <v>1642</v>
      </c>
      <c r="G3997" s="105">
        <v>37503</v>
      </c>
      <c r="H3997" s="105">
        <v>0.35763888888888901</v>
      </c>
      <c r="K3997" s="104">
        <v>55.47</v>
      </c>
      <c r="L3997" s="104">
        <v>5.67</v>
      </c>
      <c r="P3997" s="104" t="s">
        <v>87</v>
      </c>
    </row>
    <row r="3998" spans="1:16" x14ac:dyDescent="0.25">
      <c r="A3998" s="104">
        <v>1053109</v>
      </c>
      <c r="B3998" s="104" t="s">
        <v>19</v>
      </c>
      <c r="C3998" s="104">
        <v>2002</v>
      </c>
      <c r="D3998" s="104" t="s">
        <v>1641</v>
      </c>
      <c r="G3998" s="105">
        <v>37503</v>
      </c>
      <c r="H3998" s="105">
        <v>0.358333333333333</v>
      </c>
      <c r="K3998" s="104">
        <v>55.42</v>
      </c>
      <c r="L3998" s="104">
        <v>5.73</v>
      </c>
      <c r="P3998" s="104" t="s">
        <v>87</v>
      </c>
    </row>
    <row r="3999" spans="1:16" x14ac:dyDescent="0.25">
      <c r="A3999" s="104">
        <v>1053110</v>
      </c>
      <c r="B3999" s="104" t="s">
        <v>19</v>
      </c>
      <c r="C3999" s="104">
        <v>2002</v>
      </c>
      <c r="D3999" s="104" t="s">
        <v>1640</v>
      </c>
      <c r="G3999" s="105">
        <v>37505</v>
      </c>
      <c r="H3999" s="105">
        <v>0.39374999999999999</v>
      </c>
      <c r="K3999" s="104">
        <v>55.5</v>
      </c>
      <c r="L3999" s="104">
        <v>6.35</v>
      </c>
      <c r="P3999" s="104" t="s">
        <v>87</v>
      </c>
    </row>
    <row r="4000" spans="1:16" x14ac:dyDescent="0.25">
      <c r="A4000" s="104">
        <v>1053111</v>
      </c>
      <c r="B4000" s="104" t="s">
        <v>19</v>
      </c>
      <c r="C4000" s="104">
        <v>2002</v>
      </c>
      <c r="D4000" s="104" t="s">
        <v>1601</v>
      </c>
      <c r="G4000" s="105">
        <v>37508</v>
      </c>
      <c r="H4000" s="105">
        <v>0.72708333333333297</v>
      </c>
      <c r="K4000" s="104">
        <v>57.87</v>
      </c>
      <c r="L4000" s="104">
        <v>10.63</v>
      </c>
      <c r="P4000" s="104" t="s">
        <v>87</v>
      </c>
    </row>
    <row r="4001" spans="1:16" x14ac:dyDescent="0.25">
      <c r="A4001" s="104">
        <v>1053112</v>
      </c>
      <c r="B4001" s="104" t="s">
        <v>19</v>
      </c>
      <c r="C4001" s="104">
        <v>2002</v>
      </c>
      <c r="D4001" s="104" t="s">
        <v>1600</v>
      </c>
      <c r="G4001" s="105">
        <v>37508</v>
      </c>
      <c r="H4001" s="105">
        <v>0.73055555555555596</v>
      </c>
      <c r="K4001" s="104">
        <v>57.78</v>
      </c>
      <c r="L4001" s="104">
        <v>10.37</v>
      </c>
      <c r="P4001" s="104" t="s">
        <v>87</v>
      </c>
    </row>
    <row r="4002" spans="1:16" x14ac:dyDescent="0.25">
      <c r="A4002" s="104">
        <v>1053113</v>
      </c>
      <c r="B4002" s="104" t="s">
        <v>19</v>
      </c>
      <c r="C4002" s="104">
        <v>2002</v>
      </c>
      <c r="D4002" s="104" t="s">
        <v>1599</v>
      </c>
      <c r="G4002" s="105">
        <v>37509</v>
      </c>
      <c r="H4002" s="105">
        <v>0.46180555555555602</v>
      </c>
      <c r="K4002" s="104">
        <v>58.07</v>
      </c>
      <c r="L4002" s="104">
        <v>9.8699999999999992</v>
      </c>
      <c r="P4002" s="104" t="s">
        <v>87</v>
      </c>
    </row>
    <row r="4003" spans="1:16" x14ac:dyDescent="0.25">
      <c r="A4003" s="104">
        <v>1053114</v>
      </c>
      <c r="B4003" s="104" t="s">
        <v>19</v>
      </c>
      <c r="C4003" s="104">
        <v>2002</v>
      </c>
      <c r="D4003" s="104" t="s">
        <v>1598</v>
      </c>
      <c r="G4003" s="105">
        <v>37509</v>
      </c>
      <c r="H4003" s="105">
        <v>0.47569444444444398</v>
      </c>
      <c r="K4003" s="104">
        <v>57.8</v>
      </c>
      <c r="L4003" s="104">
        <v>7.72</v>
      </c>
      <c r="P4003" s="104" t="s">
        <v>87</v>
      </c>
    </row>
    <row r="4004" spans="1:16" x14ac:dyDescent="0.25">
      <c r="A4004" s="104">
        <v>1053115</v>
      </c>
      <c r="B4004" s="104" t="s">
        <v>19</v>
      </c>
      <c r="C4004" s="104">
        <v>2002</v>
      </c>
      <c r="D4004" s="104" t="s">
        <v>1597</v>
      </c>
      <c r="G4004" s="105">
        <v>37509</v>
      </c>
      <c r="H4004" s="105">
        <v>0.47638888888888897</v>
      </c>
      <c r="K4004" s="104">
        <v>57.8</v>
      </c>
      <c r="L4004" s="104">
        <v>7.8</v>
      </c>
      <c r="P4004" s="104" t="s">
        <v>87</v>
      </c>
    </row>
    <row r="4005" spans="1:16" x14ac:dyDescent="0.25">
      <c r="A4005" s="104">
        <v>1053116</v>
      </c>
      <c r="B4005" s="104" t="s">
        <v>19</v>
      </c>
      <c r="C4005" s="104">
        <v>2002</v>
      </c>
      <c r="D4005" s="104" t="s">
        <v>1596</v>
      </c>
      <c r="G4005" s="105">
        <v>37509</v>
      </c>
      <c r="H4005" s="105">
        <v>0.54583333333333295</v>
      </c>
      <c r="K4005" s="104">
        <v>57.58</v>
      </c>
      <c r="L4005" s="104">
        <v>9.43</v>
      </c>
      <c r="P4005" s="104" t="s">
        <v>87</v>
      </c>
    </row>
    <row r="4006" spans="1:16" x14ac:dyDescent="0.25">
      <c r="A4006" s="104">
        <v>1053117</v>
      </c>
      <c r="B4006" s="104" t="s">
        <v>19</v>
      </c>
      <c r="C4006" s="104">
        <v>2002</v>
      </c>
      <c r="D4006" s="104" t="s">
        <v>1639</v>
      </c>
      <c r="G4006" s="105">
        <v>37509</v>
      </c>
      <c r="H4006" s="105">
        <v>0.58402777777777803</v>
      </c>
      <c r="K4006" s="104">
        <v>55.58</v>
      </c>
      <c r="L4006" s="104">
        <v>4.75</v>
      </c>
      <c r="P4006" s="104" t="s">
        <v>87</v>
      </c>
    </row>
    <row r="4007" spans="1:16" x14ac:dyDescent="0.25">
      <c r="A4007" s="104">
        <v>1053118</v>
      </c>
      <c r="B4007" s="104" t="s">
        <v>19</v>
      </c>
      <c r="C4007" s="104">
        <v>2002</v>
      </c>
      <c r="D4007" s="104" t="s">
        <v>1638</v>
      </c>
      <c r="G4007" s="105">
        <v>37509</v>
      </c>
      <c r="H4007" s="105">
        <v>0.58472222222222203</v>
      </c>
      <c r="K4007" s="104">
        <v>55.48</v>
      </c>
      <c r="L4007" s="104">
        <v>5.0999999999999996</v>
      </c>
      <c r="P4007" s="104" t="s">
        <v>87</v>
      </c>
    </row>
    <row r="4008" spans="1:16" x14ac:dyDescent="0.25">
      <c r="A4008" s="104">
        <v>1053119</v>
      </c>
      <c r="B4008" s="104" t="s">
        <v>19</v>
      </c>
      <c r="C4008" s="104">
        <v>2002</v>
      </c>
      <c r="D4008" s="104" t="s">
        <v>1595</v>
      </c>
      <c r="G4008" s="105">
        <v>37509</v>
      </c>
      <c r="H4008" s="105">
        <v>0.58680555555555602</v>
      </c>
      <c r="K4008" s="104">
        <v>55.72</v>
      </c>
      <c r="L4008" s="104">
        <v>4.8600000000000003</v>
      </c>
      <c r="P4008" s="104" t="s">
        <v>87</v>
      </c>
    </row>
    <row r="4009" spans="1:16" x14ac:dyDescent="0.25">
      <c r="A4009" s="104">
        <v>1053120</v>
      </c>
      <c r="B4009" s="104" t="s">
        <v>19</v>
      </c>
      <c r="C4009" s="104">
        <v>2002</v>
      </c>
      <c r="D4009" s="104" t="s">
        <v>1594</v>
      </c>
      <c r="G4009" s="105">
        <v>37509</v>
      </c>
      <c r="H4009" s="105">
        <v>0.7</v>
      </c>
      <c r="K4009" s="104">
        <v>55.7</v>
      </c>
      <c r="L4009" s="104">
        <v>4.8600000000000003</v>
      </c>
      <c r="P4009" s="104" t="s">
        <v>87</v>
      </c>
    </row>
    <row r="4010" spans="1:16" x14ac:dyDescent="0.25">
      <c r="A4010" s="104">
        <v>1053121</v>
      </c>
      <c r="B4010" s="104" t="s">
        <v>19</v>
      </c>
      <c r="C4010" s="104">
        <v>2002</v>
      </c>
      <c r="D4010" s="104" t="s">
        <v>1593</v>
      </c>
      <c r="G4010" s="105">
        <v>37512</v>
      </c>
      <c r="H4010" s="105">
        <v>0.61597222222222203</v>
      </c>
      <c r="K4010" s="104">
        <v>57.08</v>
      </c>
      <c r="L4010" s="104">
        <v>7.35</v>
      </c>
      <c r="P4010" s="104" t="s">
        <v>87</v>
      </c>
    </row>
    <row r="4011" spans="1:16" x14ac:dyDescent="0.25">
      <c r="A4011" s="104">
        <v>1053122</v>
      </c>
      <c r="B4011" s="104" t="s">
        <v>19</v>
      </c>
      <c r="C4011" s="104">
        <v>2002</v>
      </c>
      <c r="D4011" s="104" t="s">
        <v>1592</v>
      </c>
      <c r="G4011" s="105">
        <v>37512</v>
      </c>
      <c r="H4011" s="105">
        <v>0.64930555555555602</v>
      </c>
      <c r="K4011" s="104">
        <v>57.82</v>
      </c>
      <c r="L4011" s="104">
        <v>10.7</v>
      </c>
      <c r="P4011" s="104" t="s">
        <v>87</v>
      </c>
    </row>
    <row r="4012" spans="1:16" x14ac:dyDescent="0.25">
      <c r="A4012" s="104">
        <v>1053123</v>
      </c>
      <c r="B4012" s="104" t="s">
        <v>19</v>
      </c>
      <c r="C4012" s="104">
        <v>2002</v>
      </c>
      <c r="D4012" s="104" t="s">
        <v>1591</v>
      </c>
      <c r="G4012" s="105">
        <v>37512</v>
      </c>
      <c r="H4012" s="105">
        <v>0.82430555555555596</v>
      </c>
      <c r="K4012" s="104">
        <v>56.27</v>
      </c>
      <c r="L4012" s="104">
        <v>10.42</v>
      </c>
      <c r="P4012" s="104" t="s">
        <v>87</v>
      </c>
    </row>
    <row r="4013" spans="1:16" x14ac:dyDescent="0.25">
      <c r="A4013" s="104">
        <v>1053124</v>
      </c>
      <c r="B4013" s="104" t="s">
        <v>19</v>
      </c>
      <c r="C4013" s="104">
        <v>2002</v>
      </c>
      <c r="D4013" s="104" t="s">
        <v>1590</v>
      </c>
      <c r="G4013" s="105">
        <v>37526</v>
      </c>
      <c r="H4013" s="105">
        <v>0.60555555555555596</v>
      </c>
      <c r="K4013" s="104">
        <v>55.58</v>
      </c>
      <c r="L4013" s="104">
        <v>4.76</v>
      </c>
      <c r="P4013" s="104" t="s">
        <v>87</v>
      </c>
    </row>
    <row r="4014" spans="1:16" x14ac:dyDescent="0.25">
      <c r="A4014" s="104">
        <v>1053125</v>
      </c>
      <c r="B4014" s="104" t="s">
        <v>19</v>
      </c>
      <c r="C4014" s="104">
        <v>2002</v>
      </c>
      <c r="D4014" s="104" t="s">
        <v>1589</v>
      </c>
      <c r="G4014" s="105">
        <v>37526</v>
      </c>
      <c r="H4014" s="105">
        <v>0.63888888888888895</v>
      </c>
      <c r="K4014" s="104">
        <v>56.48</v>
      </c>
      <c r="L4014" s="104">
        <v>6.98</v>
      </c>
      <c r="P4014" s="104" t="s">
        <v>87</v>
      </c>
    </row>
    <row r="4015" spans="1:16" x14ac:dyDescent="0.25">
      <c r="A4015" s="104">
        <v>1053126</v>
      </c>
      <c r="B4015" s="104" t="s">
        <v>19</v>
      </c>
      <c r="C4015" s="104">
        <v>2002</v>
      </c>
      <c r="D4015" s="104" t="s">
        <v>1588</v>
      </c>
      <c r="G4015" s="105">
        <v>37530</v>
      </c>
      <c r="H4015" s="105">
        <v>0.47430555555555598</v>
      </c>
      <c r="K4015" s="104">
        <v>57.36</v>
      </c>
      <c r="L4015" s="104">
        <v>6.95</v>
      </c>
      <c r="P4015" s="104" t="s">
        <v>87</v>
      </c>
    </row>
    <row r="4016" spans="1:16" x14ac:dyDescent="0.25">
      <c r="A4016" s="104">
        <v>1053127</v>
      </c>
      <c r="B4016" s="104" t="s">
        <v>19</v>
      </c>
      <c r="C4016" s="104">
        <v>2002</v>
      </c>
      <c r="D4016" s="104" t="s">
        <v>1587</v>
      </c>
      <c r="G4016" s="105">
        <v>37530</v>
      </c>
      <c r="H4016" s="105">
        <v>0.65</v>
      </c>
      <c r="K4016" s="104">
        <v>55.6</v>
      </c>
      <c r="L4016" s="104">
        <v>4.8</v>
      </c>
      <c r="P4016" s="104" t="s">
        <v>87</v>
      </c>
    </row>
    <row r="4017" spans="1:16" x14ac:dyDescent="0.25">
      <c r="A4017" s="104">
        <v>1053128</v>
      </c>
      <c r="B4017" s="104" t="s">
        <v>19</v>
      </c>
      <c r="C4017" s="104">
        <v>2002</v>
      </c>
      <c r="D4017" s="104" t="s">
        <v>1586</v>
      </c>
      <c r="G4017" s="105">
        <v>37530</v>
      </c>
      <c r="H4017" s="105">
        <v>0.72361111111111098</v>
      </c>
      <c r="K4017" s="104">
        <v>56.14</v>
      </c>
      <c r="L4017" s="104">
        <v>6.71</v>
      </c>
      <c r="P4017" s="104" t="s">
        <v>87</v>
      </c>
    </row>
    <row r="4018" spans="1:16" x14ac:dyDescent="0.25">
      <c r="A4018" s="104">
        <v>1053129</v>
      </c>
      <c r="B4018" s="104" t="s">
        <v>19</v>
      </c>
      <c r="C4018" s="104">
        <v>2002</v>
      </c>
      <c r="D4018" s="104" t="s">
        <v>1585</v>
      </c>
      <c r="G4018" s="105">
        <v>37585</v>
      </c>
      <c r="H4018" s="105">
        <v>0.66458333333333297</v>
      </c>
      <c r="K4018" s="104">
        <v>57.92</v>
      </c>
      <c r="L4018" s="104">
        <v>9.2200000000000006</v>
      </c>
      <c r="P4018" s="104" t="s">
        <v>87</v>
      </c>
    </row>
    <row r="4019" spans="1:16" x14ac:dyDescent="0.25">
      <c r="A4019" s="104">
        <v>1053130</v>
      </c>
      <c r="B4019" s="104" t="s">
        <v>19</v>
      </c>
      <c r="C4019" s="104">
        <v>2002</v>
      </c>
      <c r="D4019" s="104" t="s">
        <v>1584</v>
      </c>
      <c r="G4019" s="105">
        <v>37587</v>
      </c>
      <c r="H4019" s="105">
        <v>0.54513888888888895</v>
      </c>
      <c r="K4019" s="104">
        <v>57.28</v>
      </c>
      <c r="L4019" s="104">
        <v>8.1300000000000008</v>
      </c>
      <c r="P4019" s="104" t="s">
        <v>87</v>
      </c>
    </row>
    <row r="4020" spans="1:16" x14ac:dyDescent="0.25">
      <c r="A4020" s="104">
        <v>1053131</v>
      </c>
      <c r="B4020" s="104" t="s">
        <v>19</v>
      </c>
      <c r="C4020" s="104">
        <v>2002</v>
      </c>
      <c r="D4020" s="104" t="s">
        <v>1637</v>
      </c>
      <c r="G4020" s="105">
        <v>37587</v>
      </c>
      <c r="H4020" s="105">
        <v>0.56736111111111098</v>
      </c>
      <c r="K4020" s="104">
        <v>57.83</v>
      </c>
      <c r="L4020" s="104">
        <v>10.55</v>
      </c>
      <c r="P4020" s="104" t="s">
        <v>87</v>
      </c>
    </row>
    <row r="4021" spans="1:16" x14ac:dyDescent="0.25">
      <c r="A4021" s="104">
        <v>1053132</v>
      </c>
      <c r="B4021" s="104" t="s">
        <v>19</v>
      </c>
      <c r="C4021" s="104">
        <v>2002</v>
      </c>
      <c r="D4021" s="104" t="s">
        <v>1583</v>
      </c>
      <c r="G4021" s="105">
        <v>37600</v>
      </c>
      <c r="H4021" s="105">
        <v>0.66041666666666698</v>
      </c>
      <c r="K4021" s="104">
        <v>57.83</v>
      </c>
      <c r="L4021" s="104">
        <v>11.21</v>
      </c>
      <c r="P4021" s="104" t="s">
        <v>87</v>
      </c>
    </row>
    <row r="4022" spans="1:16" x14ac:dyDescent="0.25">
      <c r="A4022" s="104">
        <v>1053133</v>
      </c>
      <c r="B4022" s="104" t="s">
        <v>19</v>
      </c>
      <c r="C4022" s="104">
        <v>2002</v>
      </c>
      <c r="D4022" s="104" t="s">
        <v>1582</v>
      </c>
      <c r="G4022" s="105">
        <v>37603</v>
      </c>
      <c r="H4022" s="105">
        <v>0.57638888888888895</v>
      </c>
      <c r="K4022" s="104">
        <v>57.58</v>
      </c>
      <c r="L4022" s="104">
        <v>9.9</v>
      </c>
      <c r="P4022" s="104" t="s">
        <v>87</v>
      </c>
    </row>
    <row r="4023" spans="1:16" x14ac:dyDescent="0.25">
      <c r="A4023" s="104">
        <v>1053134</v>
      </c>
      <c r="B4023" s="104" t="s">
        <v>22</v>
      </c>
      <c r="C4023" s="104">
        <v>2002</v>
      </c>
      <c r="D4023" s="104" t="s">
        <v>889</v>
      </c>
      <c r="G4023" s="105">
        <v>37261</v>
      </c>
      <c r="H4023" s="105">
        <v>0.74166666666666703</v>
      </c>
      <c r="K4023" s="104">
        <v>52.071666666666701</v>
      </c>
      <c r="L4023" s="104">
        <v>3.4783333333333299</v>
      </c>
      <c r="P4023" s="104" t="s">
        <v>87</v>
      </c>
    </row>
    <row r="4024" spans="1:16" x14ac:dyDescent="0.25">
      <c r="A4024" s="104">
        <v>1053135</v>
      </c>
      <c r="B4024" s="104" t="s">
        <v>22</v>
      </c>
      <c r="C4024" s="104">
        <v>2002</v>
      </c>
      <c r="D4024" s="104" t="s">
        <v>1067</v>
      </c>
      <c r="G4024" s="105">
        <v>37261</v>
      </c>
      <c r="H4024" s="105">
        <v>0.74375000000000002</v>
      </c>
      <c r="K4024" s="104">
        <v>52.055</v>
      </c>
      <c r="L4024" s="104">
        <v>3.14333333333333</v>
      </c>
      <c r="P4024" s="104" t="s">
        <v>87</v>
      </c>
    </row>
    <row r="4025" spans="1:16" x14ac:dyDescent="0.25">
      <c r="A4025" s="104">
        <v>1053136</v>
      </c>
      <c r="B4025" s="104" t="s">
        <v>22</v>
      </c>
      <c r="C4025" s="104">
        <v>2002</v>
      </c>
      <c r="D4025" s="104" t="s">
        <v>816</v>
      </c>
      <c r="G4025" s="105">
        <v>37262</v>
      </c>
      <c r="H4025" s="105">
        <v>0.56527777777777799</v>
      </c>
      <c r="K4025" s="104">
        <v>53.715000000000003</v>
      </c>
      <c r="L4025" s="104">
        <v>5.8333333333333304</v>
      </c>
      <c r="P4025" s="104" t="s">
        <v>87</v>
      </c>
    </row>
    <row r="4026" spans="1:16" x14ac:dyDescent="0.25">
      <c r="A4026" s="104">
        <v>1053137</v>
      </c>
      <c r="B4026" s="104" t="s">
        <v>22</v>
      </c>
      <c r="C4026" s="104">
        <v>2002</v>
      </c>
      <c r="D4026" s="104" t="s">
        <v>868</v>
      </c>
      <c r="G4026" s="105">
        <v>37262</v>
      </c>
      <c r="H4026" s="105">
        <v>0.56874999999999998</v>
      </c>
      <c r="K4026" s="104">
        <v>53.768333333333302</v>
      </c>
      <c r="L4026" s="104">
        <v>6.1233333333333304</v>
      </c>
      <c r="P4026" s="104" t="s">
        <v>87</v>
      </c>
    </row>
    <row r="4027" spans="1:16" x14ac:dyDescent="0.25">
      <c r="A4027" s="104">
        <v>1053138</v>
      </c>
      <c r="B4027" s="104" t="s">
        <v>22</v>
      </c>
      <c r="C4027" s="104">
        <v>2002</v>
      </c>
      <c r="D4027" s="104" t="s">
        <v>1121</v>
      </c>
      <c r="G4027" s="105">
        <v>37264</v>
      </c>
      <c r="H4027" s="105">
        <v>0.65763888888888899</v>
      </c>
      <c r="K4027" s="104">
        <v>52.5833333333333</v>
      </c>
      <c r="L4027" s="104">
        <v>3.5333333333333301</v>
      </c>
      <c r="P4027" s="104" t="s">
        <v>87</v>
      </c>
    </row>
    <row r="4028" spans="1:16" x14ac:dyDescent="0.25">
      <c r="A4028" s="104">
        <v>1053139</v>
      </c>
      <c r="B4028" s="104" t="s">
        <v>22</v>
      </c>
      <c r="C4028" s="104">
        <v>2002</v>
      </c>
      <c r="D4028" s="104" t="s">
        <v>1001</v>
      </c>
      <c r="G4028" s="105">
        <v>37265</v>
      </c>
      <c r="H4028" s="105">
        <v>0.35763888888888901</v>
      </c>
      <c r="K4028" s="104">
        <v>52.433333333333302</v>
      </c>
      <c r="L4028" s="104">
        <v>4.31666666666667</v>
      </c>
      <c r="P4028" s="104" t="s">
        <v>87</v>
      </c>
    </row>
    <row r="4029" spans="1:16" x14ac:dyDescent="0.25">
      <c r="A4029" s="104">
        <v>1053140</v>
      </c>
      <c r="B4029" s="104" t="s">
        <v>22</v>
      </c>
      <c r="C4029" s="104">
        <v>2002</v>
      </c>
      <c r="D4029" s="104" t="s">
        <v>891</v>
      </c>
      <c r="G4029" s="105">
        <v>37265</v>
      </c>
      <c r="H4029" s="105">
        <v>0.35763888888888901</v>
      </c>
      <c r="K4029" s="104">
        <v>52.483333333333299</v>
      </c>
      <c r="L4029" s="104">
        <v>4.3233333333333297</v>
      </c>
      <c r="P4029" s="104" t="s">
        <v>87</v>
      </c>
    </row>
    <row r="4030" spans="1:16" x14ac:dyDescent="0.25">
      <c r="A4030" s="104">
        <v>1053141</v>
      </c>
      <c r="B4030" s="104" t="s">
        <v>22</v>
      </c>
      <c r="C4030" s="104">
        <v>2002</v>
      </c>
      <c r="D4030" s="104" t="s">
        <v>1101</v>
      </c>
      <c r="G4030" s="105">
        <v>37265</v>
      </c>
      <c r="H4030" s="105">
        <v>0.36319444444444399</v>
      </c>
      <c r="K4030" s="104">
        <v>52.515000000000001</v>
      </c>
      <c r="L4030" s="104">
        <v>4.34</v>
      </c>
      <c r="P4030" s="104" t="s">
        <v>87</v>
      </c>
    </row>
    <row r="4031" spans="1:16" x14ac:dyDescent="0.25">
      <c r="A4031" s="104">
        <v>1053142</v>
      </c>
      <c r="B4031" s="104" t="s">
        <v>22</v>
      </c>
      <c r="C4031" s="104">
        <v>2002</v>
      </c>
      <c r="D4031" s="104" t="s">
        <v>1069</v>
      </c>
      <c r="G4031" s="105">
        <v>37265</v>
      </c>
      <c r="H4031" s="105">
        <v>0.390277777777778</v>
      </c>
      <c r="K4031" s="104">
        <v>53.016666666666701</v>
      </c>
      <c r="L4031" s="104">
        <v>3.28</v>
      </c>
      <c r="P4031" s="104" t="s">
        <v>87</v>
      </c>
    </row>
    <row r="4032" spans="1:16" x14ac:dyDescent="0.25">
      <c r="A4032" s="104">
        <v>1053143</v>
      </c>
      <c r="B4032" s="104" t="s">
        <v>22</v>
      </c>
      <c r="C4032" s="104">
        <v>2002</v>
      </c>
      <c r="D4032" s="104" t="s">
        <v>879</v>
      </c>
      <c r="G4032" s="105">
        <v>37270</v>
      </c>
      <c r="H4032" s="105">
        <v>0.44444444444444398</v>
      </c>
      <c r="K4032" s="104">
        <v>52.91</v>
      </c>
      <c r="L4032" s="104">
        <v>3.9155555555555601</v>
      </c>
      <c r="P4032" s="104" t="s">
        <v>87</v>
      </c>
    </row>
    <row r="4033" spans="1:16" x14ac:dyDescent="0.25">
      <c r="A4033" s="104">
        <v>1053144</v>
      </c>
      <c r="B4033" s="104" t="s">
        <v>22</v>
      </c>
      <c r="C4033" s="104">
        <v>2002</v>
      </c>
      <c r="D4033" s="104" t="s">
        <v>967</v>
      </c>
      <c r="G4033" s="105">
        <v>37271</v>
      </c>
      <c r="H4033" s="105">
        <v>0.44861111111111102</v>
      </c>
      <c r="K4033" s="104">
        <v>53.6933333333333</v>
      </c>
      <c r="L4033" s="104">
        <v>2.0966666666666698</v>
      </c>
      <c r="P4033" s="104" t="s">
        <v>87</v>
      </c>
    </row>
    <row r="4034" spans="1:16" x14ac:dyDescent="0.25">
      <c r="A4034" s="104">
        <v>1053145</v>
      </c>
      <c r="B4034" s="104" t="s">
        <v>22</v>
      </c>
      <c r="C4034" s="104">
        <v>2002</v>
      </c>
      <c r="D4034" s="104" t="s">
        <v>1021</v>
      </c>
      <c r="G4034" s="105">
        <v>37271</v>
      </c>
      <c r="H4034" s="105">
        <v>0.452777777777778</v>
      </c>
      <c r="K4034" s="104">
        <v>53.492777777777803</v>
      </c>
      <c r="L4034" s="104">
        <v>3.0966666666666698</v>
      </c>
      <c r="P4034" s="104" t="s">
        <v>87</v>
      </c>
    </row>
    <row r="4035" spans="1:16" x14ac:dyDescent="0.25">
      <c r="A4035" s="104">
        <v>1053146</v>
      </c>
      <c r="B4035" s="104" t="s">
        <v>22</v>
      </c>
      <c r="C4035" s="104">
        <v>2002</v>
      </c>
      <c r="D4035" s="104" t="s">
        <v>1077</v>
      </c>
      <c r="G4035" s="105">
        <v>37271</v>
      </c>
      <c r="H4035" s="105">
        <v>0.77013888888888904</v>
      </c>
      <c r="K4035" s="104">
        <v>51.856666666666698</v>
      </c>
      <c r="L4035" s="104">
        <v>3.3666666666666698</v>
      </c>
      <c r="P4035" s="104" t="s">
        <v>87</v>
      </c>
    </row>
    <row r="4036" spans="1:16" x14ac:dyDescent="0.25">
      <c r="A4036" s="104">
        <v>1053147</v>
      </c>
      <c r="B4036" s="104" t="s">
        <v>22</v>
      </c>
      <c r="C4036" s="104">
        <v>2002</v>
      </c>
      <c r="D4036" s="104" t="s">
        <v>1114</v>
      </c>
      <c r="G4036" s="105">
        <v>37271</v>
      </c>
      <c r="H4036" s="105">
        <v>0.77500000000000002</v>
      </c>
      <c r="K4036" s="104">
        <v>51.5966666666667</v>
      </c>
      <c r="L4036" s="104">
        <v>3.1166666666666698</v>
      </c>
      <c r="P4036" s="104" t="s">
        <v>87</v>
      </c>
    </row>
    <row r="4037" spans="1:16" x14ac:dyDescent="0.25">
      <c r="A4037" s="104">
        <v>1053148</v>
      </c>
      <c r="B4037" s="104" t="s">
        <v>22</v>
      </c>
      <c r="C4037" s="104">
        <v>2002</v>
      </c>
      <c r="D4037" s="104" t="s">
        <v>850</v>
      </c>
      <c r="G4037" s="105">
        <v>37271</v>
      </c>
      <c r="H4037" s="105">
        <v>0.80694444444444402</v>
      </c>
      <c r="K4037" s="104">
        <v>52.781666666666702</v>
      </c>
      <c r="L4037" s="104">
        <v>3.6549999999999998</v>
      </c>
      <c r="P4037" s="104" t="s">
        <v>87</v>
      </c>
    </row>
    <row r="4038" spans="1:16" x14ac:dyDescent="0.25">
      <c r="A4038" s="104">
        <v>1053149</v>
      </c>
      <c r="B4038" s="104" t="s">
        <v>22</v>
      </c>
      <c r="C4038" s="104">
        <v>2002</v>
      </c>
      <c r="D4038" s="104" t="s">
        <v>983</v>
      </c>
      <c r="G4038" s="105">
        <v>37271</v>
      </c>
      <c r="H4038" s="105">
        <v>0.82361111111111096</v>
      </c>
      <c r="K4038" s="104">
        <v>53.825000000000003</v>
      </c>
      <c r="L4038" s="104">
        <v>4.1266666666666696</v>
      </c>
      <c r="P4038" s="104" t="s">
        <v>87</v>
      </c>
    </row>
    <row r="4039" spans="1:16" x14ac:dyDescent="0.25">
      <c r="A4039" s="104">
        <v>1053150</v>
      </c>
      <c r="B4039" s="104" t="s">
        <v>22</v>
      </c>
      <c r="C4039" s="104">
        <v>2002</v>
      </c>
      <c r="D4039" s="104" t="s">
        <v>839</v>
      </c>
      <c r="G4039" s="105">
        <v>37271</v>
      </c>
      <c r="H4039" s="105">
        <v>0.844444444444444</v>
      </c>
      <c r="K4039" s="104">
        <v>54.163333333333298</v>
      </c>
      <c r="L4039" s="104">
        <v>5.0966666666666702</v>
      </c>
      <c r="P4039" s="104" t="s">
        <v>87</v>
      </c>
    </row>
    <row r="4040" spans="1:16" x14ac:dyDescent="0.25">
      <c r="A4040" s="104">
        <v>1053151</v>
      </c>
      <c r="B4040" s="104" t="s">
        <v>22</v>
      </c>
      <c r="C4040" s="104">
        <v>2002</v>
      </c>
      <c r="D4040" s="104" t="s">
        <v>1136</v>
      </c>
      <c r="G4040" s="105">
        <v>37273</v>
      </c>
      <c r="H4040" s="105">
        <v>0.454166666666667</v>
      </c>
      <c r="K4040" s="104">
        <v>52.905833333333298</v>
      </c>
      <c r="L4040" s="104">
        <v>3.53972222222222</v>
      </c>
      <c r="P4040" s="104" t="s">
        <v>87</v>
      </c>
    </row>
    <row r="4041" spans="1:16" x14ac:dyDescent="0.25">
      <c r="A4041" s="104">
        <v>1053152</v>
      </c>
      <c r="B4041" s="104" t="s">
        <v>22</v>
      </c>
      <c r="C4041" s="104">
        <v>2002</v>
      </c>
      <c r="D4041" s="104" t="s">
        <v>1134</v>
      </c>
      <c r="G4041" s="105">
        <v>37275</v>
      </c>
      <c r="H4041" s="105">
        <v>0.625</v>
      </c>
      <c r="K4041" s="104">
        <v>52.128333333333302</v>
      </c>
      <c r="L4041" s="104">
        <v>3.835</v>
      </c>
      <c r="P4041" s="104" t="s">
        <v>87</v>
      </c>
    </row>
    <row r="4042" spans="1:16" x14ac:dyDescent="0.25">
      <c r="A4042" s="104">
        <v>1053153</v>
      </c>
      <c r="B4042" s="104" t="s">
        <v>22</v>
      </c>
      <c r="C4042" s="104">
        <v>2002</v>
      </c>
      <c r="D4042" s="104" t="s">
        <v>1106</v>
      </c>
      <c r="G4042" s="105">
        <v>37281</v>
      </c>
      <c r="H4042" s="105">
        <v>0.82222222222222197</v>
      </c>
      <c r="K4042" s="104">
        <v>53.8883333333333</v>
      </c>
      <c r="L4042" s="104">
        <v>3.7666666666666702</v>
      </c>
      <c r="P4042" s="104" t="s">
        <v>87</v>
      </c>
    </row>
    <row r="4043" spans="1:16" x14ac:dyDescent="0.25">
      <c r="A4043" s="104">
        <v>1053154</v>
      </c>
      <c r="B4043" s="104" t="s">
        <v>22</v>
      </c>
      <c r="C4043" s="104">
        <v>2002</v>
      </c>
      <c r="D4043" s="104" t="s">
        <v>1076</v>
      </c>
      <c r="G4043" s="105">
        <v>37297</v>
      </c>
      <c r="H4043" s="105">
        <v>0.38888888888888901</v>
      </c>
      <c r="K4043" s="104">
        <v>54.056388888888897</v>
      </c>
      <c r="L4043" s="104">
        <v>5.3169444444444398</v>
      </c>
      <c r="P4043" s="104" t="s">
        <v>87</v>
      </c>
    </row>
    <row r="4044" spans="1:16" x14ac:dyDescent="0.25">
      <c r="A4044" s="104">
        <v>1053155</v>
      </c>
      <c r="B4044" s="104" t="s">
        <v>22</v>
      </c>
      <c r="C4044" s="104">
        <v>2002</v>
      </c>
      <c r="D4044" s="104" t="s">
        <v>1012</v>
      </c>
      <c r="G4044" s="105">
        <v>37299</v>
      </c>
      <c r="H4044" s="105">
        <v>0.53611111111111098</v>
      </c>
      <c r="K4044" s="104">
        <v>53.0416666666667</v>
      </c>
      <c r="L4044" s="104">
        <v>4.3916666666666702</v>
      </c>
      <c r="P4044" s="104" t="s">
        <v>87</v>
      </c>
    </row>
    <row r="4045" spans="1:16" x14ac:dyDescent="0.25">
      <c r="A4045" s="104">
        <v>1053156</v>
      </c>
      <c r="B4045" s="104" t="s">
        <v>22</v>
      </c>
      <c r="C4045" s="104">
        <v>2002</v>
      </c>
      <c r="D4045" s="104" t="s">
        <v>1130</v>
      </c>
      <c r="G4045" s="105">
        <v>37300</v>
      </c>
      <c r="H4045" s="105">
        <v>0.44722222222222202</v>
      </c>
      <c r="K4045" s="104">
        <v>53.768611111111099</v>
      </c>
      <c r="L4045" s="104">
        <v>4.5175000000000001</v>
      </c>
      <c r="P4045" s="104" t="s">
        <v>87</v>
      </c>
    </row>
    <row r="4046" spans="1:16" x14ac:dyDescent="0.25">
      <c r="A4046" s="104">
        <v>1053157</v>
      </c>
      <c r="B4046" s="104" t="s">
        <v>22</v>
      </c>
      <c r="C4046" s="104">
        <v>2002</v>
      </c>
      <c r="D4046" s="104" t="s">
        <v>1029</v>
      </c>
      <c r="G4046" s="105">
        <v>37300</v>
      </c>
      <c r="H4046" s="105">
        <v>0.44930555555555601</v>
      </c>
      <c r="K4046" s="104">
        <v>53.801666666666698</v>
      </c>
      <c r="L4046" s="104">
        <v>4.6986111111111102</v>
      </c>
      <c r="P4046" s="104" t="s">
        <v>87</v>
      </c>
    </row>
    <row r="4047" spans="1:16" x14ac:dyDescent="0.25">
      <c r="A4047" s="104">
        <v>1053158</v>
      </c>
      <c r="B4047" s="104" t="s">
        <v>22</v>
      </c>
      <c r="C4047" s="104">
        <v>2002</v>
      </c>
      <c r="D4047" s="104" t="s">
        <v>1016</v>
      </c>
      <c r="G4047" s="105">
        <v>37300</v>
      </c>
      <c r="H4047" s="105">
        <v>0.54444444444444395</v>
      </c>
      <c r="K4047" s="104">
        <v>52.915833333333303</v>
      </c>
      <c r="L4047" s="104">
        <v>4.3027777777777798</v>
      </c>
      <c r="P4047" s="104" t="s">
        <v>87</v>
      </c>
    </row>
    <row r="4048" spans="1:16" x14ac:dyDescent="0.25">
      <c r="A4048" s="104">
        <v>1053159</v>
      </c>
      <c r="B4048" s="104" t="s">
        <v>22</v>
      </c>
      <c r="C4048" s="104">
        <v>2002</v>
      </c>
      <c r="D4048" s="104" t="s">
        <v>943</v>
      </c>
      <c r="G4048" s="105">
        <v>37301</v>
      </c>
      <c r="H4048" s="105">
        <v>3.6111111111111101E-2</v>
      </c>
      <c r="K4048" s="104">
        <v>54.196666666666701</v>
      </c>
      <c r="L4048" s="104">
        <v>2.9950000000000001</v>
      </c>
      <c r="P4048" s="104" t="s">
        <v>87</v>
      </c>
    </row>
    <row r="4049" spans="1:16" x14ac:dyDescent="0.25">
      <c r="A4049" s="104">
        <v>1053160</v>
      </c>
      <c r="B4049" s="104" t="s">
        <v>22</v>
      </c>
      <c r="C4049" s="104">
        <v>2002</v>
      </c>
      <c r="D4049" s="104" t="s">
        <v>1123</v>
      </c>
      <c r="G4049" s="105">
        <v>37301</v>
      </c>
      <c r="H4049" s="105">
        <v>5.7638888888888899E-2</v>
      </c>
      <c r="K4049" s="104">
        <v>52.238333333333301</v>
      </c>
      <c r="L4049" s="104">
        <v>3.58666666666667</v>
      </c>
      <c r="P4049" s="104" t="s">
        <v>87</v>
      </c>
    </row>
    <row r="4050" spans="1:16" x14ac:dyDescent="0.25">
      <c r="A4050" s="104">
        <v>1053161</v>
      </c>
      <c r="B4050" s="104" t="s">
        <v>22</v>
      </c>
      <c r="C4050" s="104">
        <v>2002</v>
      </c>
      <c r="D4050" s="104" t="s">
        <v>1047</v>
      </c>
      <c r="G4050" s="105">
        <v>37301</v>
      </c>
      <c r="H4050" s="105">
        <v>0.96458333333333302</v>
      </c>
      <c r="K4050" s="104">
        <v>53.4166666666667</v>
      </c>
      <c r="L4050" s="104">
        <v>5.1666666666666696</v>
      </c>
      <c r="P4050" s="104" t="s">
        <v>87</v>
      </c>
    </row>
    <row r="4051" spans="1:16" x14ac:dyDescent="0.25">
      <c r="A4051" s="104">
        <v>1053162</v>
      </c>
      <c r="B4051" s="104" t="s">
        <v>22</v>
      </c>
      <c r="C4051" s="104">
        <v>2002</v>
      </c>
      <c r="D4051" s="104" t="s">
        <v>1096</v>
      </c>
      <c r="G4051" s="105">
        <v>37301</v>
      </c>
      <c r="H4051" s="105">
        <v>0.98750000000000004</v>
      </c>
      <c r="K4051" s="104">
        <v>54.255000000000003</v>
      </c>
      <c r="L4051" s="104">
        <v>5.14333333333333</v>
      </c>
      <c r="P4051" s="104" t="s">
        <v>87</v>
      </c>
    </row>
    <row r="4052" spans="1:16" x14ac:dyDescent="0.25">
      <c r="A4052" s="104">
        <v>1053163</v>
      </c>
      <c r="B4052" s="104" t="s">
        <v>22</v>
      </c>
      <c r="C4052" s="104">
        <v>2002</v>
      </c>
      <c r="D4052" s="104" t="s">
        <v>1135</v>
      </c>
      <c r="G4052" s="105">
        <v>37320</v>
      </c>
      <c r="H4052" s="105">
        <v>0.30902777777777801</v>
      </c>
      <c r="K4052" s="104">
        <v>52.854999999999997</v>
      </c>
      <c r="L4052" s="104">
        <v>4.2450000000000001</v>
      </c>
      <c r="P4052" s="104" t="s">
        <v>87</v>
      </c>
    </row>
    <row r="4053" spans="1:16" x14ac:dyDescent="0.25">
      <c r="A4053" s="104">
        <v>1053164</v>
      </c>
      <c r="B4053" s="104" t="s">
        <v>22</v>
      </c>
      <c r="C4053" s="104">
        <v>2002</v>
      </c>
      <c r="D4053" s="104" t="s">
        <v>1107</v>
      </c>
      <c r="G4053" s="105">
        <v>37320</v>
      </c>
      <c r="H4053" s="105">
        <v>0.31944444444444398</v>
      </c>
      <c r="K4053" s="104">
        <v>53.4166666666667</v>
      </c>
      <c r="L4053" s="104">
        <v>4.6316666666666704</v>
      </c>
      <c r="P4053" s="104" t="s">
        <v>87</v>
      </c>
    </row>
    <row r="4054" spans="1:16" x14ac:dyDescent="0.25">
      <c r="A4054" s="104">
        <v>1053165</v>
      </c>
      <c r="B4054" s="104" t="s">
        <v>22</v>
      </c>
      <c r="C4054" s="104">
        <v>2002</v>
      </c>
      <c r="D4054" s="104" t="s">
        <v>948</v>
      </c>
      <c r="G4054" s="105">
        <v>37320</v>
      </c>
      <c r="H4054" s="105">
        <v>0.41944444444444401</v>
      </c>
      <c r="K4054" s="104">
        <v>52.758333333333297</v>
      </c>
      <c r="L4054" s="104">
        <v>3.7716666666666701</v>
      </c>
      <c r="P4054" s="104" t="s">
        <v>87</v>
      </c>
    </row>
    <row r="4055" spans="1:16" x14ac:dyDescent="0.25">
      <c r="A4055" s="104">
        <v>1053166</v>
      </c>
      <c r="B4055" s="104" t="s">
        <v>22</v>
      </c>
      <c r="C4055" s="104">
        <v>2002</v>
      </c>
      <c r="D4055" s="104" t="s">
        <v>937</v>
      </c>
      <c r="G4055" s="105">
        <v>37320</v>
      </c>
      <c r="H4055" s="105">
        <v>0.42430555555555599</v>
      </c>
      <c r="K4055" s="104">
        <v>52.65</v>
      </c>
      <c r="L4055" s="104">
        <v>3.9750000000000001</v>
      </c>
      <c r="P4055" s="104" t="s">
        <v>87</v>
      </c>
    </row>
    <row r="4056" spans="1:16" x14ac:dyDescent="0.25">
      <c r="A4056" s="104">
        <v>1053167</v>
      </c>
      <c r="B4056" s="104" t="s">
        <v>22</v>
      </c>
      <c r="C4056" s="104">
        <v>2002</v>
      </c>
      <c r="D4056" s="104" t="s">
        <v>932</v>
      </c>
      <c r="G4056" s="105">
        <v>37320</v>
      </c>
      <c r="H4056" s="105">
        <v>0.42499999999999999</v>
      </c>
      <c r="K4056" s="104">
        <v>52.586666666666702</v>
      </c>
      <c r="L4056" s="104">
        <v>3.8250000000000002</v>
      </c>
      <c r="P4056" s="104" t="s">
        <v>87</v>
      </c>
    </row>
    <row r="4057" spans="1:16" x14ac:dyDescent="0.25">
      <c r="A4057" s="104">
        <v>1053168</v>
      </c>
      <c r="B4057" s="104" t="s">
        <v>22</v>
      </c>
      <c r="C4057" s="104">
        <v>2002</v>
      </c>
      <c r="D4057" s="104" t="s">
        <v>925</v>
      </c>
      <c r="G4057" s="105">
        <v>37320</v>
      </c>
      <c r="H4057" s="105">
        <v>0.44722222222222202</v>
      </c>
      <c r="K4057" s="104">
        <v>52.246666666666698</v>
      </c>
      <c r="L4057" s="104">
        <v>3.35666666666667</v>
      </c>
      <c r="P4057" s="104" t="s">
        <v>87</v>
      </c>
    </row>
    <row r="4058" spans="1:16" x14ac:dyDescent="0.25">
      <c r="A4058" s="104">
        <v>1053169</v>
      </c>
      <c r="B4058" s="104" t="s">
        <v>22</v>
      </c>
      <c r="C4058" s="104">
        <v>2002</v>
      </c>
      <c r="D4058" s="104" t="s">
        <v>910</v>
      </c>
      <c r="G4058" s="105">
        <v>37327</v>
      </c>
      <c r="H4058" s="105">
        <v>0.77569444444444402</v>
      </c>
      <c r="K4058" s="104">
        <v>53.584722222222197</v>
      </c>
      <c r="L4058" s="104">
        <v>4.88055555555556</v>
      </c>
      <c r="P4058" s="104" t="s">
        <v>87</v>
      </c>
    </row>
    <row r="4059" spans="1:16" x14ac:dyDescent="0.25">
      <c r="A4059" s="104">
        <v>1053170</v>
      </c>
      <c r="B4059" s="104" t="s">
        <v>22</v>
      </c>
      <c r="C4059" s="104">
        <v>2002</v>
      </c>
      <c r="D4059" s="104" t="s">
        <v>908</v>
      </c>
      <c r="G4059" s="105">
        <v>37327</v>
      </c>
      <c r="H4059" s="105">
        <v>0.79583333333333295</v>
      </c>
      <c r="K4059" s="104">
        <v>53.906944444444399</v>
      </c>
      <c r="L4059" s="104">
        <v>5.48166666666667</v>
      </c>
      <c r="P4059" s="104" t="s">
        <v>87</v>
      </c>
    </row>
    <row r="4060" spans="1:16" x14ac:dyDescent="0.25">
      <c r="A4060" s="104">
        <v>1053171</v>
      </c>
      <c r="B4060" s="104" t="s">
        <v>22</v>
      </c>
      <c r="C4060" s="104">
        <v>2002</v>
      </c>
      <c r="D4060" s="104" t="s">
        <v>820</v>
      </c>
      <c r="G4060" s="105">
        <v>37327</v>
      </c>
      <c r="H4060" s="105">
        <v>0.80555555555555602</v>
      </c>
      <c r="K4060" s="104">
        <v>53.6666666666667</v>
      </c>
      <c r="L4060" s="104">
        <v>4.3333333333333304</v>
      </c>
      <c r="P4060" s="104" t="s">
        <v>87</v>
      </c>
    </row>
    <row r="4061" spans="1:16" x14ac:dyDescent="0.25">
      <c r="A4061" s="104">
        <v>1053172</v>
      </c>
      <c r="B4061" s="104" t="s">
        <v>22</v>
      </c>
      <c r="C4061" s="104">
        <v>2002</v>
      </c>
      <c r="D4061" s="104" t="s">
        <v>882</v>
      </c>
      <c r="G4061" s="105">
        <v>37338</v>
      </c>
      <c r="H4061" s="105">
        <v>0.15</v>
      </c>
      <c r="K4061" s="104">
        <v>51.963333333333303</v>
      </c>
      <c r="L4061" s="104">
        <v>2.92166666666667</v>
      </c>
      <c r="P4061" s="104" t="s">
        <v>87</v>
      </c>
    </row>
    <row r="4062" spans="1:16" x14ac:dyDescent="0.25">
      <c r="A4062" s="104">
        <v>1053173</v>
      </c>
      <c r="B4062" s="104" t="s">
        <v>22</v>
      </c>
      <c r="C4062" s="104">
        <v>2002</v>
      </c>
      <c r="D4062" s="104" t="s">
        <v>833</v>
      </c>
      <c r="G4062" s="105">
        <v>37338</v>
      </c>
      <c r="H4062" s="105">
        <v>0.15347222222222201</v>
      </c>
      <c r="K4062" s="104">
        <v>51.701666666666704</v>
      </c>
      <c r="L4062" s="104">
        <v>3.03833333333333</v>
      </c>
      <c r="P4062" s="104" t="s">
        <v>87</v>
      </c>
    </row>
    <row r="4063" spans="1:16" x14ac:dyDescent="0.25">
      <c r="A4063" s="104">
        <v>1053174</v>
      </c>
      <c r="B4063" s="104" t="s">
        <v>22</v>
      </c>
      <c r="C4063" s="104">
        <v>2002</v>
      </c>
      <c r="D4063" s="104" t="s">
        <v>828</v>
      </c>
      <c r="G4063" s="105">
        <v>37370</v>
      </c>
      <c r="H4063" s="105">
        <v>0.38124999999999998</v>
      </c>
      <c r="K4063" s="104">
        <v>55.233333333333299</v>
      </c>
      <c r="L4063" s="104">
        <v>4.18333333333333</v>
      </c>
      <c r="P4063" s="104" t="s">
        <v>87</v>
      </c>
    </row>
    <row r="4064" spans="1:16" x14ac:dyDescent="0.25">
      <c r="A4064" s="104">
        <v>1053175</v>
      </c>
      <c r="B4064" s="104" t="s">
        <v>22</v>
      </c>
      <c r="C4064" s="104">
        <v>2002</v>
      </c>
      <c r="D4064" s="104" t="s">
        <v>1030</v>
      </c>
      <c r="G4064" s="105">
        <v>37370</v>
      </c>
      <c r="H4064" s="105">
        <v>0.38263888888888897</v>
      </c>
      <c r="K4064" s="104">
        <v>55.3</v>
      </c>
      <c r="L4064" s="104">
        <v>4.0333333333333297</v>
      </c>
      <c r="P4064" s="104" t="s">
        <v>87</v>
      </c>
    </row>
    <row r="4065" spans="1:16" x14ac:dyDescent="0.25">
      <c r="A4065" s="104">
        <v>1053176</v>
      </c>
      <c r="B4065" s="104" t="s">
        <v>22</v>
      </c>
      <c r="C4065" s="104">
        <v>2002</v>
      </c>
      <c r="D4065" s="104" t="s">
        <v>1055</v>
      </c>
      <c r="G4065" s="105">
        <v>37373</v>
      </c>
      <c r="H4065" s="105">
        <v>0.66388888888888897</v>
      </c>
      <c r="K4065" s="104">
        <v>53.651388888888903</v>
      </c>
      <c r="L4065" s="104">
        <v>4.9977777777777801</v>
      </c>
      <c r="P4065" s="104" t="s">
        <v>87</v>
      </c>
    </row>
    <row r="4066" spans="1:16" x14ac:dyDescent="0.25">
      <c r="A4066" s="104">
        <v>1053177</v>
      </c>
      <c r="B4066" s="104" t="s">
        <v>22</v>
      </c>
      <c r="C4066" s="104">
        <v>2002</v>
      </c>
      <c r="D4066" s="104" t="s">
        <v>992</v>
      </c>
      <c r="G4066" s="105">
        <v>37377</v>
      </c>
      <c r="H4066" s="105">
        <v>0.83819444444444402</v>
      </c>
      <c r="K4066" s="104">
        <v>55.047499999999999</v>
      </c>
      <c r="L4066" s="104">
        <v>3.5074999999999998</v>
      </c>
      <c r="P4066" s="104" t="s">
        <v>87</v>
      </c>
    </row>
    <row r="4067" spans="1:16" x14ac:dyDescent="0.25">
      <c r="A4067" s="104">
        <v>1053178</v>
      </c>
      <c r="B4067" s="104" t="s">
        <v>22</v>
      </c>
      <c r="C4067" s="104">
        <v>2002</v>
      </c>
      <c r="D4067" s="104" t="s">
        <v>1011</v>
      </c>
      <c r="G4067" s="105">
        <v>37378</v>
      </c>
      <c r="H4067" s="105">
        <v>0.531944444444444</v>
      </c>
      <c r="K4067" s="104">
        <v>52.4</v>
      </c>
      <c r="L4067" s="104">
        <v>4</v>
      </c>
      <c r="P4067" s="104" t="s">
        <v>87</v>
      </c>
    </row>
    <row r="4068" spans="1:16" x14ac:dyDescent="0.25">
      <c r="A4068" s="104">
        <v>1053179</v>
      </c>
      <c r="B4068" s="104" t="s">
        <v>22</v>
      </c>
      <c r="C4068" s="104">
        <v>2002</v>
      </c>
      <c r="D4068" s="104" t="s">
        <v>1019</v>
      </c>
      <c r="G4068" s="105">
        <v>37378</v>
      </c>
      <c r="H4068" s="105">
        <v>0.65</v>
      </c>
      <c r="K4068" s="104">
        <v>53.0625</v>
      </c>
      <c r="L4068" s="104">
        <v>4.4213888888888899</v>
      </c>
      <c r="P4068" s="104" t="s">
        <v>87</v>
      </c>
    </row>
    <row r="4069" spans="1:16" x14ac:dyDescent="0.25">
      <c r="A4069" s="104">
        <v>1053180</v>
      </c>
      <c r="B4069" s="104" t="s">
        <v>22</v>
      </c>
      <c r="C4069" s="104">
        <v>2002</v>
      </c>
      <c r="D4069" s="104" t="s">
        <v>1033</v>
      </c>
      <c r="G4069" s="105">
        <v>37379</v>
      </c>
      <c r="H4069" s="105">
        <v>0.55763888888888902</v>
      </c>
      <c r="K4069" s="104">
        <v>52.021944444444401</v>
      </c>
      <c r="L4069" s="104">
        <v>3.4047222222222202</v>
      </c>
      <c r="P4069" s="104" t="s">
        <v>87</v>
      </c>
    </row>
    <row r="4070" spans="1:16" x14ac:dyDescent="0.25">
      <c r="A4070" s="104">
        <v>1053181</v>
      </c>
      <c r="B4070" s="104" t="s">
        <v>22</v>
      </c>
      <c r="C4070" s="104">
        <v>2002</v>
      </c>
      <c r="D4070" s="104" t="s">
        <v>1044</v>
      </c>
      <c r="G4070" s="105">
        <v>37391</v>
      </c>
      <c r="H4070" s="105">
        <v>0.41944444444444401</v>
      </c>
      <c r="K4070" s="104">
        <v>53.051666666666698</v>
      </c>
      <c r="L4070" s="104">
        <v>4.3949999999999996</v>
      </c>
      <c r="P4070" s="104" t="s">
        <v>87</v>
      </c>
    </row>
    <row r="4071" spans="1:16" x14ac:dyDescent="0.25">
      <c r="A4071" s="104">
        <v>1053182</v>
      </c>
      <c r="B4071" s="104" t="s">
        <v>22</v>
      </c>
      <c r="C4071" s="104">
        <v>2002</v>
      </c>
      <c r="D4071" s="104" t="s">
        <v>1094</v>
      </c>
      <c r="G4071" s="105">
        <v>37392</v>
      </c>
      <c r="H4071" s="105">
        <v>0.16944444444444401</v>
      </c>
      <c r="K4071" s="104">
        <v>52.8205555555556</v>
      </c>
      <c r="L4071" s="104">
        <v>4.0194444444444404</v>
      </c>
      <c r="P4071" s="104" t="s">
        <v>87</v>
      </c>
    </row>
    <row r="4072" spans="1:16" x14ac:dyDescent="0.25">
      <c r="A4072" s="104">
        <v>1053183</v>
      </c>
      <c r="B4072" s="104" t="s">
        <v>22</v>
      </c>
      <c r="C4072" s="104">
        <v>2002</v>
      </c>
      <c r="D4072" s="104" t="s">
        <v>1116</v>
      </c>
      <c r="G4072" s="105">
        <v>37392</v>
      </c>
      <c r="H4072" s="105">
        <v>0.17708333333333301</v>
      </c>
      <c r="K4072" s="104">
        <v>52.634722222222202</v>
      </c>
      <c r="L4072" s="104">
        <v>3.8938888888888901</v>
      </c>
      <c r="P4072" s="104" t="s">
        <v>87</v>
      </c>
    </row>
    <row r="4073" spans="1:16" x14ac:dyDescent="0.25">
      <c r="A4073" s="104">
        <v>1053184</v>
      </c>
      <c r="B4073" s="104" t="s">
        <v>22</v>
      </c>
      <c r="C4073" s="104">
        <v>2002</v>
      </c>
      <c r="D4073" s="104" t="s">
        <v>1018</v>
      </c>
      <c r="G4073" s="105">
        <v>37397</v>
      </c>
      <c r="H4073" s="105">
        <v>0.46527777777777801</v>
      </c>
      <c r="K4073" s="104">
        <v>53.774999999999999</v>
      </c>
      <c r="L4073" s="104">
        <v>6.0066666666666704</v>
      </c>
      <c r="P4073" s="104" t="s">
        <v>87</v>
      </c>
    </row>
    <row r="4074" spans="1:16" x14ac:dyDescent="0.25">
      <c r="A4074" s="104">
        <v>1053185</v>
      </c>
      <c r="B4074" s="104" t="s">
        <v>22</v>
      </c>
      <c r="C4074" s="104">
        <v>2002</v>
      </c>
      <c r="D4074" s="104" t="s">
        <v>857</v>
      </c>
      <c r="G4074" s="105">
        <v>37397</v>
      </c>
      <c r="H4074" s="105">
        <v>0.47083333333333299</v>
      </c>
      <c r="K4074" s="104">
        <v>53.9316666666667</v>
      </c>
      <c r="L4074" s="104">
        <v>6.35666666666667</v>
      </c>
      <c r="P4074" s="104" t="s">
        <v>87</v>
      </c>
    </row>
    <row r="4075" spans="1:16" x14ac:dyDescent="0.25">
      <c r="A4075" s="104">
        <v>1053186</v>
      </c>
      <c r="B4075" s="104" t="s">
        <v>22</v>
      </c>
      <c r="C4075" s="104">
        <v>2002</v>
      </c>
      <c r="D4075" s="104" t="s">
        <v>873</v>
      </c>
      <c r="G4075" s="105">
        <v>37404</v>
      </c>
      <c r="H4075" s="105">
        <v>0.44374999999999998</v>
      </c>
      <c r="K4075" s="104">
        <v>52.309444444444402</v>
      </c>
      <c r="L4075" s="104">
        <v>2.9963888888888901</v>
      </c>
      <c r="P4075" s="104" t="s">
        <v>87</v>
      </c>
    </row>
    <row r="4076" spans="1:16" x14ac:dyDescent="0.25">
      <c r="A4076" s="104">
        <v>1053187</v>
      </c>
      <c r="B4076" s="104" t="s">
        <v>22</v>
      </c>
      <c r="C4076" s="104">
        <v>2002</v>
      </c>
      <c r="D4076" s="104" t="s">
        <v>849</v>
      </c>
      <c r="G4076" s="105">
        <v>37405</v>
      </c>
      <c r="H4076" s="105">
        <v>0.390972222222222</v>
      </c>
      <c r="K4076" s="104">
        <v>54.313333333333297</v>
      </c>
      <c r="L4076" s="104">
        <v>5.8669444444444503</v>
      </c>
      <c r="P4076" s="104" t="s">
        <v>87</v>
      </c>
    </row>
    <row r="4077" spans="1:16" x14ac:dyDescent="0.25">
      <c r="A4077" s="104">
        <v>1053188</v>
      </c>
      <c r="B4077" s="104" t="s">
        <v>22</v>
      </c>
      <c r="C4077" s="104">
        <v>2002</v>
      </c>
      <c r="D4077" s="104" t="s">
        <v>841</v>
      </c>
      <c r="G4077" s="105">
        <v>37419</v>
      </c>
      <c r="H4077" s="105">
        <v>0.59722222222222199</v>
      </c>
      <c r="K4077" s="104">
        <v>54.116666666666703</v>
      </c>
      <c r="L4077" s="104">
        <v>5.9666666666666703</v>
      </c>
      <c r="P4077" s="104" t="s">
        <v>87</v>
      </c>
    </row>
    <row r="4078" spans="1:16" x14ac:dyDescent="0.25">
      <c r="A4078" s="104">
        <v>1053189</v>
      </c>
      <c r="B4078" s="104" t="s">
        <v>22</v>
      </c>
      <c r="C4078" s="104">
        <v>2002</v>
      </c>
      <c r="D4078" s="104" t="s">
        <v>819</v>
      </c>
      <c r="G4078" s="105">
        <v>37419</v>
      </c>
      <c r="H4078" s="105">
        <v>0.67083333333333295</v>
      </c>
      <c r="K4078" s="104">
        <v>52.466666666666697</v>
      </c>
      <c r="L4078" s="104">
        <v>4.3038888888888902</v>
      </c>
      <c r="P4078" s="104" t="s">
        <v>87</v>
      </c>
    </row>
    <row r="4079" spans="1:16" x14ac:dyDescent="0.25">
      <c r="A4079" s="104">
        <v>1053190</v>
      </c>
      <c r="B4079" s="104" t="s">
        <v>22</v>
      </c>
      <c r="C4079" s="104">
        <v>2002</v>
      </c>
      <c r="D4079" s="104" t="s">
        <v>806</v>
      </c>
      <c r="G4079" s="105">
        <v>37427</v>
      </c>
      <c r="H4079" s="105">
        <v>0.37916666666666698</v>
      </c>
      <c r="K4079" s="104">
        <v>52.657499999999999</v>
      </c>
      <c r="L4079" s="104">
        <v>3.4097222222222201</v>
      </c>
      <c r="P4079" s="104" t="s">
        <v>87</v>
      </c>
    </row>
    <row r="4080" spans="1:16" x14ac:dyDescent="0.25">
      <c r="A4080" s="104">
        <v>1053191</v>
      </c>
      <c r="B4080" s="104" t="s">
        <v>22</v>
      </c>
      <c r="C4080" s="104">
        <v>2002</v>
      </c>
      <c r="D4080" s="104" t="s">
        <v>872</v>
      </c>
      <c r="G4080" s="105">
        <v>37441</v>
      </c>
      <c r="H4080" s="105">
        <v>0.46111111111111103</v>
      </c>
      <c r="K4080" s="104">
        <v>52.5</v>
      </c>
      <c r="L4080" s="104">
        <v>4.4083333333333297</v>
      </c>
      <c r="P4080" s="104" t="s">
        <v>87</v>
      </c>
    </row>
    <row r="4081" spans="1:16" x14ac:dyDescent="0.25">
      <c r="A4081" s="104">
        <v>1053192</v>
      </c>
      <c r="B4081" s="104" t="s">
        <v>22</v>
      </c>
      <c r="C4081" s="104">
        <v>2002</v>
      </c>
      <c r="D4081" s="104" t="s">
        <v>927</v>
      </c>
      <c r="G4081" s="105">
        <v>37441</v>
      </c>
      <c r="H4081" s="105">
        <v>0.55486111111111103</v>
      </c>
      <c r="K4081" s="104">
        <v>52.203333333333298</v>
      </c>
      <c r="L4081" s="104">
        <v>3.83222222222222</v>
      </c>
      <c r="P4081" s="104" t="s">
        <v>87</v>
      </c>
    </row>
    <row r="4082" spans="1:16" x14ac:dyDescent="0.25">
      <c r="A4082" s="104">
        <v>1053193</v>
      </c>
      <c r="B4082" s="104" t="s">
        <v>22</v>
      </c>
      <c r="C4082" s="104">
        <v>2002</v>
      </c>
      <c r="D4082" s="104" t="s">
        <v>981</v>
      </c>
      <c r="G4082" s="105">
        <v>37452</v>
      </c>
      <c r="H4082" s="105">
        <v>0.47916666666666702</v>
      </c>
      <c r="K4082" s="104">
        <v>53.6330555555556</v>
      </c>
      <c r="L4082" s="104">
        <v>5.8525</v>
      </c>
      <c r="P4082" s="104" t="s">
        <v>87</v>
      </c>
    </row>
    <row r="4083" spans="1:16" x14ac:dyDescent="0.25">
      <c r="A4083" s="104">
        <v>1053194</v>
      </c>
      <c r="B4083" s="104" t="s">
        <v>22</v>
      </c>
      <c r="C4083" s="104">
        <v>2002</v>
      </c>
      <c r="D4083" s="104" t="s">
        <v>940</v>
      </c>
      <c r="G4083" s="105">
        <v>37475</v>
      </c>
      <c r="H4083" s="105">
        <v>0.41319444444444398</v>
      </c>
      <c r="K4083" s="104">
        <v>55.0833333333333</v>
      </c>
      <c r="L4083" s="104">
        <v>4.1666666666666696</v>
      </c>
      <c r="P4083" s="104" t="s">
        <v>87</v>
      </c>
    </row>
    <row r="4084" spans="1:16" x14ac:dyDescent="0.25">
      <c r="A4084" s="104">
        <v>1053195</v>
      </c>
      <c r="B4084" s="104" t="s">
        <v>22</v>
      </c>
      <c r="C4084" s="104">
        <v>2002</v>
      </c>
      <c r="D4084" s="104" t="s">
        <v>824</v>
      </c>
      <c r="G4084" s="105">
        <v>37475</v>
      </c>
      <c r="H4084" s="105">
        <v>0.46041666666666697</v>
      </c>
      <c r="K4084" s="104">
        <v>53.066666666666698</v>
      </c>
      <c r="L4084" s="104">
        <v>3.4666666666666699</v>
      </c>
      <c r="P4084" s="104" t="s">
        <v>87</v>
      </c>
    </row>
    <row r="4085" spans="1:16" x14ac:dyDescent="0.25">
      <c r="A4085" s="104">
        <v>1053196</v>
      </c>
      <c r="B4085" s="104" t="s">
        <v>22</v>
      </c>
      <c r="C4085" s="104">
        <v>2002</v>
      </c>
      <c r="D4085" s="104" t="s">
        <v>890</v>
      </c>
      <c r="G4085" s="105">
        <v>37487</v>
      </c>
      <c r="H4085" s="105">
        <v>0.55138888888888904</v>
      </c>
      <c r="K4085" s="104">
        <v>54.907222222222202</v>
      </c>
      <c r="L4085" s="104">
        <v>4.55972222222222</v>
      </c>
      <c r="P4085" s="104" t="s">
        <v>87</v>
      </c>
    </row>
    <row r="4086" spans="1:16" x14ac:dyDescent="0.25">
      <c r="A4086" s="104">
        <v>1053197</v>
      </c>
      <c r="B4086" s="104" t="s">
        <v>22</v>
      </c>
      <c r="C4086" s="104">
        <v>2002</v>
      </c>
      <c r="D4086" s="104" t="s">
        <v>823</v>
      </c>
      <c r="G4086" s="105">
        <v>37503</v>
      </c>
      <c r="H4086" s="105">
        <v>0.39513888888888898</v>
      </c>
      <c r="K4086" s="104">
        <v>54.828055555555601</v>
      </c>
      <c r="L4086" s="104">
        <v>5.4630555555555604</v>
      </c>
      <c r="P4086" s="104" t="s">
        <v>87</v>
      </c>
    </row>
    <row r="4087" spans="1:16" x14ac:dyDescent="0.25">
      <c r="A4087" s="104">
        <v>1053198</v>
      </c>
      <c r="B4087" s="104" t="s">
        <v>22</v>
      </c>
      <c r="C4087" s="104">
        <v>2002</v>
      </c>
      <c r="D4087" s="104" t="s">
        <v>867</v>
      </c>
      <c r="G4087" s="105">
        <v>37503</v>
      </c>
      <c r="H4087" s="105">
        <v>0.41597222222222202</v>
      </c>
      <c r="K4087" s="104">
        <v>54.29</v>
      </c>
      <c r="L4087" s="104">
        <v>4.9777777777777796</v>
      </c>
      <c r="P4087" s="104" t="s">
        <v>87</v>
      </c>
    </row>
    <row r="4088" spans="1:16" x14ac:dyDescent="0.25">
      <c r="A4088" s="104">
        <v>1053199</v>
      </c>
      <c r="B4088" s="104" t="s">
        <v>22</v>
      </c>
      <c r="C4088" s="104">
        <v>2002</v>
      </c>
      <c r="D4088" s="104" t="s">
        <v>952</v>
      </c>
      <c r="G4088" s="105">
        <v>37503</v>
      </c>
      <c r="H4088" s="105">
        <v>0.59375</v>
      </c>
      <c r="K4088" s="104">
        <v>53.371666666666698</v>
      </c>
      <c r="L4088" s="104">
        <v>3.9083333333333301</v>
      </c>
      <c r="P4088" s="104" t="s">
        <v>87</v>
      </c>
    </row>
    <row r="4089" spans="1:16" x14ac:dyDescent="0.25">
      <c r="A4089" s="104">
        <v>1053200</v>
      </c>
      <c r="B4089" s="104" t="s">
        <v>22</v>
      </c>
      <c r="C4089" s="104">
        <v>2002</v>
      </c>
      <c r="D4089" s="104" t="s">
        <v>973</v>
      </c>
      <c r="G4089" s="105">
        <v>37509</v>
      </c>
      <c r="H4089" s="105">
        <v>0.48055555555555601</v>
      </c>
      <c r="K4089" s="104">
        <v>53.363888888888901</v>
      </c>
      <c r="L4089" s="104">
        <v>4.5625</v>
      </c>
      <c r="P4089" s="104" t="s">
        <v>87</v>
      </c>
    </row>
    <row r="4090" spans="1:16" x14ac:dyDescent="0.25">
      <c r="A4090" s="104">
        <v>1053201</v>
      </c>
      <c r="B4090" s="104" t="s">
        <v>22</v>
      </c>
      <c r="C4090" s="104">
        <v>2002</v>
      </c>
      <c r="D4090" s="104" t="s">
        <v>1005</v>
      </c>
      <c r="G4090" s="105">
        <v>37509</v>
      </c>
      <c r="H4090" s="105">
        <v>0.53819444444444398</v>
      </c>
      <c r="K4090" s="104">
        <v>52.603333333333303</v>
      </c>
      <c r="L4090" s="104">
        <v>3.9444444444444402</v>
      </c>
      <c r="P4090" s="104" t="s">
        <v>87</v>
      </c>
    </row>
    <row r="4091" spans="1:16" x14ac:dyDescent="0.25">
      <c r="A4091" s="104">
        <v>1053202</v>
      </c>
      <c r="B4091" s="104" t="s">
        <v>22</v>
      </c>
      <c r="C4091" s="104">
        <v>2002</v>
      </c>
      <c r="D4091" s="104" t="s">
        <v>958</v>
      </c>
      <c r="G4091" s="105">
        <v>37509</v>
      </c>
      <c r="H4091" s="105">
        <v>0.55555555555555602</v>
      </c>
      <c r="K4091" s="104">
        <v>52.161666666666697</v>
      </c>
      <c r="L4091" s="104">
        <v>3.0222222222222199</v>
      </c>
      <c r="P4091" s="104" t="s">
        <v>87</v>
      </c>
    </row>
    <row r="4092" spans="1:16" x14ac:dyDescent="0.25">
      <c r="A4092" s="104">
        <v>1053203</v>
      </c>
      <c r="B4092" s="104" t="s">
        <v>22</v>
      </c>
      <c r="C4092" s="104">
        <v>2002</v>
      </c>
      <c r="D4092" s="104" t="s">
        <v>888</v>
      </c>
      <c r="G4092" s="105">
        <v>37509</v>
      </c>
      <c r="H4092" s="105">
        <v>0.68125000000000002</v>
      </c>
      <c r="K4092" s="104">
        <v>52.895000000000003</v>
      </c>
      <c r="L4092" s="104">
        <v>4.2638888888888902</v>
      </c>
      <c r="P4092" s="104" t="s">
        <v>87</v>
      </c>
    </row>
    <row r="4093" spans="1:16" x14ac:dyDescent="0.25">
      <c r="A4093" s="104">
        <v>1053204</v>
      </c>
      <c r="B4093" s="104" t="s">
        <v>22</v>
      </c>
      <c r="C4093" s="104">
        <v>2002</v>
      </c>
      <c r="D4093" s="104" t="s">
        <v>1028</v>
      </c>
      <c r="G4093" s="105">
        <v>37509</v>
      </c>
      <c r="H4093" s="105">
        <v>0.72708333333333297</v>
      </c>
      <c r="K4093" s="104">
        <v>52.248611111111103</v>
      </c>
      <c r="L4093" s="104">
        <v>3.0874999999999999</v>
      </c>
      <c r="P4093" s="104" t="s">
        <v>87</v>
      </c>
    </row>
    <row r="4094" spans="1:16" x14ac:dyDescent="0.25">
      <c r="A4094" s="104">
        <v>1053205</v>
      </c>
      <c r="B4094" s="104" t="s">
        <v>22</v>
      </c>
      <c r="C4094" s="104">
        <v>2002</v>
      </c>
      <c r="D4094" s="104" t="s">
        <v>803</v>
      </c>
      <c r="G4094" s="105">
        <v>37514</v>
      </c>
      <c r="H4094" s="105">
        <v>0.44652777777777802</v>
      </c>
      <c r="K4094" s="104">
        <v>52.996944444444402</v>
      </c>
      <c r="L4094" s="104">
        <v>3.3419444444444402</v>
      </c>
      <c r="P4094" s="104" t="s">
        <v>87</v>
      </c>
    </row>
    <row r="4095" spans="1:16" x14ac:dyDescent="0.25">
      <c r="A4095" s="104">
        <v>1053206</v>
      </c>
      <c r="B4095" s="104" t="s">
        <v>22</v>
      </c>
      <c r="C4095" s="104">
        <v>2002</v>
      </c>
      <c r="D4095" s="104" t="s">
        <v>1041</v>
      </c>
      <c r="G4095" s="105">
        <v>37514</v>
      </c>
      <c r="H4095" s="105">
        <v>0.5625</v>
      </c>
      <c r="K4095" s="104">
        <v>51.640833333333298</v>
      </c>
      <c r="L4095" s="104">
        <v>3.1605555555555598</v>
      </c>
      <c r="P4095" s="104" t="s">
        <v>87</v>
      </c>
    </row>
    <row r="4096" spans="1:16" x14ac:dyDescent="0.25">
      <c r="A4096" s="104">
        <v>1053207</v>
      </c>
      <c r="B4096" s="104" t="s">
        <v>22</v>
      </c>
      <c r="C4096" s="104">
        <v>2002</v>
      </c>
      <c r="D4096" s="104" t="s">
        <v>1046</v>
      </c>
      <c r="G4096" s="105">
        <v>37518</v>
      </c>
      <c r="H4096" s="105">
        <v>0.45972222222222198</v>
      </c>
      <c r="K4096" s="104">
        <v>54.016666666666701</v>
      </c>
      <c r="L4096" s="104">
        <v>3.9166666666666701</v>
      </c>
      <c r="P4096" s="104" t="s">
        <v>87</v>
      </c>
    </row>
    <row r="4097" spans="1:16" x14ac:dyDescent="0.25">
      <c r="A4097" s="104">
        <v>1053208</v>
      </c>
      <c r="B4097" s="104" t="s">
        <v>22</v>
      </c>
      <c r="C4097" s="104">
        <v>2002</v>
      </c>
      <c r="D4097" s="104" t="s">
        <v>1109</v>
      </c>
      <c r="G4097" s="105">
        <v>37518</v>
      </c>
      <c r="H4097" s="105">
        <v>0.66874999999999996</v>
      </c>
      <c r="K4097" s="104">
        <v>53.1</v>
      </c>
      <c r="L4097" s="104">
        <v>3.5833333333333299</v>
      </c>
      <c r="P4097" s="104" t="s">
        <v>87</v>
      </c>
    </row>
    <row r="4098" spans="1:16" x14ac:dyDescent="0.25">
      <c r="A4098" s="104">
        <v>1053209</v>
      </c>
      <c r="B4098" s="104" t="s">
        <v>22</v>
      </c>
      <c r="C4098" s="104">
        <v>2002</v>
      </c>
      <c r="D4098" s="104" t="s">
        <v>825</v>
      </c>
      <c r="G4098" s="105">
        <v>37529</v>
      </c>
      <c r="H4098" s="105">
        <v>0.30555555555555602</v>
      </c>
      <c r="K4098" s="104">
        <v>52.1666666666667</v>
      </c>
      <c r="L4098" s="104">
        <v>4.1166666666666698</v>
      </c>
      <c r="P4098" s="104" t="s">
        <v>87</v>
      </c>
    </row>
    <row r="4099" spans="1:16" x14ac:dyDescent="0.25">
      <c r="A4099" s="104">
        <v>1053210</v>
      </c>
      <c r="B4099" s="104" t="s">
        <v>22</v>
      </c>
      <c r="C4099" s="104">
        <v>2002</v>
      </c>
      <c r="D4099" s="104" t="s">
        <v>863</v>
      </c>
      <c r="G4099" s="105">
        <v>37529</v>
      </c>
      <c r="H4099" s="105">
        <v>0.31805555555555598</v>
      </c>
      <c r="K4099" s="104">
        <v>51.866666666666703</v>
      </c>
      <c r="L4099" s="104">
        <v>3.5</v>
      </c>
      <c r="P4099" s="104" t="s">
        <v>87</v>
      </c>
    </row>
    <row r="4100" spans="1:16" x14ac:dyDescent="0.25">
      <c r="A4100" s="104">
        <v>1053211</v>
      </c>
      <c r="B4100" s="104" t="s">
        <v>22</v>
      </c>
      <c r="C4100" s="104">
        <v>2002</v>
      </c>
      <c r="D4100" s="104" t="s">
        <v>870</v>
      </c>
      <c r="G4100" s="105">
        <v>37529</v>
      </c>
      <c r="H4100" s="105">
        <v>0.38750000000000001</v>
      </c>
      <c r="K4100" s="104">
        <v>53.8</v>
      </c>
      <c r="L4100" s="104">
        <v>6.3</v>
      </c>
      <c r="P4100" s="104" t="s">
        <v>87</v>
      </c>
    </row>
    <row r="4101" spans="1:16" x14ac:dyDescent="0.25">
      <c r="A4101" s="104">
        <v>1053212</v>
      </c>
      <c r="B4101" s="104" t="s">
        <v>22</v>
      </c>
      <c r="C4101" s="104">
        <v>2002</v>
      </c>
      <c r="D4101" s="104" t="s">
        <v>878</v>
      </c>
      <c r="G4101" s="105">
        <v>37532</v>
      </c>
      <c r="H4101" s="105">
        <v>0.38055555555555598</v>
      </c>
      <c r="K4101" s="104">
        <v>53.893333333333302</v>
      </c>
      <c r="L4101" s="104">
        <v>6.1283333333333303</v>
      </c>
      <c r="P4101" s="104" t="s">
        <v>87</v>
      </c>
    </row>
    <row r="4102" spans="1:16" x14ac:dyDescent="0.25">
      <c r="A4102" s="104">
        <v>1053213</v>
      </c>
      <c r="B4102" s="104" t="s">
        <v>22</v>
      </c>
      <c r="C4102" s="104">
        <v>2002</v>
      </c>
      <c r="D4102" s="104" t="s">
        <v>945</v>
      </c>
      <c r="G4102" s="105">
        <v>37532</v>
      </c>
      <c r="H4102" s="105">
        <v>0.4</v>
      </c>
      <c r="K4102" s="104">
        <v>54.331666666666699</v>
      </c>
      <c r="L4102" s="104">
        <v>4.7983333333333302</v>
      </c>
      <c r="P4102" s="104" t="s">
        <v>87</v>
      </c>
    </row>
    <row r="4103" spans="1:16" x14ac:dyDescent="0.25">
      <c r="A4103" s="104">
        <v>1053214</v>
      </c>
      <c r="B4103" s="104" t="s">
        <v>22</v>
      </c>
      <c r="C4103" s="104">
        <v>2002</v>
      </c>
      <c r="D4103" s="104" t="s">
        <v>913</v>
      </c>
      <c r="G4103" s="105">
        <v>37532</v>
      </c>
      <c r="H4103" s="105">
        <v>0.422916666666667</v>
      </c>
      <c r="K4103" s="104">
        <v>54.55</v>
      </c>
      <c r="L4103" s="104">
        <v>4.32</v>
      </c>
      <c r="P4103" s="104" t="s">
        <v>87</v>
      </c>
    </row>
    <row r="4104" spans="1:16" x14ac:dyDescent="0.25">
      <c r="A4104" s="104">
        <v>1053215</v>
      </c>
      <c r="B4104" s="104" t="s">
        <v>22</v>
      </c>
      <c r="C4104" s="104">
        <v>2002</v>
      </c>
      <c r="D4104" s="104" t="s">
        <v>855</v>
      </c>
      <c r="G4104" s="105">
        <v>37549</v>
      </c>
      <c r="H4104" s="105">
        <v>0.31805555555555598</v>
      </c>
      <c r="K4104" s="104">
        <v>53.476666666666702</v>
      </c>
      <c r="L4104" s="104">
        <v>5.0566666666666702</v>
      </c>
      <c r="P4104" s="104" t="s">
        <v>87</v>
      </c>
    </row>
    <row r="4105" spans="1:16" x14ac:dyDescent="0.25">
      <c r="A4105" s="104">
        <v>1053216</v>
      </c>
      <c r="B4105" s="104" t="s">
        <v>22</v>
      </c>
      <c r="C4105" s="104">
        <v>2002</v>
      </c>
      <c r="D4105" s="104" t="s">
        <v>1054</v>
      </c>
      <c r="G4105" s="105">
        <v>37553</v>
      </c>
      <c r="H4105" s="105">
        <v>0.38680555555555601</v>
      </c>
      <c r="K4105" s="104">
        <v>52.130555555555603</v>
      </c>
      <c r="L4105" s="104">
        <v>3.2611111111111102</v>
      </c>
      <c r="P4105" s="104" t="s">
        <v>87</v>
      </c>
    </row>
    <row r="4106" spans="1:16" x14ac:dyDescent="0.25">
      <c r="A4106" s="104">
        <v>1053217</v>
      </c>
      <c r="B4106" s="104" t="s">
        <v>22</v>
      </c>
      <c r="C4106" s="104">
        <v>2002</v>
      </c>
      <c r="D4106" s="104" t="s">
        <v>905</v>
      </c>
      <c r="G4106" s="105">
        <v>37553</v>
      </c>
      <c r="H4106" s="105">
        <v>0.38680555555555601</v>
      </c>
      <c r="K4106" s="104">
        <v>52.151944444444403</v>
      </c>
      <c r="L4106" s="104">
        <v>3.2563888888888899</v>
      </c>
      <c r="P4106" s="104" t="s">
        <v>87</v>
      </c>
    </row>
    <row r="4107" spans="1:16" x14ac:dyDescent="0.25">
      <c r="A4107" s="104">
        <v>1053218</v>
      </c>
      <c r="B4107" s="104" t="s">
        <v>22</v>
      </c>
      <c r="C4107" s="104">
        <v>2002</v>
      </c>
      <c r="D4107" s="104" t="s">
        <v>917</v>
      </c>
      <c r="G4107" s="105">
        <v>37553</v>
      </c>
      <c r="H4107" s="105">
        <v>0.38750000000000001</v>
      </c>
      <c r="K4107" s="104">
        <v>52.052500000000002</v>
      </c>
      <c r="L4107" s="104">
        <v>3.17027777777778</v>
      </c>
      <c r="P4107" s="104" t="s">
        <v>87</v>
      </c>
    </row>
    <row r="4108" spans="1:16" x14ac:dyDescent="0.25">
      <c r="A4108" s="104">
        <v>1053219</v>
      </c>
      <c r="B4108" s="104" t="s">
        <v>22</v>
      </c>
      <c r="C4108" s="104">
        <v>2002</v>
      </c>
      <c r="D4108" s="104" t="s">
        <v>1045</v>
      </c>
      <c r="G4108" s="105">
        <v>37559</v>
      </c>
      <c r="H4108" s="105">
        <v>0.61388888888888904</v>
      </c>
      <c r="K4108" s="104">
        <v>53.427777777777798</v>
      </c>
      <c r="L4108" s="104">
        <v>4.6822222222222196</v>
      </c>
      <c r="P4108" s="104" t="s">
        <v>87</v>
      </c>
    </row>
    <row r="4109" spans="1:16" x14ac:dyDescent="0.25">
      <c r="A4109" s="104">
        <v>1053220</v>
      </c>
      <c r="B4109" s="104" t="s">
        <v>22</v>
      </c>
      <c r="C4109" s="104">
        <v>2002</v>
      </c>
      <c r="D4109" s="104" t="s">
        <v>1053</v>
      </c>
      <c r="G4109" s="105">
        <v>37559</v>
      </c>
      <c r="H4109" s="105">
        <v>0.62152777777777801</v>
      </c>
      <c r="K4109" s="104">
        <v>54.001388888888897</v>
      </c>
      <c r="L4109" s="104">
        <v>4.4413888888888904</v>
      </c>
      <c r="P4109" s="104" t="s">
        <v>87</v>
      </c>
    </row>
    <row r="4110" spans="1:16" x14ac:dyDescent="0.25">
      <c r="A4110" s="104">
        <v>1053221</v>
      </c>
      <c r="B4110" s="104" t="s">
        <v>22</v>
      </c>
      <c r="C4110" s="104">
        <v>2002</v>
      </c>
      <c r="D4110" s="104" t="s">
        <v>1104</v>
      </c>
      <c r="G4110" s="105">
        <v>37559</v>
      </c>
      <c r="H4110" s="105">
        <v>0.65486111111111101</v>
      </c>
      <c r="K4110" s="104">
        <v>56.014444444444401</v>
      </c>
      <c r="L4110" s="104">
        <v>3.1911111111111099</v>
      </c>
      <c r="P4110" s="104" t="s">
        <v>87</v>
      </c>
    </row>
    <row r="4111" spans="1:16" x14ac:dyDescent="0.25">
      <c r="A4111" s="104">
        <v>1053222</v>
      </c>
      <c r="B4111" s="104" t="s">
        <v>22</v>
      </c>
      <c r="C4111" s="104">
        <v>2002</v>
      </c>
      <c r="D4111" s="104" t="s">
        <v>912</v>
      </c>
      <c r="G4111" s="105">
        <v>37559</v>
      </c>
      <c r="H4111" s="105">
        <v>0.66874999999999996</v>
      </c>
      <c r="K4111" s="104">
        <v>56.447499999999998</v>
      </c>
      <c r="L4111" s="104">
        <v>2.29416666666667</v>
      </c>
      <c r="P4111" s="104" t="s">
        <v>87</v>
      </c>
    </row>
    <row r="4112" spans="1:16" x14ac:dyDescent="0.25">
      <c r="A4112" s="104">
        <v>1053223</v>
      </c>
      <c r="B4112" s="104" t="s">
        <v>22</v>
      </c>
      <c r="C4112" s="104">
        <v>2002</v>
      </c>
      <c r="D4112" s="104" t="s">
        <v>1056</v>
      </c>
      <c r="G4112" s="105">
        <v>37559</v>
      </c>
      <c r="H4112" s="105">
        <v>0.66944444444444395</v>
      </c>
      <c r="K4112" s="104">
        <v>56.397222222222197</v>
      </c>
      <c r="L4112" s="104">
        <v>2.2580555555555599</v>
      </c>
      <c r="P4112" s="104" t="s">
        <v>87</v>
      </c>
    </row>
    <row r="4113" spans="1:16" x14ac:dyDescent="0.25">
      <c r="A4113" s="104">
        <v>1053224</v>
      </c>
      <c r="B4113" s="104" t="s">
        <v>22</v>
      </c>
      <c r="C4113" s="104">
        <v>2002</v>
      </c>
      <c r="D4113" s="104" t="s">
        <v>977</v>
      </c>
      <c r="G4113" s="105">
        <v>37559</v>
      </c>
      <c r="H4113" s="105">
        <v>0.67083333333333295</v>
      </c>
      <c r="K4113" s="104">
        <v>56.490555555555602</v>
      </c>
      <c r="L4113" s="104">
        <v>2.16222222222222</v>
      </c>
      <c r="P4113" s="104" t="s">
        <v>87</v>
      </c>
    </row>
    <row r="4114" spans="1:16" x14ac:dyDescent="0.25">
      <c r="A4114" s="104">
        <v>1053225</v>
      </c>
      <c r="B4114" s="104" t="s">
        <v>22</v>
      </c>
      <c r="C4114" s="104">
        <v>2002</v>
      </c>
      <c r="D4114" s="104" t="s">
        <v>1068</v>
      </c>
      <c r="G4114" s="105">
        <v>37559</v>
      </c>
      <c r="H4114" s="105">
        <v>0.67152777777777795</v>
      </c>
      <c r="K4114" s="104">
        <v>56.399722222222202</v>
      </c>
      <c r="L4114" s="104">
        <v>2.06805555555556</v>
      </c>
      <c r="P4114" s="104" t="s">
        <v>87</v>
      </c>
    </row>
    <row r="4115" spans="1:16" x14ac:dyDescent="0.25">
      <c r="A4115" s="104">
        <v>1053226</v>
      </c>
      <c r="B4115" s="104" t="s">
        <v>22</v>
      </c>
      <c r="C4115" s="104">
        <v>2002</v>
      </c>
      <c r="D4115" s="104" t="s">
        <v>832</v>
      </c>
      <c r="G4115" s="105">
        <v>37560</v>
      </c>
      <c r="H4115" s="105">
        <v>0.52152777777777803</v>
      </c>
      <c r="K4115" s="104">
        <v>61.3958333333333</v>
      </c>
      <c r="L4115" s="104">
        <v>1.74583333333333</v>
      </c>
      <c r="P4115" s="104" t="s">
        <v>87</v>
      </c>
    </row>
    <row r="4116" spans="1:16" x14ac:dyDescent="0.25">
      <c r="A4116" s="104">
        <v>1053227</v>
      </c>
      <c r="B4116" s="104" t="s">
        <v>22</v>
      </c>
      <c r="C4116" s="104">
        <v>2002</v>
      </c>
      <c r="D4116" s="104" t="s">
        <v>838</v>
      </c>
      <c r="G4116" s="105">
        <v>37561</v>
      </c>
      <c r="H4116" s="105">
        <v>0.50902777777777797</v>
      </c>
      <c r="K4116" s="104">
        <v>58.448333333333302</v>
      </c>
      <c r="L4116" s="104">
        <v>1.25</v>
      </c>
      <c r="P4116" s="104" t="s">
        <v>87</v>
      </c>
    </row>
    <row r="4117" spans="1:16" x14ac:dyDescent="0.25">
      <c r="A4117" s="104">
        <v>1053228</v>
      </c>
      <c r="B4117" s="104" t="s">
        <v>22</v>
      </c>
      <c r="C4117" s="104">
        <v>2002</v>
      </c>
      <c r="D4117" s="104" t="s">
        <v>1122</v>
      </c>
      <c r="G4117" s="105">
        <v>37561</v>
      </c>
      <c r="H4117" s="105">
        <v>0.56874999999999998</v>
      </c>
      <c r="K4117" s="104">
        <v>55.561666666666703</v>
      </c>
      <c r="L4117" s="104">
        <v>4.9633333333333303</v>
      </c>
      <c r="P4117" s="104" t="s">
        <v>87</v>
      </c>
    </row>
    <row r="4118" spans="1:16" x14ac:dyDescent="0.25">
      <c r="A4118" s="104">
        <v>1053229</v>
      </c>
      <c r="B4118" s="104" t="s">
        <v>22</v>
      </c>
      <c r="C4118" s="104">
        <v>2002</v>
      </c>
      <c r="D4118" s="104" t="s">
        <v>1095</v>
      </c>
      <c r="G4118" s="105">
        <v>37562</v>
      </c>
      <c r="H4118" s="105">
        <v>0.60624999999999996</v>
      </c>
      <c r="K4118" s="104">
        <v>52.085000000000001</v>
      </c>
      <c r="L4118" s="104">
        <v>3.6316666666666699</v>
      </c>
      <c r="P4118" s="104" t="s">
        <v>87</v>
      </c>
    </row>
    <row r="4119" spans="1:16" x14ac:dyDescent="0.25">
      <c r="A4119" s="104">
        <v>1053230</v>
      </c>
      <c r="B4119" s="104" t="s">
        <v>22</v>
      </c>
      <c r="C4119" s="104">
        <v>2002</v>
      </c>
      <c r="D4119" s="104" t="s">
        <v>1115</v>
      </c>
      <c r="G4119" s="105">
        <v>37562</v>
      </c>
      <c r="H4119" s="105">
        <v>0.61388888888888904</v>
      </c>
      <c r="K4119" s="104">
        <v>52.405000000000001</v>
      </c>
      <c r="L4119" s="104">
        <v>3.65</v>
      </c>
      <c r="P4119" s="104" t="s">
        <v>87</v>
      </c>
    </row>
    <row r="4120" spans="1:16" x14ac:dyDescent="0.25">
      <c r="A4120" s="104">
        <v>1053231</v>
      </c>
      <c r="B4120" s="104" t="s">
        <v>22</v>
      </c>
      <c r="C4120" s="104">
        <v>2002</v>
      </c>
      <c r="D4120" s="104" t="s">
        <v>1092</v>
      </c>
      <c r="G4120" s="105">
        <v>37562</v>
      </c>
      <c r="H4120" s="105">
        <v>0.61944444444444402</v>
      </c>
      <c r="K4120" s="104">
        <v>52.814999999999998</v>
      </c>
      <c r="L4120" s="104">
        <v>3.92166666666667</v>
      </c>
      <c r="P4120" s="104" t="s">
        <v>87</v>
      </c>
    </row>
    <row r="4121" spans="1:16" x14ac:dyDescent="0.25">
      <c r="A4121" s="104">
        <v>1053232</v>
      </c>
      <c r="B4121" s="104" t="s">
        <v>22</v>
      </c>
      <c r="C4121" s="104">
        <v>2002</v>
      </c>
      <c r="D4121" s="104" t="s">
        <v>1091</v>
      </c>
      <c r="G4121" s="105">
        <v>37562</v>
      </c>
      <c r="H4121" s="105">
        <v>0.65208333333333302</v>
      </c>
      <c r="K4121" s="104">
        <v>52.456666666666699</v>
      </c>
      <c r="L4121" s="104">
        <v>4.17</v>
      </c>
      <c r="P4121" s="104" t="s">
        <v>87</v>
      </c>
    </row>
    <row r="4122" spans="1:16" x14ac:dyDescent="0.25">
      <c r="A4122" s="104">
        <v>1053233</v>
      </c>
      <c r="B4122" s="104" t="s">
        <v>22</v>
      </c>
      <c r="C4122" s="104">
        <v>2002</v>
      </c>
      <c r="D4122" s="104" t="s">
        <v>1100</v>
      </c>
      <c r="G4122" s="105">
        <v>37569</v>
      </c>
      <c r="H4122" s="105">
        <v>0.71458333333333302</v>
      </c>
      <c r="K4122" s="104">
        <v>52.1597222222222</v>
      </c>
      <c r="L4122" s="104">
        <v>2.8858333333333301</v>
      </c>
      <c r="P4122" s="104" t="s">
        <v>87</v>
      </c>
    </row>
    <row r="4123" spans="1:16" x14ac:dyDescent="0.25">
      <c r="A4123" s="104">
        <v>1053234</v>
      </c>
      <c r="B4123" s="104" t="s">
        <v>22</v>
      </c>
      <c r="C4123" s="104">
        <v>2002</v>
      </c>
      <c r="D4123" s="104" t="s">
        <v>997</v>
      </c>
      <c r="G4123" s="105">
        <v>37569</v>
      </c>
      <c r="H4123" s="105">
        <v>0.718055555555556</v>
      </c>
      <c r="K4123" s="104">
        <v>52.143611111111099</v>
      </c>
      <c r="L4123" s="104">
        <v>2.8705555555555602</v>
      </c>
      <c r="P4123" s="104" t="s">
        <v>87</v>
      </c>
    </row>
    <row r="4124" spans="1:16" x14ac:dyDescent="0.25">
      <c r="A4124" s="104">
        <v>1053235</v>
      </c>
      <c r="B4124" s="104" t="s">
        <v>22</v>
      </c>
      <c r="C4124" s="104">
        <v>2002</v>
      </c>
      <c r="D4124" s="104" t="s">
        <v>1020</v>
      </c>
      <c r="G4124" s="105">
        <v>37569</v>
      </c>
      <c r="H4124" s="105">
        <v>0.92013888888888895</v>
      </c>
      <c r="K4124" s="104">
        <v>54.5555555555556</v>
      </c>
      <c r="L4124" s="104">
        <v>3.6736111111111098</v>
      </c>
      <c r="P4124" s="104" t="s">
        <v>87</v>
      </c>
    </row>
    <row r="4125" spans="1:16" x14ac:dyDescent="0.25">
      <c r="A4125" s="104">
        <v>1053236</v>
      </c>
      <c r="B4125" s="104" t="s">
        <v>22</v>
      </c>
      <c r="C4125" s="104">
        <v>2002</v>
      </c>
      <c r="D4125" s="104" t="s">
        <v>1081</v>
      </c>
      <c r="G4125" s="105">
        <v>37569</v>
      </c>
      <c r="H4125" s="105">
        <v>0.92361111111111105</v>
      </c>
      <c r="K4125" s="104">
        <v>54.3055555555556</v>
      </c>
      <c r="L4125" s="104">
        <v>3.8858333333333301</v>
      </c>
      <c r="P4125" s="104" t="s">
        <v>87</v>
      </c>
    </row>
    <row r="4126" spans="1:16" x14ac:dyDescent="0.25">
      <c r="A4126" s="104">
        <v>1053237</v>
      </c>
      <c r="B4126" s="104" t="s">
        <v>22</v>
      </c>
      <c r="C4126" s="104">
        <v>2002</v>
      </c>
      <c r="D4126" s="104" t="s">
        <v>920</v>
      </c>
      <c r="G4126" s="105">
        <v>37569</v>
      </c>
      <c r="H4126" s="105">
        <v>0.95416666666666705</v>
      </c>
      <c r="K4126" s="104">
        <v>52.401666666666699</v>
      </c>
      <c r="L4126" s="104">
        <v>4.39888888888889</v>
      </c>
      <c r="P4126" s="104" t="s">
        <v>87</v>
      </c>
    </row>
    <row r="4127" spans="1:16" x14ac:dyDescent="0.25">
      <c r="A4127" s="104">
        <v>1053238</v>
      </c>
      <c r="B4127" s="104" t="s">
        <v>22</v>
      </c>
      <c r="C4127" s="104">
        <v>2002</v>
      </c>
      <c r="D4127" s="104" t="s">
        <v>887</v>
      </c>
      <c r="G4127" s="105">
        <v>37570</v>
      </c>
      <c r="H4127" s="105">
        <v>0.67708333333333304</v>
      </c>
      <c r="K4127" s="104">
        <v>52.072222222222202</v>
      </c>
      <c r="L4127" s="104">
        <v>3.5508333333333302</v>
      </c>
      <c r="P4127" s="104" t="s">
        <v>87</v>
      </c>
    </row>
    <row r="4128" spans="1:16" x14ac:dyDescent="0.25">
      <c r="A4128" s="104">
        <v>1053239</v>
      </c>
      <c r="B4128" s="104" t="s">
        <v>22</v>
      </c>
      <c r="C4128" s="104">
        <v>2002</v>
      </c>
      <c r="D4128" s="104" t="s">
        <v>886</v>
      </c>
      <c r="G4128" s="105">
        <v>37578</v>
      </c>
      <c r="H4128" s="105">
        <v>0.47916666666666702</v>
      </c>
      <c r="K4128" s="104">
        <v>53.4166666666667</v>
      </c>
      <c r="L4128" s="104">
        <v>4.6166666666666698</v>
      </c>
      <c r="P4128" s="104" t="s">
        <v>87</v>
      </c>
    </row>
    <row r="4129" spans="1:16" x14ac:dyDescent="0.25">
      <c r="A4129" s="104">
        <v>1053240</v>
      </c>
      <c r="B4129" s="104" t="s">
        <v>22</v>
      </c>
      <c r="C4129" s="104">
        <v>2002</v>
      </c>
      <c r="D4129" s="104" t="s">
        <v>1062</v>
      </c>
      <c r="G4129" s="105">
        <v>37578</v>
      </c>
      <c r="H4129" s="105">
        <v>0.57361111111111096</v>
      </c>
      <c r="K4129" s="104">
        <v>53.566666666666698</v>
      </c>
      <c r="L4129" s="104">
        <v>4</v>
      </c>
      <c r="P4129" s="104" t="s">
        <v>87</v>
      </c>
    </row>
    <row r="4130" spans="1:16" x14ac:dyDescent="0.25">
      <c r="A4130" s="104">
        <v>1053241</v>
      </c>
      <c r="B4130" s="104" t="s">
        <v>22</v>
      </c>
      <c r="C4130" s="104">
        <v>2002</v>
      </c>
      <c r="D4130" s="104" t="s">
        <v>1037</v>
      </c>
      <c r="G4130" s="105">
        <v>37578</v>
      </c>
      <c r="H4130" s="105">
        <v>0.58888888888888902</v>
      </c>
      <c r="K4130" s="104">
        <v>52.734722222222203</v>
      </c>
      <c r="L4130" s="104">
        <v>3.6538888888888899</v>
      </c>
      <c r="P4130" s="104" t="s">
        <v>87</v>
      </c>
    </row>
    <row r="4131" spans="1:16" x14ac:dyDescent="0.25">
      <c r="A4131" s="104">
        <v>1053242</v>
      </c>
      <c r="B4131" s="104" t="s">
        <v>22</v>
      </c>
      <c r="C4131" s="104">
        <v>2002</v>
      </c>
      <c r="D4131" s="104" t="s">
        <v>1015</v>
      </c>
      <c r="G4131" s="105">
        <v>37581</v>
      </c>
      <c r="H4131" s="105">
        <v>0.88194444444444398</v>
      </c>
      <c r="K4131" s="104">
        <v>53.634999999999998</v>
      </c>
      <c r="L4131" s="104">
        <v>5.87</v>
      </c>
      <c r="P4131" s="104" t="s">
        <v>87</v>
      </c>
    </row>
    <row r="4132" spans="1:16" x14ac:dyDescent="0.25">
      <c r="A4132" s="104">
        <v>1053243</v>
      </c>
      <c r="B4132" s="104" t="s">
        <v>22</v>
      </c>
      <c r="C4132" s="104">
        <v>2002</v>
      </c>
      <c r="D4132" s="104" t="s">
        <v>1105</v>
      </c>
      <c r="G4132" s="105">
        <v>37581</v>
      </c>
      <c r="H4132" s="105">
        <v>0.89444444444444404</v>
      </c>
      <c r="K4132" s="104">
        <v>53.2783333333333</v>
      </c>
      <c r="L4132" s="104">
        <v>4.4716666666666702</v>
      </c>
      <c r="P4132" s="104" t="s">
        <v>87</v>
      </c>
    </row>
    <row r="4133" spans="1:16" x14ac:dyDescent="0.25">
      <c r="A4133" s="104">
        <v>1053244</v>
      </c>
      <c r="B4133" s="104" t="s">
        <v>22</v>
      </c>
      <c r="C4133" s="104">
        <v>2002</v>
      </c>
      <c r="D4133" s="104" t="s">
        <v>1066</v>
      </c>
      <c r="G4133" s="105">
        <v>37583</v>
      </c>
      <c r="H4133" s="105">
        <v>0.36666666666666697</v>
      </c>
      <c r="K4133" s="104">
        <v>53.465555555555603</v>
      </c>
      <c r="L4133" s="104">
        <v>4.2413888888888902</v>
      </c>
      <c r="P4133" s="104" t="s">
        <v>87</v>
      </c>
    </row>
    <row r="4134" spans="1:16" x14ac:dyDescent="0.25">
      <c r="A4134" s="104">
        <v>1053245</v>
      </c>
      <c r="B4134" s="104" t="s">
        <v>22</v>
      </c>
      <c r="C4134" s="104">
        <v>2002</v>
      </c>
      <c r="D4134" s="104" t="s">
        <v>956</v>
      </c>
      <c r="G4134" s="105">
        <v>37584</v>
      </c>
      <c r="H4134" s="105">
        <v>0.59722222222222199</v>
      </c>
      <c r="K4134" s="104">
        <v>55.113055555555597</v>
      </c>
      <c r="L4134" s="104">
        <v>3.99</v>
      </c>
      <c r="P4134" s="104" t="s">
        <v>87</v>
      </c>
    </row>
    <row r="4135" spans="1:16" x14ac:dyDescent="0.25">
      <c r="A4135" s="104">
        <v>1053246</v>
      </c>
      <c r="B4135" s="104" t="s">
        <v>22</v>
      </c>
      <c r="C4135" s="104">
        <v>2002</v>
      </c>
      <c r="D4135" s="104" t="s">
        <v>955</v>
      </c>
      <c r="G4135" s="105">
        <v>37584</v>
      </c>
      <c r="H4135" s="105">
        <v>0.63888888888888895</v>
      </c>
      <c r="K4135" s="104">
        <v>52.571666666666701</v>
      </c>
      <c r="L4135" s="104">
        <v>3.9733333333333301</v>
      </c>
      <c r="P4135" s="104" t="s">
        <v>87</v>
      </c>
    </row>
    <row r="4136" spans="1:16" x14ac:dyDescent="0.25">
      <c r="A4136" s="104">
        <v>1053247</v>
      </c>
      <c r="B4136" s="104" t="s">
        <v>22</v>
      </c>
      <c r="C4136" s="104">
        <v>2002</v>
      </c>
      <c r="D4136" s="104" t="s">
        <v>1014</v>
      </c>
      <c r="G4136" s="105">
        <v>37584</v>
      </c>
      <c r="H4136" s="105">
        <v>0.64027777777777795</v>
      </c>
      <c r="K4136" s="104">
        <v>52.463333333333303</v>
      </c>
      <c r="L4136" s="104">
        <v>3.875</v>
      </c>
      <c r="P4136" s="104" t="s">
        <v>87</v>
      </c>
    </row>
    <row r="4137" spans="1:16" x14ac:dyDescent="0.25">
      <c r="A4137" s="104">
        <v>1053248</v>
      </c>
      <c r="B4137" s="104" t="s">
        <v>22</v>
      </c>
      <c r="C4137" s="104">
        <v>2002</v>
      </c>
      <c r="D4137" s="104" t="s">
        <v>845</v>
      </c>
      <c r="G4137" s="105">
        <v>37589</v>
      </c>
      <c r="H4137" s="105">
        <v>0.40208333333333302</v>
      </c>
      <c r="K4137" s="104">
        <v>53.748333333333299</v>
      </c>
      <c r="L4137" s="104">
        <v>5.6133333333333297</v>
      </c>
      <c r="P4137" s="104" t="s">
        <v>87</v>
      </c>
    </row>
    <row r="4138" spans="1:16" x14ac:dyDescent="0.25">
      <c r="A4138" s="104">
        <v>1053249</v>
      </c>
      <c r="B4138" s="104" t="s">
        <v>22</v>
      </c>
      <c r="C4138" s="104">
        <v>2002</v>
      </c>
      <c r="D4138" s="104" t="s">
        <v>898</v>
      </c>
      <c r="G4138" s="105">
        <v>37589</v>
      </c>
      <c r="H4138" s="105">
        <v>0.60555555555555596</v>
      </c>
      <c r="K4138" s="104">
        <v>52.3616666666667</v>
      </c>
      <c r="L4138" s="104">
        <v>4.0750000000000002</v>
      </c>
      <c r="P4138" s="104" t="s">
        <v>87</v>
      </c>
    </row>
    <row r="4139" spans="1:16" x14ac:dyDescent="0.25">
      <c r="A4139" s="104">
        <v>1053250</v>
      </c>
      <c r="B4139" s="104" t="s">
        <v>22</v>
      </c>
      <c r="C4139" s="104">
        <v>2002</v>
      </c>
      <c r="D4139" s="104" t="s">
        <v>907</v>
      </c>
      <c r="G4139" s="105">
        <v>37593</v>
      </c>
      <c r="H4139" s="105">
        <v>0.34652777777777799</v>
      </c>
      <c r="K4139" s="104">
        <v>54.308055555555597</v>
      </c>
      <c r="L4139" s="104">
        <v>3.0347222222222201</v>
      </c>
      <c r="P4139" s="104" t="s">
        <v>87</v>
      </c>
    </row>
    <row r="4140" spans="1:16" x14ac:dyDescent="0.25">
      <c r="A4140" s="104">
        <v>1053251</v>
      </c>
      <c r="B4140" s="104" t="s">
        <v>22</v>
      </c>
      <c r="C4140" s="104">
        <v>2002</v>
      </c>
      <c r="D4140" s="104" t="s">
        <v>813</v>
      </c>
      <c r="G4140" s="105">
        <v>37593</v>
      </c>
      <c r="H4140" s="105">
        <v>0.34652777777777799</v>
      </c>
      <c r="K4140" s="104">
        <v>54.308611111111098</v>
      </c>
      <c r="L4140" s="104">
        <v>3.0805555555555602</v>
      </c>
      <c r="P4140" s="104" t="s">
        <v>87</v>
      </c>
    </row>
    <row r="4141" spans="1:16" x14ac:dyDescent="0.25">
      <c r="A4141" s="104">
        <v>1053252</v>
      </c>
      <c r="B4141" s="104" t="s">
        <v>22</v>
      </c>
      <c r="C4141" s="104">
        <v>2002</v>
      </c>
      <c r="D4141" s="104" t="s">
        <v>802</v>
      </c>
      <c r="G4141" s="105">
        <v>37606</v>
      </c>
      <c r="H4141" s="105">
        <v>0.37847222222222199</v>
      </c>
      <c r="K4141" s="104">
        <v>51.8130555555556</v>
      </c>
      <c r="L4141" s="104">
        <v>3.25416666666667</v>
      </c>
      <c r="P4141" s="104" t="s">
        <v>87</v>
      </c>
    </row>
    <row r="4142" spans="1:16" x14ac:dyDescent="0.25">
      <c r="A4142" s="104">
        <v>1053253</v>
      </c>
      <c r="B4142" s="104" t="s">
        <v>22</v>
      </c>
      <c r="C4142" s="104">
        <v>2002</v>
      </c>
      <c r="D4142" s="104" t="s">
        <v>827</v>
      </c>
      <c r="G4142" s="105">
        <v>37608</v>
      </c>
      <c r="H4142" s="105">
        <v>0.47916666666666702</v>
      </c>
      <c r="K4142" s="104">
        <v>52.553333333333299</v>
      </c>
      <c r="L4142" s="104">
        <v>4.1316666666666704</v>
      </c>
      <c r="P4142" s="104" t="s">
        <v>87</v>
      </c>
    </row>
    <row r="4143" spans="1:16" x14ac:dyDescent="0.25">
      <c r="A4143" s="104">
        <v>1053254</v>
      </c>
      <c r="B4143" s="104" t="s">
        <v>22</v>
      </c>
      <c r="C4143" s="104">
        <v>2002</v>
      </c>
      <c r="D4143" s="104" t="s">
        <v>866</v>
      </c>
      <c r="G4143" s="105">
        <v>37609</v>
      </c>
      <c r="H4143" s="105">
        <v>0.44305555555555598</v>
      </c>
      <c r="K4143" s="104">
        <v>53.619444444444397</v>
      </c>
      <c r="L4143" s="104">
        <v>5.2713888888888896</v>
      </c>
      <c r="P4143" s="104" t="s">
        <v>87</v>
      </c>
    </row>
    <row r="4144" spans="1:16" x14ac:dyDescent="0.25">
      <c r="A4144" s="104">
        <v>1053255</v>
      </c>
      <c r="B4144" s="104" t="s">
        <v>22</v>
      </c>
      <c r="C4144" s="104">
        <v>2002</v>
      </c>
      <c r="D4144" s="104" t="s">
        <v>1111</v>
      </c>
      <c r="G4144" s="105">
        <v>37614</v>
      </c>
      <c r="H4144" s="105">
        <v>0.40625</v>
      </c>
      <c r="K4144" s="104">
        <v>52.5416666666667</v>
      </c>
      <c r="L4144" s="104">
        <v>4.2300000000000004</v>
      </c>
      <c r="P4144" s="104" t="s">
        <v>87</v>
      </c>
    </row>
    <row r="4145" spans="1:17" x14ac:dyDescent="0.25">
      <c r="A4145" s="104">
        <v>1053256</v>
      </c>
      <c r="B4145" s="104" t="s">
        <v>22</v>
      </c>
      <c r="C4145" s="104">
        <v>2002</v>
      </c>
      <c r="D4145" s="104" t="s">
        <v>1000</v>
      </c>
      <c r="G4145" s="105">
        <v>37614</v>
      </c>
      <c r="H4145" s="105">
        <v>0.625</v>
      </c>
      <c r="K4145" s="104">
        <v>52.064999999999998</v>
      </c>
      <c r="L4145" s="104">
        <v>3.375</v>
      </c>
      <c r="P4145" s="104" t="s">
        <v>87</v>
      </c>
    </row>
    <row r="4146" spans="1:17" x14ac:dyDescent="0.25">
      <c r="A4146" s="104">
        <v>1053257</v>
      </c>
      <c r="B4146" s="104" t="s">
        <v>22</v>
      </c>
      <c r="C4146" s="104">
        <v>2002</v>
      </c>
      <c r="D4146" s="104" t="s">
        <v>966</v>
      </c>
      <c r="G4146" s="105">
        <v>37618</v>
      </c>
      <c r="H4146" s="105">
        <v>0.41527777777777802</v>
      </c>
      <c r="K4146" s="104">
        <v>51.813333333333297</v>
      </c>
      <c r="L4146" s="104">
        <v>2.5933333333333302</v>
      </c>
      <c r="P4146" s="104" t="s">
        <v>87</v>
      </c>
    </row>
    <row r="4147" spans="1:17" x14ac:dyDescent="0.25">
      <c r="A4147" s="104">
        <v>1053258</v>
      </c>
      <c r="B4147" s="104" t="s">
        <v>22</v>
      </c>
      <c r="C4147" s="104">
        <v>2002</v>
      </c>
      <c r="D4147" s="104" t="s">
        <v>962</v>
      </c>
      <c r="G4147" s="105">
        <v>37618</v>
      </c>
      <c r="H4147" s="105">
        <v>0.50416666666666698</v>
      </c>
      <c r="K4147" s="104">
        <v>53.501666666666701</v>
      </c>
      <c r="L4147" s="104">
        <v>4.8233333333333297</v>
      </c>
      <c r="P4147" s="104" t="s">
        <v>87</v>
      </c>
    </row>
    <row r="4148" spans="1:17" x14ac:dyDescent="0.25">
      <c r="A4148" s="104">
        <v>1053259</v>
      </c>
      <c r="B4148" s="104" t="s">
        <v>22</v>
      </c>
      <c r="C4148" s="104">
        <v>2002</v>
      </c>
      <c r="D4148" s="104" t="s">
        <v>947</v>
      </c>
      <c r="G4148" s="105">
        <v>37619</v>
      </c>
      <c r="H4148" s="105">
        <v>0.74513888888888902</v>
      </c>
      <c r="K4148" s="104">
        <v>53.691666666666698</v>
      </c>
      <c r="L4148" s="104">
        <v>5.73166666666667</v>
      </c>
      <c r="P4148" s="104" t="s">
        <v>87</v>
      </c>
    </row>
    <row r="4149" spans="1:17" x14ac:dyDescent="0.25">
      <c r="A4149" s="104">
        <v>1053260</v>
      </c>
      <c r="B4149" s="104" t="s">
        <v>23</v>
      </c>
      <c r="C4149" s="104">
        <v>2002</v>
      </c>
      <c r="D4149" s="104" t="s">
        <v>1209</v>
      </c>
      <c r="G4149" s="105">
        <v>37260</v>
      </c>
      <c r="H4149" s="105">
        <v>0.39236111111111099</v>
      </c>
      <c r="K4149" s="104">
        <v>60.417000000000002</v>
      </c>
      <c r="L4149" s="104">
        <v>5.25</v>
      </c>
      <c r="P4149" s="104" t="s">
        <v>87</v>
      </c>
      <c r="Q4149" s="104">
        <v>0.08</v>
      </c>
    </row>
    <row r="4150" spans="1:17" x14ac:dyDescent="0.25">
      <c r="A4150" s="104">
        <v>1053261</v>
      </c>
      <c r="B4150" s="104" t="s">
        <v>23</v>
      </c>
      <c r="C4150" s="104">
        <v>2002</v>
      </c>
      <c r="D4150" s="104" t="s">
        <v>1208</v>
      </c>
      <c r="G4150" s="105">
        <v>37260</v>
      </c>
      <c r="H4150" s="105">
        <v>0.52083333333333304</v>
      </c>
      <c r="K4150" s="104">
        <v>60.3</v>
      </c>
      <c r="L4150" s="104">
        <v>5.0129999999999999</v>
      </c>
      <c r="P4150" s="104" t="s">
        <v>87</v>
      </c>
      <c r="Q4150" s="104">
        <v>0.2</v>
      </c>
    </row>
    <row r="4151" spans="1:17" x14ac:dyDescent="0.25">
      <c r="A4151" s="104">
        <v>1053262</v>
      </c>
      <c r="B4151" s="104" t="s">
        <v>23</v>
      </c>
      <c r="C4151" s="104">
        <v>2002</v>
      </c>
      <c r="D4151" s="104" t="s">
        <v>1206</v>
      </c>
      <c r="G4151" s="105">
        <v>37293</v>
      </c>
      <c r="H4151" s="105">
        <v>0.46180555555555602</v>
      </c>
      <c r="K4151" s="104">
        <v>59.15</v>
      </c>
      <c r="L4151" s="104">
        <v>2.3759999999999999</v>
      </c>
      <c r="P4151" s="104" t="s">
        <v>87</v>
      </c>
      <c r="Q4151" s="104">
        <v>0.13</v>
      </c>
    </row>
    <row r="4152" spans="1:17" x14ac:dyDescent="0.25">
      <c r="A4152" s="104">
        <v>1053263</v>
      </c>
      <c r="B4152" s="104" t="s">
        <v>23</v>
      </c>
      <c r="C4152" s="104">
        <v>2002</v>
      </c>
      <c r="D4152" s="104" t="s">
        <v>1205</v>
      </c>
      <c r="G4152" s="105">
        <v>37294</v>
      </c>
      <c r="H4152" s="105">
        <v>0.42708333333333298</v>
      </c>
      <c r="K4152" s="104">
        <v>59.176000000000002</v>
      </c>
      <c r="L4152" s="104">
        <v>2.4329999999999998</v>
      </c>
      <c r="P4152" s="104" t="s">
        <v>87</v>
      </c>
      <c r="Q4152" s="104">
        <v>0.1</v>
      </c>
    </row>
    <row r="4153" spans="1:17" x14ac:dyDescent="0.25">
      <c r="A4153" s="104">
        <v>1053264</v>
      </c>
      <c r="B4153" s="104" t="s">
        <v>23</v>
      </c>
      <c r="C4153" s="104">
        <v>2002</v>
      </c>
      <c r="D4153" s="104" t="s">
        <v>1203</v>
      </c>
      <c r="G4153" s="105">
        <v>37308</v>
      </c>
      <c r="H4153" s="105">
        <v>0.39236111111111099</v>
      </c>
      <c r="K4153" s="104">
        <v>60.387999999999998</v>
      </c>
      <c r="L4153" s="104">
        <v>5.3029999999999999</v>
      </c>
      <c r="P4153" s="104" t="s">
        <v>87</v>
      </c>
      <c r="Q4153" s="104">
        <v>0.01</v>
      </c>
    </row>
    <row r="4154" spans="1:17" x14ac:dyDescent="0.25">
      <c r="A4154" s="104">
        <v>1053265</v>
      </c>
      <c r="B4154" s="104" t="s">
        <v>23</v>
      </c>
      <c r="C4154" s="104">
        <v>2002</v>
      </c>
      <c r="D4154" s="104" t="s">
        <v>1441</v>
      </c>
      <c r="G4154" s="105">
        <v>37323</v>
      </c>
      <c r="H4154" s="105">
        <v>0.563194444444444</v>
      </c>
      <c r="K4154" s="104">
        <v>59.683</v>
      </c>
      <c r="L4154" s="104">
        <v>10.583</v>
      </c>
      <c r="P4154" s="104" t="s">
        <v>87</v>
      </c>
      <c r="Q4154" s="104">
        <v>0.03</v>
      </c>
    </row>
    <row r="4155" spans="1:17" x14ac:dyDescent="0.25">
      <c r="A4155" s="104">
        <v>1053266</v>
      </c>
      <c r="B4155" s="104" t="s">
        <v>23</v>
      </c>
      <c r="C4155" s="104">
        <v>2002</v>
      </c>
      <c r="D4155" s="104" t="s">
        <v>1201</v>
      </c>
      <c r="G4155" s="105">
        <v>37328</v>
      </c>
      <c r="H4155" s="105">
        <v>0.41666666666666702</v>
      </c>
      <c r="K4155" s="104">
        <v>58.1</v>
      </c>
      <c r="L4155" s="104">
        <v>6.45</v>
      </c>
      <c r="P4155" s="104" t="s">
        <v>87</v>
      </c>
      <c r="Q4155" s="104">
        <v>2.5000000000000001E-2</v>
      </c>
    </row>
    <row r="4156" spans="1:17" x14ac:dyDescent="0.25">
      <c r="A4156" s="104">
        <v>1053267</v>
      </c>
      <c r="B4156" s="104" t="s">
        <v>23</v>
      </c>
      <c r="C4156" s="104">
        <v>2002</v>
      </c>
      <c r="D4156" s="104" t="s">
        <v>1199</v>
      </c>
      <c r="G4156" s="105">
        <v>37330</v>
      </c>
      <c r="H4156" s="105">
        <v>0.41944444444444401</v>
      </c>
      <c r="K4156" s="104">
        <v>60.883000000000003</v>
      </c>
      <c r="L4156" s="104">
        <v>3.6160000000000001</v>
      </c>
      <c r="P4156" s="104" t="s">
        <v>87</v>
      </c>
      <c r="Q4156" s="104">
        <v>7.0000000000000007E-2</v>
      </c>
    </row>
    <row r="4157" spans="1:17" x14ac:dyDescent="0.25">
      <c r="A4157" s="104">
        <v>1053268</v>
      </c>
      <c r="B4157" s="104" t="s">
        <v>23</v>
      </c>
      <c r="C4157" s="104">
        <v>2002</v>
      </c>
      <c r="D4157" s="104" t="s">
        <v>1198</v>
      </c>
      <c r="G4157" s="105">
        <v>37348</v>
      </c>
      <c r="H4157" s="105">
        <v>0.60763888888888895</v>
      </c>
      <c r="K4157" s="104">
        <v>59.1</v>
      </c>
      <c r="L4157" s="104">
        <v>10.433</v>
      </c>
      <c r="P4157" s="104" t="s">
        <v>87</v>
      </c>
      <c r="Q4157" s="104">
        <v>0.01</v>
      </c>
    </row>
    <row r="4158" spans="1:17" x14ac:dyDescent="0.25">
      <c r="A4158" s="104">
        <v>1053269</v>
      </c>
      <c r="B4158" s="104" t="s">
        <v>23</v>
      </c>
      <c r="C4158" s="104">
        <v>2002</v>
      </c>
      <c r="D4158" s="104" t="s">
        <v>1185</v>
      </c>
      <c r="G4158" s="105">
        <v>37364</v>
      </c>
      <c r="H4158" s="105">
        <v>0.38750000000000001</v>
      </c>
      <c r="K4158" s="104">
        <v>59.183</v>
      </c>
      <c r="L4158" s="104">
        <v>2.3660000000000001</v>
      </c>
      <c r="P4158" s="104" t="s">
        <v>87</v>
      </c>
      <c r="Q4158" s="104">
        <v>0.1</v>
      </c>
    </row>
    <row r="4159" spans="1:17" x14ac:dyDescent="0.25">
      <c r="A4159" s="104">
        <v>1053270</v>
      </c>
      <c r="B4159" s="104" t="s">
        <v>23</v>
      </c>
      <c r="C4159" s="104">
        <v>2002</v>
      </c>
      <c r="D4159" s="104" t="s">
        <v>1182</v>
      </c>
      <c r="G4159" s="105">
        <v>37369</v>
      </c>
      <c r="H4159" s="105">
        <v>0.71041666666666703</v>
      </c>
      <c r="K4159" s="104">
        <v>56.95</v>
      </c>
      <c r="L4159" s="104">
        <v>6.9160000000000004</v>
      </c>
      <c r="P4159" s="104" t="s">
        <v>87</v>
      </c>
      <c r="Q4159" s="104">
        <v>0.1</v>
      </c>
    </row>
    <row r="4160" spans="1:17" x14ac:dyDescent="0.25">
      <c r="A4160" s="104">
        <v>1053271</v>
      </c>
      <c r="B4160" s="104" t="s">
        <v>23</v>
      </c>
      <c r="C4160" s="104">
        <v>2002</v>
      </c>
      <c r="D4160" s="104" t="s">
        <v>1181</v>
      </c>
      <c r="G4160" s="105">
        <v>37369</v>
      </c>
      <c r="H4160" s="105">
        <v>0.71041666666666703</v>
      </c>
      <c r="K4160" s="104">
        <v>56.982999999999997</v>
      </c>
      <c r="L4160" s="104">
        <v>6.9660000000000002</v>
      </c>
      <c r="P4160" s="104" t="s">
        <v>87</v>
      </c>
      <c r="Q4160" s="104">
        <v>0.02</v>
      </c>
    </row>
    <row r="4161" spans="1:17" x14ac:dyDescent="0.25">
      <c r="A4161" s="104">
        <v>1053272</v>
      </c>
      <c r="B4161" s="104" t="s">
        <v>23</v>
      </c>
      <c r="C4161" s="104">
        <v>2002</v>
      </c>
      <c r="D4161" s="104" t="s">
        <v>1180</v>
      </c>
      <c r="G4161" s="105">
        <v>37370</v>
      </c>
      <c r="H4161" s="105">
        <v>0.59166666666666701</v>
      </c>
      <c r="K4161" s="104">
        <v>56.482999999999997</v>
      </c>
      <c r="L4161" s="104">
        <v>7.0670000000000002</v>
      </c>
      <c r="P4161" s="104" t="s">
        <v>87</v>
      </c>
      <c r="Q4161" s="104">
        <v>1.2E-2</v>
      </c>
    </row>
    <row r="4162" spans="1:17" x14ac:dyDescent="0.25">
      <c r="A4162" s="104">
        <v>1053273</v>
      </c>
      <c r="B4162" s="104" t="s">
        <v>23</v>
      </c>
      <c r="C4162" s="104">
        <v>2002</v>
      </c>
      <c r="D4162" s="104" t="s">
        <v>1175</v>
      </c>
      <c r="G4162" s="105">
        <v>37379</v>
      </c>
      <c r="H4162" s="105">
        <v>0.358333333333333</v>
      </c>
      <c r="K4162" s="104">
        <v>57.533000000000001</v>
      </c>
      <c r="L4162" s="104">
        <v>4.3499999999999996</v>
      </c>
      <c r="P4162" s="104" t="s">
        <v>87</v>
      </c>
      <c r="Q4162" s="104">
        <v>0.4</v>
      </c>
    </row>
    <row r="4163" spans="1:17" x14ac:dyDescent="0.25">
      <c r="A4163" s="104">
        <v>1053274</v>
      </c>
      <c r="B4163" s="104" t="s">
        <v>23</v>
      </c>
      <c r="C4163" s="104">
        <v>2002</v>
      </c>
      <c r="D4163" s="104" t="s">
        <v>1174</v>
      </c>
      <c r="G4163" s="105">
        <v>37379</v>
      </c>
      <c r="H4163" s="105">
        <v>0.41666666666666702</v>
      </c>
      <c r="K4163" s="104">
        <v>59.116999999999997</v>
      </c>
      <c r="L4163" s="104">
        <v>10.967000000000001</v>
      </c>
      <c r="P4163" s="104" t="s">
        <v>87</v>
      </c>
      <c r="Q4163" s="104">
        <v>0.02</v>
      </c>
    </row>
    <row r="4164" spans="1:17" x14ac:dyDescent="0.25">
      <c r="A4164" s="104">
        <v>1053275</v>
      </c>
      <c r="B4164" s="104" t="s">
        <v>23</v>
      </c>
      <c r="C4164" s="104">
        <v>2002</v>
      </c>
      <c r="D4164" s="104" t="s">
        <v>1172</v>
      </c>
      <c r="G4164" s="105">
        <v>37384</v>
      </c>
      <c r="H4164" s="105">
        <v>0.57986111111111105</v>
      </c>
      <c r="K4164" s="104">
        <v>58.917000000000002</v>
      </c>
      <c r="L4164" s="104">
        <v>4.4669999999999996</v>
      </c>
      <c r="P4164" s="104" t="s">
        <v>87</v>
      </c>
      <c r="Q4164" s="104">
        <v>0.1</v>
      </c>
    </row>
    <row r="4165" spans="1:17" x14ac:dyDescent="0.25">
      <c r="A4165" s="104">
        <v>1053276</v>
      </c>
      <c r="B4165" s="104" t="s">
        <v>23</v>
      </c>
      <c r="C4165" s="104">
        <v>2002</v>
      </c>
      <c r="D4165" s="104" t="s">
        <v>1171</v>
      </c>
      <c r="G4165" s="105">
        <v>37391</v>
      </c>
      <c r="H4165" s="105">
        <v>0.55138888888888904</v>
      </c>
      <c r="K4165" s="104">
        <v>53.3</v>
      </c>
      <c r="L4165" s="104">
        <v>4.5999999999999996</v>
      </c>
      <c r="P4165" s="104" t="s">
        <v>87</v>
      </c>
    </row>
    <row r="4166" spans="1:17" x14ac:dyDescent="0.25">
      <c r="A4166" s="104">
        <v>1053277</v>
      </c>
      <c r="B4166" s="104" t="s">
        <v>23</v>
      </c>
      <c r="C4166" s="104">
        <v>2002</v>
      </c>
      <c r="D4166" s="104" t="s">
        <v>1170</v>
      </c>
      <c r="G4166" s="105">
        <v>37391</v>
      </c>
      <c r="H4166" s="105">
        <v>0.55555555555555602</v>
      </c>
      <c r="K4166" s="104">
        <v>53.4</v>
      </c>
      <c r="L4166" s="104">
        <v>4.7060000000000004</v>
      </c>
      <c r="P4166" s="104" t="s">
        <v>87</v>
      </c>
    </row>
    <row r="4167" spans="1:17" x14ac:dyDescent="0.25">
      <c r="A4167" s="104">
        <v>1053278</v>
      </c>
      <c r="B4167" s="104" t="s">
        <v>23</v>
      </c>
      <c r="C4167" s="104">
        <v>2002</v>
      </c>
      <c r="D4167" s="104" t="s">
        <v>1169</v>
      </c>
      <c r="G4167" s="105">
        <v>37391</v>
      </c>
      <c r="H4167" s="105">
        <v>0.56597222222222199</v>
      </c>
      <c r="K4167" s="104">
        <v>53.732999999999997</v>
      </c>
      <c r="L4167" s="104">
        <v>4.8330000000000002</v>
      </c>
      <c r="P4167" s="104" t="s">
        <v>87</v>
      </c>
    </row>
    <row r="4168" spans="1:17" x14ac:dyDescent="0.25">
      <c r="A4168" s="104">
        <v>1053279</v>
      </c>
      <c r="B4168" s="104" t="s">
        <v>23</v>
      </c>
      <c r="C4168" s="104">
        <v>2002</v>
      </c>
      <c r="D4168" s="104" t="s">
        <v>1168</v>
      </c>
      <c r="G4168" s="105">
        <v>37398</v>
      </c>
      <c r="H4168" s="105">
        <v>0.35555555555555601</v>
      </c>
      <c r="K4168" s="104">
        <v>59.026000000000003</v>
      </c>
      <c r="L4168" s="104">
        <v>10.039</v>
      </c>
      <c r="P4168" s="104" t="s">
        <v>87</v>
      </c>
      <c r="Q4168" s="104">
        <v>0.02</v>
      </c>
    </row>
    <row r="4169" spans="1:17" x14ac:dyDescent="0.25">
      <c r="A4169" s="104">
        <v>1053280</v>
      </c>
      <c r="B4169" s="104" t="s">
        <v>23</v>
      </c>
      <c r="C4169" s="104">
        <v>2002</v>
      </c>
      <c r="D4169" s="104" t="s">
        <v>1167</v>
      </c>
      <c r="G4169" s="105">
        <v>37398</v>
      </c>
      <c r="H4169" s="105">
        <v>0.36388888888888898</v>
      </c>
      <c r="K4169" s="104">
        <v>59.683</v>
      </c>
      <c r="L4169" s="104">
        <v>10.583</v>
      </c>
      <c r="P4169" s="104" t="s">
        <v>87</v>
      </c>
      <c r="Q4169" s="104">
        <v>0.01</v>
      </c>
    </row>
    <row r="4170" spans="1:17" x14ac:dyDescent="0.25">
      <c r="A4170" s="104">
        <v>1053281</v>
      </c>
      <c r="B4170" s="104" t="s">
        <v>23</v>
      </c>
      <c r="C4170" s="104">
        <v>2002</v>
      </c>
      <c r="D4170" s="104" t="s">
        <v>1165</v>
      </c>
      <c r="G4170" s="105">
        <v>37406</v>
      </c>
      <c r="H4170" s="105">
        <v>0.67916666666666703</v>
      </c>
      <c r="K4170" s="104">
        <v>60.767000000000003</v>
      </c>
      <c r="L4170" s="104">
        <v>2.883</v>
      </c>
      <c r="P4170" s="104" t="s">
        <v>87</v>
      </c>
      <c r="Q4170" s="104">
        <v>0.2</v>
      </c>
    </row>
    <row r="4171" spans="1:17" x14ac:dyDescent="0.25">
      <c r="A4171" s="104">
        <v>1053282</v>
      </c>
      <c r="B4171" s="104" t="s">
        <v>23</v>
      </c>
      <c r="C4171" s="104">
        <v>2002</v>
      </c>
      <c r="D4171" s="104" t="s">
        <v>1155</v>
      </c>
      <c r="G4171" s="105">
        <v>37425</v>
      </c>
      <c r="H4171" s="105">
        <v>0.34027777777777801</v>
      </c>
      <c r="K4171" s="104">
        <v>52.7</v>
      </c>
      <c r="L4171" s="104">
        <v>3.2669999999999999</v>
      </c>
      <c r="P4171" s="104" t="s">
        <v>87</v>
      </c>
      <c r="Q4171" s="104">
        <v>0.65</v>
      </c>
    </row>
    <row r="4172" spans="1:17" x14ac:dyDescent="0.25">
      <c r="A4172" s="104">
        <v>1053283</v>
      </c>
      <c r="B4172" s="104" t="s">
        <v>23</v>
      </c>
      <c r="C4172" s="104">
        <v>2002</v>
      </c>
      <c r="D4172" s="104" t="s">
        <v>1154</v>
      </c>
      <c r="G4172" s="105">
        <v>37426</v>
      </c>
      <c r="H4172" s="105">
        <v>0.32638888888888901</v>
      </c>
      <c r="K4172" s="104">
        <v>52.767000000000003</v>
      </c>
      <c r="L4172" s="104">
        <v>3.3</v>
      </c>
      <c r="P4172" s="104" t="s">
        <v>87</v>
      </c>
      <c r="Q4172" s="104">
        <v>1.44</v>
      </c>
    </row>
    <row r="4173" spans="1:17" x14ac:dyDescent="0.25">
      <c r="A4173" s="104">
        <v>1053284</v>
      </c>
      <c r="B4173" s="104" t="s">
        <v>23</v>
      </c>
      <c r="C4173" s="104">
        <v>2002</v>
      </c>
      <c r="D4173" s="104" t="s">
        <v>1153</v>
      </c>
      <c r="G4173" s="105">
        <v>37426</v>
      </c>
      <c r="H4173" s="105">
        <v>0.51597222222222205</v>
      </c>
      <c r="K4173" s="104">
        <v>52.783000000000001</v>
      </c>
      <c r="L4173" s="104">
        <v>3.5</v>
      </c>
      <c r="P4173" s="104" t="s">
        <v>87</v>
      </c>
      <c r="Q4173" s="104">
        <v>1.4</v>
      </c>
    </row>
    <row r="4174" spans="1:17" x14ac:dyDescent="0.25">
      <c r="A4174" s="104">
        <v>1053285</v>
      </c>
      <c r="B4174" s="104" t="s">
        <v>23</v>
      </c>
      <c r="C4174" s="104">
        <v>2002</v>
      </c>
      <c r="D4174" s="104" t="s">
        <v>1150</v>
      </c>
      <c r="G4174" s="105">
        <v>37432</v>
      </c>
      <c r="H4174" s="105">
        <v>0.52430555555555602</v>
      </c>
      <c r="K4174" s="104">
        <v>59.567</v>
      </c>
      <c r="L4174" s="104">
        <v>2.2330000000000001</v>
      </c>
      <c r="P4174" s="104" t="s">
        <v>87</v>
      </c>
      <c r="Q4174" s="104">
        <v>0.01</v>
      </c>
    </row>
    <row r="4175" spans="1:17" x14ac:dyDescent="0.25">
      <c r="A4175" s="104">
        <v>1053286</v>
      </c>
      <c r="B4175" s="104" t="s">
        <v>23</v>
      </c>
      <c r="C4175" s="104">
        <v>2002</v>
      </c>
      <c r="D4175" s="104" t="s">
        <v>1148</v>
      </c>
      <c r="G4175" s="105">
        <v>37438</v>
      </c>
      <c r="H4175" s="105">
        <v>0.45138888888888901</v>
      </c>
      <c r="K4175" s="104">
        <v>57.917000000000002</v>
      </c>
      <c r="L4175" s="104">
        <v>6.8330000000000002</v>
      </c>
      <c r="P4175" s="104" t="s">
        <v>87</v>
      </c>
      <c r="Q4175" s="104">
        <v>1.3</v>
      </c>
    </row>
    <row r="4176" spans="1:17" x14ac:dyDescent="0.25">
      <c r="A4176" s="104">
        <v>1053287</v>
      </c>
      <c r="B4176" s="104" t="s">
        <v>23</v>
      </c>
      <c r="C4176" s="104">
        <v>2002</v>
      </c>
      <c r="D4176" s="104" t="s">
        <v>1141</v>
      </c>
      <c r="G4176" s="105">
        <v>37441</v>
      </c>
      <c r="H4176" s="105">
        <v>0.6875</v>
      </c>
      <c r="K4176" s="104">
        <v>60.883000000000003</v>
      </c>
      <c r="L4176" s="104">
        <v>3.6</v>
      </c>
      <c r="P4176" s="104" t="s">
        <v>87</v>
      </c>
      <c r="Q4176" s="104">
        <v>0.1</v>
      </c>
    </row>
    <row r="4177" spans="1:17" x14ac:dyDescent="0.25">
      <c r="A4177" s="104">
        <v>1053288</v>
      </c>
      <c r="B4177" s="104" t="s">
        <v>23</v>
      </c>
      <c r="C4177" s="104">
        <v>2002</v>
      </c>
      <c r="D4177" s="104" t="s">
        <v>1139</v>
      </c>
      <c r="G4177" s="105">
        <v>37453</v>
      </c>
      <c r="H4177" s="105">
        <v>0.44652777777777802</v>
      </c>
      <c r="K4177" s="104">
        <v>59.283000000000001</v>
      </c>
      <c r="L4177" s="104">
        <v>5.3170000000000002</v>
      </c>
      <c r="P4177" s="104" t="s">
        <v>87</v>
      </c>
      <c r="Q4177" s="104">
        <v>0.1</v>
      </c>
    </row>
    <row r="4178" spans="1:17" x14ac:dyDescent="0.25">
      <c r="A4178" s="104">
        <v>1053289</v>
      </c>
      <c r="B4178" s="104" t="s">
        <v>23</v>
      </c>
      <c r="C4178" s="104">
        <v>2002</v>
      </c>
      <c r="D4178" s="104" t="s">
        <v>1138</v>
      </c>
      <c r="G4178" s="105">
        <v>37453</v>
      </c>
      <c r="H4178" s="105">
        <v>0.47083333333333299</v>
      </c>
      <c r="K4178" s="104">
        <v>58.4</v>
      </c>
      <c r="L4178" s="104">
        <v>5.2830000000000004</v>
      </c>
      <c r="P4178" s="104" t="s">
        <v>87</v>
      </c>
      <c r="Q4178" s="104">
        <v>0.04</v>
      </c>
    </row>
    <row r="4179" spans="1:17" x14ac:dyDescent="0.25">
      <c r="A4179" s="104">
        <v>1053290</v>
      </c>
      <c r="B4179" s="104" t="s">
        <v>23</v>
      </c>
      <c r="C4179" s="104">
        <v>2002</v>
      </c>
      <c r="D4179" s="104" t="s">
        <v>1137</v>
      </c>
      <c r="G4179" s="105">
        <v>37453</v>
      </c>
      <c r="H4179" s="105">
        <v>0.52986111111111101</v>
      </c>
      <c r="K4179" s="104">
        <v>60.883000000000003</v>
      </c>
      <c r="L4179" s="104">
        <v>3.6</v>
      </c>
      <c r="P4179" s="104" t="s">
        <v>87</v>
      </c>
      <c r="Q4179" s="104">
        <v>0.08</v>
      </c>
    </row>
    <row r="4180" spans="1:17" x14ac:dyDescent="0.25">
      <c r="A4180" s="104">
        <v>1053291</v>
      </c>
      <c r="B4180" s="104" t="s">
        <v>23</v>
      </c>
      <c r="C4180" s="104">
        <v>2002</v>
      </c>
      <c r="D4180" s="104" t="s">
        <v>1636</v>
      </c>
      <c r="G4180" s="105">
        <v>37475</v>
      </c>
      <c r="H4180" s="105">
        <v>0.46111111111111103</v>
      </c>
      <c r="K4180" s="104">
        <v>56.8</v>
      </c>
      <c r="L4180" s="104">
        <v>4.0330000000000004</v>
      </c>
      <c r="P4180" s="104" t="s">
        <v>87</v>
      </c>
      <c r="Q4180" s="104">
        <v>0.6</v>
      </c>
    </row>
    <row r="4181" spans="1:17" x14ac:dyDescent="0.25">
      <c r="A4181" s="104">
        <v>1053292</v>
      </c>
      <c r="B4181" s="104" t="s">
        <v>23</v>
      </c>
      <c r="C4181" s="104">
        <v>2002</v>
      </c>
      <c r="D4181" s="104" t="s">
        <v>1635</v>
      </c>
      <c r="G4181" s="105">
        <v>37481</v>
      </c>
      <c r="H4181" s="105">
        <v>0.54513888888888895</v>
      </c>
      <c r="K4181" s="104">
        <v>59.183</v>
      </c>
      <c r="L4181" s="104">
        <v>2.383</v>
      </c>
      <c r="P4181" s="104" t="s">
        <v>87</v>
      </c>
      <c r="Q4181" s="104">
        <v>0.1</v>
      </c>
    </row>
    <row r="4182" spans="1:17" x14ac:dyDescent="0.25">
      <c r="A4182" s="104">
        <v>1053293</v>
      </c>
      <c r="B4182" s="104" t="s">
        <v>23</v>
      </c>
      <c r="C4182" s="104">
        <v>2002</v>
      </c>
      <c r="D4182" s="104" t="s">
        <v>1634</v>
      </c>
      <c r="G4182" s="105">
        <v>37492</v>
      </c>
      <c r="H4182" s="105">
        <v>0.30902777777777801</v>
      </c>
      <c r="K4182" s="104">
        <v>57.966000000000001</v>
      </c>
      <c r="L4182" s="104">
        <v>8.7829999999999995</v>
      </c>
      <c r="P4182" s="104" t="s">
        <v>87</v>
      </c>
      <c r="Q4182" s="104">
        <v>0.2</v>
      </c>
    </row>
    <row r="4183" spans="1:17" x14ac:dyDescent="0.25">
      <c r="A4183" s="104">
        <v>1053294</v>
      </c>
      <c r="B4183" s="104" t="s">
        <v>23</v>
      </c>
      <c r="C4183" s="104">
        <v>2002</v>
      </c>
      <c r="D4183" s="104" t="s">
        <v>1633</v>
      </c>
      <c r="G4183" s="105">
        <v>37502</v>
      </c>
      <c r="H4183" s="105">
        <v>0.65625</v>
      </c>
      <c r="K4183" s="104">
        <v>60.415999999999997</v>
      </c>
      <c r="L4183" s="104">
        <v>5</v>
      </c>
      <c r="P4183" s="104" t="s">
        <v>87</v>
      </c>
      <c r="Q4183" s="104">
        <v>0.04</v>
      </c>
    </row>
    <row r="4184" spans="1:17" x14ac:dyDescent="0.25">
      <c r="A4184" s="104">
        <v>1053295</v>
      </c>
      <c r="B4184" s="104" t="s">
        <v>23</v>
      </c>
      <c r="C4184" s="104">
        <v>2002</v>
      </c>
      <c r="D4184" s="104" t="s">
        <v>1632</v>
      </c>
      <c r="G4184" s="105">
        <v>37503</v>
      </c>
      <c r="H4184" s="105">
        <v>0.35694444444444401</v>
      </c>
      <c r="K4184" s="104">
        <v>60.533000000000001</v>
      </c>
      <c r="L4184" s="104">
        <v>3.016</v>
      </c>
      <c r="P4184" s="104" t="s">
        <v>87</v>
      </c>
      <c r="Q4184" s="104">
        <v>0.48</v>
      </c>
    </row>
    <row r="4185" spans="1:17" x14ac:dyDescent="0.25">
      <c r="A4185" s="104">
        <v>1053296</v>
      </c>
      <c r="B4185" s="104" t="s">
        <v>23</v>
      </c>
      <c r="C4185" s="104">
        <v>2002</v>
      </c>
      <c r="D4185" s="104" t="s">
        <v>1631</v>
      </c>
      <c r="G4185" s="105">
        <v>37503</v>
      </c>
      <c r="H4185" s="105">
        <v>0.37638888888888899</v>
      </c>
      <c r="K4185" s="104">
        <v>59.45</v>
      </c>
      <c r="L4185" s="104">
        <v>2.367</v>
      </c>
      <c r="P4185" s="104" t="s">
        <v>87</v>
      </c>
      <c r="Q4185" s="104">
        <v>0.01</v>
      </c>
    </row>
    <row r="4186" spans="1:17" x14ac:dyDescent="0.25">
      <c r="A4186" s="104">
        <v>1053297</v>
      </c>
      <c r="B4186" s="104" t="s">
        <v>23</v>
      </c>
      <c r="C4186" s="104">
        <v>2002</v>
      </c>
      <c r="D4186" s="104" t="s">
        <v>1630</v>
      </c>
      <c r="G4186" s="105">
        <v>37503</v>
      </c>
      <c r="H4186" s="105">
        <v>0.452083333333333</v>
      </c>
      <c r="K4186" s="104">
        <v>58.65</v>
      </c>
      <c r="L4186" s="104">
        <v>4.75</v>
      </c>
      <c r="P4186" s="104" t="s">
        <v>87</v>
      </c>
      <c r="Q4186" s="104">
        <v>0.63</v>
      </c>
    </row>
    <row r="4187" spans="1:17" x14ac:dyDescent="0.25">
      <c r="A4187" s="104">
        <v>1053298</v>
      </c>
      <c r="B4187" s="104" t="s">
        <v>23</v>
      </c>
      <c r="C4187" s="104">
        <v>2002</v>
      </c>
      <c r="D4187" s="104" t="s">
        <v>1629</v>
      </c>
      <c r="G4187" s="105">
        <v>37503</v>
      </c>
      <c r="H4187" s="105">
        <v>0.46597222222222201</v>
      </c>
      <c r="K4187" s="104">
        <v>59.783000000000001</v>
      </c>
      <c r="L4187" s="104">
        <v>4.75</v>
      </c>
      <c r="P4187" s="104" t="s">
        <v>87</v>
      </c>
      <c r="Q4187" s="104">
        <v>2.36</v>
      </c>
    </row>
    <row r="4188" spans="1:17" x14ac:dyDescent="0.25">
      <c r="A4188" s="104">
        <v>1053299</v>
      </c>
      <c r="B4188" s="104" t="s">
        <v>23</v>
      </c>
      <c r="C4188" s="104">
        <v>2002</v>
      </c>
      <c r="D4188" s="104" t="s">
        <v>1628</v>
      </c>
      <c r="G4188" s="105">
        <v>37504</v>
      </c>
      <c r="H4188" s="105">
        <v>0.70069444444444395</v>
      </c>
      <c r="K4188" s="104">
        <v>60.883000000000003</v>
      </c>
      <c r="L4188" s="104">
        <v>3.5830000000000002</v>
      </c>
      <c r="P4188" s="104" t="s">
        <v>87</v>
      </c>
      <c r="Q4188" s="104">
        <v>0.1</v>
      </c>
    </row>
    <row r="4189" spans="1:17" x14ac:dyDescent="0.25">
      <c r="A4189" s="104">
        <v>1053300</v>
      </c>
      <c r="B4189" s="104" t="s">
        <v>23</v>
      </c>
      <c r="C4189" s="104">
        <v>2002</v>
      </c>
      <c r="D4189" s="104" t="s">
        <v>1627</v>
      </c>
      <c r="G4189" s="105">
        <v>37505</v>
      </c>
      <c r="H4189" s="105">
        <v>0.38888888888888901</v>
      </c>
      <c r="K4189" s="104">
        <v>59.2</v>
      </c>
      <c r="L4189" s="104">
        <v>2.4169999999999998</v>
      </c>
      <c r="P4189" s="104" t="s">
        <v>87</v>
      </c>
      <c r="Q4189" s="104">
        <v>0.05</v>
      </c>
    </row>
    <row r="4190" spans="1:17" x14ac:dyDescent="0.25">
      <c r="A4190" s="104">
        <v>1053301</v>
      </c>
      <c r="B4190" s="104" t="s">
        <v>23</v>
      </c>
      <c r="C4190" s="104">
        <v>2002</v>
      </c>
      <c r="D4190" s="104" t="s">
        <v>1626</v>
      </c>
      <c r="G4190" s="105">
        <v>37505</v>
      </c>
      <c r="H4190" s="105">
        <v>0.47361111111111098</v>
      </c>
      <c r="K4190" s="104">
        <v>59.283000000000001</v>
      </c>
      <c r="L4190" s="104">
        <v>5.3330000000000002</v>
      </c>
      <c r="P4190" s="104" t="s">
        <v>87</v>
      </c>
      <c r="Q4190" s="104">
        <v>0.01</v>
      </c>
    </row>
    <row r="4191" spans="1:17" x14ac:dyDescent="0.25">
      <c r="A4191" s="104">
        <v>1053302</v>
      </c>
      <c r="B4191" s="104" t="s">
        <v>23</v>
      </c>
      <c r="C4191" s="104">
        <v>2002</v>
      </c>
      <c r="D4191" s="104" t="s">
        <v>1625</v>
      </c>
      <c r="G4191" s="105">
        <v>37516</v>
      </c>
      <c r="H4191" s="105">
        <v>0.54166666666666696</v>
      </c>
      <c r="K4191" s="104">
        <v>60.883000000000003</v>
      </c>
      <c r="L4191" s="104">
        <v>3.617</v>
      </c>
      <c r="P4191" s="104" t="s">
        <v>87</v>
      </c>
      <c r="Q4191" s="104">
        <v>0.1</v>
      </c>
    </row>
    <row r="4192" spans="1:17" x14ac:dyDescent="0.25">
      <c r="A4192" s="104">
        <v>1053303</v>
      </c>
      <c r="B4192" s="104" t="s">
        <v>23</v>
      </c>
      <c r="C4192" s="104">
        <v>2002</v>
      </c>
      <c r="D4192" s="104" t="s">
        <v>1624</v>
      </c>
      <c r="G4192" s="105">
        <v>37518</v>
      </c>
      <c r="H4192" s="105">
        <v>0.40138888888888902</v>
      </c>
      <c r="K4192" s="104">
        <v>60.883000000000003</v>
      </c>
      <c r="L4192" s="104">
        <v>3.5830000000000002</v>
      </c>
      <c r="P4192" s="104" t="s">
        <v>87</v>
      </c>
      <c r="Q4192" s="104">
        <v>3.35</v>
      </c>
    </row>
    <row r="4193" spans="1:17" x14ac:dyDescent="0.25">
      <c r="A4193" s="104">
        <v>1053304</v>
      </c>
      <c r="B4193" s="104" t="s">
        <v>23</v>
      </c>
      <c r="C4193" s="104">
        <v>2002</v>
      </c>
      <c r="D4193" s="104" t="s">
        <v>1623</v>
      </c>
      <c r="G4193" s="105">
        <v>37518</v>
      </c>
      <c r="H4193" s="105">
        <v>0.68055555555555602</v>
      </c>
      <c r="K4193" s="104">
        <v>60.883000000000003</v>
      </c>
      <c r="L4193" s="104">
        <v>3.5830000000000002</v>
      </c>
      <c r="P4193" s="104" t="s">
        <v>87</v>
      </c>
      <c r="Q4193" s="104">
        <v>0.2</v>
      </c>
    </row>
    <row r="4194" spans="1:17" x14ac:dyDescent="0.25">
      <c r="A4194" s="104">
        <v>1053305</v>
      </c>
      <c r="B4194" s="104" t="s">
        <v>23</v>
      </c>
      <c r="C4194" s="104">
        <v>2002</v>
      </c>
      <c r="D4194" s="104" t="s">
        <v>1622</v>
      </c>
      <c r="G4194" s="105">
        <v>37526</v>
      </c>
      <c r="H4194" s="105">
        <v>0.39305555555555599</v>
      </c>
      <c r="K4194" s="104">
        <v>59.533000000000001</v>
      </c>
      <c r="L4194" s="104">
        <v>10.6</v>
      </c>
      <c r="P4194" s="104" t="s">
        <v>87</v>
      </c>
      <c r="Q4194" s="104">
        <v>0.08</v>
      </c>
    </row>
    <row r="4195" spans="1:17" x14ac:dyDescent="0.25">
      <c r="A4195" s="104">
        <v>1053306</v>
      </c>
      <c r="B4195" s="104" t="s">
        <v>23</v>
      </c>
      <c r="C4195" s="104">
        <v>2002</v>
      </c>
      <c r="D4195" s="104" t="s">
        <v>1621</v>
      </c>
      <c r="G4195" s="105">
        <v>37540</v>
      </c>
      <c r="H4195" s="105">
        <v>0.59722222222222199</v>
      </c>
      <c r="K4195" s="104">
        <v>58.15</v>
      </c>
      <c r="L4195" s="104">
        <v>5.1260000000000003</v>
      </c>
      <c r="P4195" s="104" t="s">
        <v>87</v>
      </c>
      <c r="Q4195" s="104">
        <v>1.6</v>
      </c>
    </row>
    <row r="4196" spans="1:17" x14ac:dyDescent="0.25">
      <c r="A4196" s="104">
        <v>1053307</v>
      </c>
      <c r="B4196" s="104" t="s">
        <v>23</v>
      </c>
      <c r="C4196" s="104">
        <v>2002</v>
      </c>
      <c r="D4196" s="104" t="s">
        <v>1620</v>
      </c>
      <c r="G4196" s="105">
        <v>37565</v>
      </c>
      <c r="H4196" s="105">
        <v>0.47569444444444398</v>
      </c>
      <c r="K4196" s="104">
        <v>59.082999999999998</v>
      </c>
      <c r="L4196" s="104">
        <v>9.6329999999999991</v>
      </c>
      <c r="P4196" s="104" t="s">
        <v>87</v>
      </c>
      <c r="Q4196" s="104">
        <v>0.2</v>
      </c>
    </row>
    <row r="4197" spans="1:17" x14ac:dyDescent="0.25">
      <c r="A4197" s="104">
        <v>1053308</v>
      </c>
      <c r="B4197" s="104" t="s">
        <v>23</v>
      </c>
      <c r="C4197" s="104">
        <v>2002</v>
      </c>
      <c r="D4197" s="104" t="s">
        <v>1619</v>
      </c>
      <c r="G4197" s="105">
        <v>37567</v>
      </c>
      <c r="H4197" s="105">
        <v>0.47916666666666702</v>
      </c>
      <c r="K4197" s="104">
        <v>57.982999999999997</v>
      </c>
      <c r="L4197" s="104">
        <v>6.5</v>
      </c>
      <c r="P4197" s="104" t="s">
        <v>87</v>
      </c>
      <c r="Q4197" s="104">
        <v>1.2</v>
      </c>
    </row>
    <row r="4198" spans="1:17" x14ac:dyDescent="0.25">
      <c r="A4198" s="104">
        <v>1053309</v>
      </c>
      <c r="B4198" s="104" t="s">
        <v>23</v>
      </c>
      <c r="C4198" s="104">
        <v>2002</v>
      </c>
      <c r="D4198" s="104" t="s">
        <v>1618</v>
      </c>
      <c r="G4198" s="105">
        <v>37593</v>
      </c>
      <c r="H4198" s="105">
        <v>0.52847222222222201</v>
      </c>
      <c r="K4198" s="104">
        <v>60.917000000000002</v>
      </c>
      <c r="L4198" s="104">
        <v>4.6829999999999998</v>
      </c>
      <c r="P4198" s="104" t="s">
        <v>87</v>
      </c>
      <c r="Q4198" s="104">
        <v>0.3</v>
      </c>
    </row>
    <row r="4199" spans="1:17" x14ac:dyDescent="0.25">
      <c r="A4199" s="104">
        <v>1053310</v>
      </c>
      <c r="B4199" s="104" t="s">
        <v>23</v>
      </c>
      <c r="C4199" s="104">
        <v>2002</v>
      </c>
      <c r="D4199" s="104" t="s">
        <v>1617</v>
      </c>
      <c r="G4199" s="105">
        <v>37601</v>
      </c>
      <c r="H4199" s="105">
        <v>0.40416666666666701</v>
      </c>
      <c r="K4199" s="104">
        <v>60.765999999999998</v>
      </c>
      <c r="L4199" s="104">
        <v>2.8330000000000002</v>
      </c>
      <c r="P4199" s="104" t="s">
        <v>87</v>
      </c>
      <c r="Q4199" s="104">
        <v>3</v>
      </c>
    </row>
    <row r="4200" spans="1:17" x14ac:dyDescent="0.25">
      <c r="A4200" s="104">
        <v>1053311</v>
      </c>
      <c r="B4200" s="104" t="s">
        <v>24</v>
      </c>
      <c r="C4200" s="104">
        <v>2002</v>
      </c>
      <c r="D4200" s="104" t="s">
        <v>770</v>
      </c>
      <c r="G4200" s="105">
        <v>37263</v>
      </c>
      <c r="H4200" s="105">
        <v>0</v>
      </c>
      <c r="K4200" s="104">
        <v>58.1</v>
      </c>
      <c r="L4200" s="104">
        <v>11.21</v>
      </c>
      <c r="P4200" s="104" t="s">
        <v>87</v>
      </c>
    </row>
    <row r="4201" spans="1:17" x14ac:dyDescent="0.25">
      <c r="A4201" s="104">
        <v>1053312</v>
      </c>
      <c r="B4201" s="104" t="s">
        <v>24</v>
      </c>
      <c r="C4201" s="104">
        <v>2002</v>
      </c>
      <c r="D4201" s="104" t="s">
        <v>769</v>
      </c>
      <c r="G4201" s="105">
        <v>37363</v>
      </c>
      <c r="H4201" s="105">
        <v>0.60416666666666696</v>
      </c>
      <c r="K4201" s="104">
        <v>57.46</v>
      </c>
      <c r="L4201" s="104">
        <v>11.36</v>
      </c>
      <c r="P4201" s="104" t="s">
        <v>87</v>
      </c>
    </row>
    <row r="4202" spans="1:17" x14ac:dyDescent="0.25">
      <c r="A4202" s="104">
        <v>1053313</v>
      </c>
      <c r="B4202" s="104" t="s">
        <v>24</v>
      </c>
      <c r="C4202" s="104">
        <v>2002</v>
      </c>
      <c r="D4202" s="104" t="s">
        <v>768</v>
      </c>
      <c r="G4202" s="105">
        <v>37365</v>
      </c>
      <c r="H4202" s="105">
        <v>0.28958333333333303</v>
      </c>
      <c r="K4202" s="104">
        <v>58.3</v>
      </c>
      <c r="L4202" s="104">
        <v>10.4</v>
      </c>
      <c r="P4202" s="104" t="s">
        <v>87</v>
      </c>
    </row>
    <row r="4203" spans="1:17" x14ac:dyDescent="0.25">
      <c r="A4203" s="104">
        <v>1053314</v>
      </c>
      <c r="B4203" s="104" t="s">
        <v>24</v>
      </c>
      <c r="C4203" s="104">
        <v>2002</v>
      </c>
      <c r="D4203" s="104" t="s">
        <v>767</v>
      </c>
      <c r="G4203" s="105">
        <v>37379</v>
      </c>
      <c r="H4203" s="105">
        <v>0.42569444444444399</v>
      </c>
      <c r="K4203" s="104">
        <v>58.21</v>
      </c>
      <c r="L4203" s="104">
        <v>11.13</v>
      </c>
      <c r="P4203" s="104" t="s">
        <v>87</v>
      </c>
    </row>
    <row r="4204" spans="1:17" x14ac:dyDescent="0.25">
      <c r="A4204" s="104">
        <v>1053315</v>
      </c>
      <c r="B4204" s="104" t="s">
        <v>24</v>
      </c>
      <c r="C4204" s="104">
        <v>2002</v>
      </c>
      <c r="D4204" s="104" t="s">
        <v>766</v>
      </c>
      <c r="G4204" s="105">
        <v>37379</v>
      </c>
      <c r="H4204" s="105">
        <v>0.42638888888888898</v>
      </c>
      <c r="K4204" s="104">
        <v>58.21</v>
      </c>
      <c r="L4204" s="104">
        <v>11.14</v>
      </c>
      <c r="P4204" s="104" t="s">
        <v>87</v>
      </c>
    </row>
    <row r="4205" spans="1:17" x14ac:dyDescent="0.25">
      <c r="A4205" s="104">
        <v>1053316</v>
      </c>
      <c r="B4205" s="104" t="s">
        <v>24</v>
      </c>
      <c r="C4205" s="104">
        <v>2002</v>
      </c>
      <c r="D4205" s="104" t="s">
        <v>765</v>
      </c>
      <c r="G4205" s="105">
        <v>37379</v>
      </c>
      <c r="H4205" s="105">
        <v>0.43611111111111101</v>
      </c>
      <c r="K4205" s="104">
        <v>57.53</v>
      </c>
      <c r="L4205" s="104">
        <v>11.26</v>
      </c>
      <c r="P4205" s="104" t="s">
        <v>87</v>
      </c>
    </row>
    <row r="4206" spans="1:17" x14ac:dyDescent="0.25">
      <c r="A4206" s="104">
        <v>1053317</v>
      </c>
      <c r="B4206" s="104" t="s">
        <v>24</v>
      </c>
      <c r="C4206" s="104">
        <v>2002</v>
      </c>
      <c r="D4206" s="104" t="s">
        <v>764</v>
      </c>
      <c r="G4206" s="105">
        <v>37388</v>
      </c>
      <c r="H4206" s="105">
        <v>0.25694444444444398</v>
      </c>
      <c r="K4206" s="104">
        <v>57.56</v>
      </c>
      <c r="L4206" s="104">
        <v>11.33</v>
      </c>
      <c r="P4206" s="104" t="s">
        <v>87</v>
      </c>
    </row>
    <row r="4207" spans="1:17" x14ac:dyDescent="0.25">
      <c r="A4207" s="104">
        <v>1053318</v>
      </c>
      <c r="B4207" s="104" t="s">
        <v>24</v>
      </c>
      <c r="C4207" s="104">
        <v>2002</v>
      </c>
      <c r="D4207" s="104" t="s">
        <v>763</v>
      </c>
      <c r="G4207" s="105">
        <v>37414</v>
      </c>
      <c r="H4207" s="105">
        <v>0</v>
      </c>
      <c r="K4207" s="104">
        <v>58.14</v>
      </c>
      <c r="L4207" s="104">
        <v>10.45</v>
      </c>
      <c r="P4207" s="104" t="s">
        <v>87</v>
      </c>
    </row>
    <row r="4208" spans="1:17" x14ac:dyDescent="0.25">
      <c r="A4208" s="104">
        <v>1053319</v>
      </c>
      <c r="B4208" s="104" t="s">
        <v>24</v>
      </c>
      <c r="C4208" s="104">
        <v>2002</v>
      </c>
      <c r="D4208" s="104" t="s">
        <v>1440</v>
      </c>
      <c r="G4208" s="105">
        <v>37418</v>
      </c>
      <c r="H4208" s="105">
        <v>0</v>
      </c>
      <c r="K4208" s="104">
        <v>57.44</v>
      </c>
      <c r="L4208" s="104">
        <v>11.39</v>
      </c>
      <c r="P4208" s="104" t="s">
        <v>87</v>
      </c>
    </row>
    <row r="4209" spans="1:16" x14ac:dyDescent="0.25">
      <c r="A4209" s="104">
        <v>1053320</v>
      </c>
      <c r="B4209" s="104" t="s">
        <v>24</v>
      </c>
      <c r="C4209" s="104">
        <v>2002</v>
      </c>
      <c r="D4209" s="104" t="s">
        <v>1439</v>
      </c>
      <c r="G4209" s="105">
        <v>37455</v>
      </c>
      <c r="H4209" s="105">
        <v>0.25694444444444398</v>
      </c>
      <c r="K4209" s="104">
        <v>57.41</v>
      </c>
      <c r="L4209" s="104">
        <v>11.39</v>
      </c>
      <c r="P4209" s="104" t="s">
        <v>87</v>
      </c>
    </row>
    <row r="4210" spans="1:16" x14ac:dyDescent="0.25">
      <c r="A4210" s="104">
        <v>1053321</v>
      </c>
      <c r="B4210" s="104" t="s">
        <v>24</v>
      </c>
      <c r="C4210" s="104">
        <v>2002</v>
      </c>
      <c r="D4210" s="104" t="s">
        <v>1438</v>
      </c>
      <c r="G4210" s="105">
        <v>37455</v>
      </c>
      <c r="H4210" s="105">
        <v>0.25972222222222202</v>
      </c>
      <c r="K4210" s="104">
        <v>57.4</v>
      </c>
      <c r="L4210" s="104">
        <v>11.4</v>
      </c>
      <c r="P4210" s="104" t="s">
        <v>87</v>
      </c>
    </row>
    <row r="4211" spans="1:16" x14ac:dyDescent="0.25">
      <c r="A4211" s="104">
        <v>1053322</v>
      </c>
      <c r="B4211" s="104" t="s">
        <v>24</v>
      </c>
      <c r="C4211" s="104">
        <v>2002</v>
      </c>
      <c r="D4211" s="104" t="s">
        <v>1437</v>
      </c>
      <c r="G4211" s="105">
        <v>37471</v>
      </c>
      <c r="H4211" s="105">
        <v>0.65625</v>
      </c>
      <c r="K4211" s="104">
        <v>57.36</v>
      </c>
      <c r="L4211" s="104">
        <v>11.47</v>
      </c>
      <c r="P4211" s="104" t="s">
        <v>87</v>
      </c>
    </row>
    <row r="4212" spans="1:16" x14ac:dyDescent="0.25">
      <c r="A4212" s="104">
        <v>1053323</v>
      </c>
      <c r="B4212" s="104" t="s">
        <v>24</v>
      </c>
      <c r="C4212" s="104">
        <v>2002</v>
      </c>
      <c r="D4212" s="104" t="s">
        <v>1436</v>
      </c>
      <c r="G4212" s="105">
        <v>37471</v>
      </c>
      <c r="H4212" s="105">
        <v>0.656944444444444</v>
      </c>
      <c r="K4212" s="104">
        <v>57.37</v>
      </c>
      <c r="L4212" s="104">
        <v>11.35</v>
      </c>
      <c r="P4212" s="104" t="s">
        <v>87</v>
      </c>
    </row>
    <row r="4213" spans="1:16" x14ac:dyDescent="0.25">
      <c r="A4213" s="104">
        <v>1053324</v>
      </c>
      <c r="B4213" s="104" t="s">
        <v>24</v>
      </c>
      <c r="C4213" s="104">
        <v>2002</v>
      </c>
      <c r="D4213" s="104" t="s">
        <v>1435</v>
      </c>
      <c r="G4213" s="105">
        <v>37475</v>
      </c>
      <c r="H4213" s="105">
        <v>0.27430555555555602</v>
      </c>
      <c r="K4213" s="104">
        <v>57.27</v>
      </c>
      <c r="L4213" s="104">
        <v>11.12</v>
      </c>
      <c r="P4213" s="104" t="s">
        <v>87</v>
      </c>
    </row>
    <row r="4214" spans="1:16" x14ac:dyDescent="0.25">
      <c r="A4214" s="104">
        <v>1053325</v>
      </c>
      <c r="B4214" s="104" t="s">
        <v>24</v>
      </c>
      <c r="C4214" s="104">
        <v>2002</v>
      </c>
      <c r="D4214" s="104" t="s">
        <v>1434</v>
      </c>
      <c r="G4214" s="105">
        <v>37522</v>
      </c>
      <c r="H4214" s="105">
        <v>0.60833333333333295</v>
      </c>
      <c r="K4214" s="104">
        <v>60.5</v>
      </c>
      <c r="L4214" s="104">
        <v>0.12</v>
      </c>
      <c r="P4214" s="104" t="s">
        <v>87</v>
      </c>
    </row>
    <row r="4215" spans="1:16" x14ac:dyDescent="0.25">
      <c r="A4215" s="104">
        <v>1053326</v>
      </c>
      <c r="B4215" s="104" t="s">
        <v>3</v>
      </c>
      <c r="C4215" s="104">
        <v>2002</v>
      </c>
      <c r="D4215" s="104" t="s">
        <v>762</v>
      </c>
      <c r="G4215" s="105">
        <v>37259</v>
      </c>
      <c r="H4215" s="105">
        <v>0.35208333333333303</v>
      </c>
      <c r="K4215" s="104">
        <v>50.32</v>
      </c>
      <c r="L4215" s="104">
        <v>-4.18</v>
      </c>
      <c r="P4215" s="104" t="s">
        <v>87</v>
      </c>
    </row>
    <row r="4216" spans="1:16" x14ac:dyDescent="0.25">
      <c r="A4216" s="104">
        <v>1053327</v>
      </c>
      <c r="B4216" s="104" t="s">
        <v>3</v>
      </c>
      <c r="C4216" s="104">
        <v>2002</v>
      </c>
      <c r="D4216" s="104" t="s">
        <v>761</v>
      </c>
      <c r="G4216" s="105">
        <v>37264</v>
      </c>
      <c r="H4216" s="105">
        <v>0.54861111111111105</v>
      </c>
      <c r="K4216" s="104">
        <v>53.53</v>
      </c>
      <c r="L4216" s="104">
        <v>1</v>
      </c>
      <c r="P4216" s="104" t="s">
        <v>87</v>
      </c>
    </row>
    <row r="4217" spans="1:16" x14ac:dyDescent="0.25">
      <c r="A4217" s="104">
        <v>1053328</v>
      </c>
      <c r="B4217" s="104" t="s">
        <v>3</v>
      </c>
      <c r="C4217" s="104">
        <v>2002</v>
      </c>
      <c r="D4217" s="104" t="s">
        <v>760</v>
      </c>
      <c r="G4217" s="105">
        <v>37278</v>
      </c>
      <c r="H4217" s="105">
        <v>0.54027777777777797</v>
      </c>
      <c r="K4217" s="104">
        <v>50.02</v>
      </c>
      <c r="L4217" s="104">
        <v>-2</v>
      </c>
      <c r="P4217" s="104" t="s">
        <v>87</v>
      </c>
    </row>
    <row r="4218" spans="1:16" x14ac:dyDescent="0.25">
      <c r="A4218" s="104">
        <v>1053329</v>
      </c>
      <c r="B4218" s="104" t="s">
        <v>3</v>
      </c>
      <c r="C4218" s="104">
        <v>2002</v>
      </c>
      <c r="D4218" s="104" t="s">
        <v>759</v>
      </c>
      <c r="G4218" s="105">
        <v>37287</v>
      </c>
      <c r="H4218" s="105">
        <v>0.55208333333333304</v>
      </c>
      <c r="K4218" s="104">
        <v>58.28</v>
      </c>
      <c r="L4218" s="104">
        <v>1.2</v>
      </c>
      <c r="P4218" s="104" t="s">
        <v>87</v>
      </c>
    </row>
    <row r="4219" spans="1:16" x14ac:dyDescent="0.25">
      <c r="A4219" s="104">
        <v>1053330</v>
      </c>
      <c r="B4219" s="104" t="s">
        <v>3</v>
      </c>
      <c r="C4219" s="104">
        <v>2002</v>
      </c>
      <c r="D4219" s="104" t="s">
        <v>758</v>
      </c>
      <c r="G4219" s="105">
        <v>37321</v>
      </c>
      <c r="H4219" s="105">
        <v>0.53749999999999998</v>
      </c>
      <c r="K4219" s="104">
        <v>61.28</v>
      </c>
      <c r="L4219" s="104">
        <v>1.6</v>
      </c>
      <c r="P4219" s="104" t="s">
        <v>87</v>
      </c>
    </row>
    <row r="4220" spans="1:16" x14ac:dyDescent="0.25">
      <c r="A4220" s="104">
        <v>1053331</v>
      </c>
      <c r="B4220" s="104" t="s">
        <v>3</v>
      </c>
      <c r="C4220" s="104">
        <v>2002</v>
      </c>
      <c r="D4220" s="104" t="s">
        <v>757</v>
      </c>
      <c r="G4220" s="105">
        <v>37338</v>
      </c>
      <c r="H4220" s="105">
        <v>0.53472222222222199</v>
      </c>
      <c r="K4220" s="104">
        <v>53.08</v>
      </c>
      <c r="L4220" s="104">
        <v>1.53</v>
      </c>
      <c r="P4220" s="104" t="s">
        <v>87</v>
      </c>
    </row>
    <row r="4221" spans="1:16" x14ac:dyDescent="0.25">
      <c r="A4221" s="104">
        <v>1053332</v>
      </c>
      <c r="B4221" s="104" t="s">
        <v>3</v>
      </c>
      <c r="C4221" s="104">
        <v>2002</v>
      </c>
      <c r="D4221" s="104" t="s">
        <v>756</v>
      </c>
      <c r="G4221" s="105">
        <v>37338</v>
      </c>
      <c r="H4221" s="105">
        <v>0.53472222222222199</v>
      </c>
      <c r="K4221" s="104">
        <v>53.08</v>
      </c>
      <c r="L4221" s="104">
        <v>1.25</v>
      </c>
      <c r="P4221" s="104" t="s">
        <v>87</v>
      </c>
    </row>
    <row r="4222" spans="1:16" x14ac:dyDescent="0.25">
      <c r="A4222" s="104">
        <v>1053333</v>
      </c>
      <c r="B4222" s="104" t="s">
        <v>3</v>
      </c>
      <c r="C4222" s="104">
        <v>2002</v>
      </c>
      <c r="D4222" s="104" t="s">
        <v>755</v>
      </c>
      <c r="G4222" s="105">
        <v>37348</v>
      </c>
      <c r="H4222" s="105">
        <v>0.38819444444444401</v>
      </c>
      <c r="K4222" s="104">
        <v>61.23</v>
      </c>
      <c r="L4222" s="104">
        <v>1.1499999999999999</v>
      </c>
      <c r="P4222" s="104" t="s">
        <v>87</v>
      </c>
    </row>
    <row r="4223" spans="1:16" x14ac:dyDescent="0.25">
      <c r="A4223" s="104">
        <v>1053334</v>
      </c>
      <c r="B4223" s="104" t="s">
        <v>3</v>
      </c>
      <c r="C4223" s="104">
        <v>2002</v>
      </c>
      <c r="D4223" s="104" t="s">
        <v>754</v>
      </c>
      <c r="G4223" s="105">
        <v>37354</v>
      </c>
      <c r="H4223" s="105">
        <v>0.44444444444444398</v>
      </c>
      <c r="K4223" s="104">
        <v>59.55</v>
      </c>
      <c r="L4223" s="104">
        <v>1.53</v>
      </c>
      <c r="P4223" s="104" t="s">
        <v>87</v>
      </c>
    </row>
    <row r="4224" spans="1:16" x14ac:dyDescent="0.25">
      <c r="A4224" s="104">
        <v>1053335</v>
      </c>
      <c r="B4224" s="104" t="s">
        <v>3</v>
      </c>
      <c r="C4224" s="104">
        <v>2002</v>
      </c>
      <c r="D4224" s="104" t="s">
        <v>753</v>
      </c>
      <c r="G4224" s="105">
        <v>37355</v>
      </c>
      <c r="H4224" s="105">
        <v>0.49513888888888902</v>
      </c>
      <c r="K4224" s="104">
        <v>58.12</v>
      </c>
      <c r="L4224" s="104">
        <v>-3.08</v>
      </c>
      <c r="P4224" s="104" t="s">
        <v>87</v>
      </c>
    </row>
    <row r="4225" spans="1:16" x14ac:dyDescent="0.25">
      <c r="A4225" s="104">
        <v>1053336</v>
      </c>
      <c r="B4225" s="104" t="s">
        <v>3</v>
      </c>
      <c r="C4225" s="104">
        <v>2002</v>
      </c>
      <c r="D4225" s="104" t="s">
        <v>752</v>
      </c>
      <c r="G4225" s="105">
        <v>37360</v>
      </c>
      <c r="H4225" s="105">
        <v>0.43888888888888899</v>
      </c>
      <c r="K4225" s="104">
        <v>56.7</v>
      </c>
      <c r="L4225" s="104">
        <v>2.25</v>
      </c>
      <c r="P4225" s="104" t="s">
        <v>87</v>
      </c>
    </row>
    <row r="4226" spans="1:16" x14ac:dyDescent="0.25">
      <c r="A4226" s="104">
        <v>1053337</v>
      </c>
      <c r="B4226" s="104" t="s">
        <v>3</v>
      </c>
      <c r="C4226" s="104">
        <v>2002</v>
      </c>
      <c r="D4226" s="104" t="s">
        <v>751</v>
      </c>
      <c r="G4226" s="105">
        <v>37362</v>
      </c>
      <c r="H4226" s="105">
        <v>0.38541666666666702</v>
      </c>
      <c r="K4226" s="104">
        <v>51.6</v>
      </c>
      <c r="L4226" s="104">
        <v>1.92</v>
      </c>
      <c r="P4226" s="104" t="s">
        <v>87</v>
      </c>
    </row>
    <row r="4227" spans="1:16" x14ac:dyDescent="0.25">
      <c r="A4227" s="104">
        <v>1053338</v>
      </c>
      <c r="B4227" s="104" t="s">
        <v>3</v>
      </c>
      <c r="C4227" s="104">
        <v>2002</v>
      </c>
      <c r="D4227" s="104" t="s">
        <v>750</v>
      </c>
      <c r="G4227" s="105">
        <v>37364</v>
      </c>
      <c r="H4227" s="105">
        <v>0.44722222222222202</v>
      </c>
      <c r="K4227" s="104">
        <v>58.45</v>
      </c>
      <c r="L4227" s="104">
        <v>-0.26</v>
      </c>
      <c r="P4227" s="104" t="s">
        <v>87</v>
      </c>
    </row>
    <row r="4228" spans="1:16" x14ac:dyDescent="0.25">
      <c r="A4228" s="104">
        <v>1053339</v>
      </c>
      <c r="B4228" s="104" t="s">
        <v>3</v>
      </c>
      <c r="C4228" s="104">
        <v>2002</v>
      </c>
      <c r="D4228" s="104" t="s">
        <v>749</v>
      </c>
      <c r="G4228" s="105">
        <v>37364</v>
      </c>
      <c r="H4228" s="105">
        <v>0.563194444444444</v>
      </c>
      <c r="K4228" s="104">
        <v>61.1</v>
      </c>
      <c r="L4228" s="104">
        <v>1.07</v>
      </c>
      <c r="P4228" s="104" t="s">
        <v>87</v>
      </c>
    </row>
    <row r="4229" spans="1:16" x14ac:dyDescent="0.25">
      <c r="A4229" s="104">
        <v>1053340</v>
      </c>
      <c r="B4229" s="104" t="s">
        <v>3</v>
      </c>
      <c r="C4229" s="104">
        <v>2002</v>
      </c>
      <c r="D4229" s="104" t="s">
        <v>748</v>
      </c>
      <c r="G4229" s="105">
        <v>37364</v>
      </c>
      <c r="H4229" s="105">
        <v>0.56944444444444398</v>
      </c>
      <c r="K4229" s="104">
        <v>61.28</v>
      </c>
      <c r="L4229" s="104">
        <v>0.92</v>
      </c>
      <c r="P4229" s="104" t="s">
        <v>87</v>
      </c>
    </row>
    <row r="4230" spans="1:16" x14ac:dyDescent="0.25">
      <c r="A4230" s="104">
        <v>1053341</v>
      </c>
      <c r="B4230" s="104" t="s">
        <v>3</v>
      </c>
      <c r="C4230" s="104">
        <v>2002</v>
      </c>
      <c r="D4230" s="104" t="s">
        <v>747</v>
      </c>
      <c r="G4230" s="105">
        <v>37364</v>
      </c>
      <c r="H4230" s="105">
        <v>0.58680555555555602</v>
      </c>
      <c r="K4230" s="104">
        <v>61.4</v>
      </c>
      <c r="L4230" s="104">
        <v>1.74</v>
      </c>
      <c r="P4230" s="104" t="s">
        <v>87</v>
      </c>
    </row>
    <row r="4231" spans="1:16" x14ac:dyDescent="0.25">
      <c r="A4231" s="104">
        <v>1053342</v>
      </c>
      <c r="B4231" s="104" t="s">
        <v>3</v>
      </c>
      <c r="C4231" s="104">
        <v>2002</v>
      </c>
      <c r="D4231" s="104" t="s">
        <v>746</v>
      </c>
      <c r="G4231" s="105">
        <v>37364</v>
      </c>
      <c r="H4231" s="105">
        <v>0.59513888888888899</v>
      </c>
      <c r="K4231" s="104">
        <v>61.28</v>
      </c>
      <c r="L4231" s="104">
        <v>1.6</v>
      </c>
      <c r="P4231" s="104" t="s">
        <v>87</v>
      </c>
    </row>
    <row r="4232" spans="1:16" x14ac:dyDescent="0.25">
      <c r="A4232" s="104">
        <v>1053343</v>
      </c>
      <c r="B4232" s="104" t="s">
        <v>3</v>
      </c>
      <c r="C4232" s="104">
        <v>2002</v>
      </c>
      <c r="D4232" s="104" t="s">
        <v>745</v>
      </c>
      <c r="G4232" s="105">
        <v>37364</v>
      </c>
      <c r="H4232" s="105">
        <v>0.61111111111111105</v>
      </c>
      <c r="K4232" s="104">
        <v>60.91</v>
      </c>
      <c r="L4232" s="104">
        <v>1.42</v>
      </c>
      <c r="P4232" s="104" t="s">
        <v>87</v>
      </c>
    </row>
    <row r="4233" spans="1:16" x14ac:dyDescent="0.25">
      <c r="A4233" s="104">
        <v>1053344</v>
      </c>
      <c r="B4233" s="104" t="s">
        <v>3</v>
      </c>
      <c r="C4233" s="104">
        <v>2002</v>
      </c>
      <c r="D4233" s="104" t="s">
        <v>744</v>
      </c>
      <c r="G4233" s="105">
        <v>37378</v>
      </c>
      <c r="H4233" s="105">
        <v>0.35069444444444398</v>
      </c>
      <c r="K4233" s="104">
        <v>61.28</v>
      </c>
      <c r="L4233" s="104">
        <v>0.87</v>
      </c>
      <c r="P4233" s="104" t="s">
        <v>87</v>
      </c>
    </row>
    <row r="4234" spans="1:16" x14ac:dyDescent="0.25">
      <c r="A4234" s="104">
        <v>1053345</v>
      </c>
      <c r="B4234" s="104" t="s">
        <v>3</v>
      </c>
      <c r="C4234" s="104">
        <v>2002</v>
      </c>
      <c r="D4234" s="104" t="s">
        <v>743</v>
      </c>
      <c r="G4234" s="105">
        <v>37384</v>
      </c>
      <c r="H4234" s="105">
        <v>0.52500000000000002</v>
      </c>
      <c r="K4234" s="104">
        <v>58.05</v>
      </c>
      <c r="L4234" s="104">
        <v>1.4</v>
      </c>
      <c r="P4234" s="104" t="s">
        <v>87</v>
      </c>
    </row>
    <row r="4235" spans="1:16" x14ac:dyDescent="0.25">
      <c r="A4235" s="104">
        <v>1053346</v>
      </c>
      <c r="B4235" s="104" t="s">
        <v>3</v>
      </c>
      <c r="C4235" s="104">
        <v>2002</v>
      </c>
      <c r="D4235" s="104" t="s">
        <v>742</v>
      </c>
      <c r="G4235" s="105">
        <v>37384</v>
      </c>
      <c r="H4235" s="105">
        <v>0.53819444444444398</v>
      </c>
      <c r="K4235" s="104">
        <v>58.05</v>
      </c>
      <c r="L4235" s="104">
        <v>1.1200000000000001</v>
      </c>
      <c r="P4235" s="104" t="s">
        <v>87</v>
      </c>
    </row>
    <row r="4236" spans="1:16" x14ac:dyDescent="0.25">
      <c r="A4236" s="104">
        <v>1053347</v>
      </c>
      <c r="B4236" s="104" t="s">
        <v>3</v>
      </c>
      <c r="C4236" s="104">
        <v>2002</v>
      </c>
      <c r="D4236" s="104" t="s">
        <v>741</v>
      </c>
      <c r="G4236" s="105">
        <v>37393</v>
      </c>
      <c r="H4236" s="105">
        <v>0.31736111111111098</v>
      </c>
      <c r="K4236" s="104">
        <v>57.18</v>
      </c>
      <c r="L4236" s="104">
        <v>1</v>
      </c>
      <c r="P4236" s="104" t="s">
        <v>87</v>
      </c>
    </row>
    <row r="4237" spans="1:16" x14ac:dyDescent="0.25">
      <c r="A4237" s="104">
        <v>1053348</v>
      </c>
      <c r="B4237" s="104" t="s">
        <v>3</v>
      </c>
      <c r="C4237" s="104">
        <v>2002</v>
      </c>
      <c r="D4237" s="104" t="s">
        <v>740</v>
      </c>
      <c r="G4237" s="105">
        <v>37412</v>
      </c>
      <c r="H4237" s="105">
        <v>0.47361111111111098</v>
      </c>
      <c r="K4237" s="104">
        <v>59.55</v>
      </c>
      <c r="L4237" s="104">
        <v>1.53</v>
      </c>
      <c r="P4237" s="104" t="s">
        <v>87</v>
      </c>
    </row>
    <row r="4238" spans="1:16" x14ac:dyDescent="0.25">
      <c r="A4238" s="104">
        <v>1053349</v>
      </c>
      <c r="B4238" s="104" t="s">
        <v>3</v>
      </c>
      <c r="C4238" s="104">
        <v>2002</v>
      </c>
      <c r="D4238" s="104" t="s">
        <v>739</v>
      </c>
      <c r="G4238" s="105">
        <v>37417</v>
      </c>
      <c r="H4238" s="105">
        <v>0.47569444444444398</v>
      </c>
      <c r="K4238" s="104">
        <v>61.27</v>
      </c>
      <c r="L4238" s="104">
        <v>1.58</v>
      </c>
      <c r="P4238" s="104" t="s">
        <v>87</v>
      </c>
    </row>
    <row r="4239" spans="1:16" x14ac:dyDescent="0.25">
      <c r="A4239" s="104">
        <v>1053350</v>
      </c>
      <c r="B4239" s="104" t="s">
        <v>3</v>
      </c>
      <c r="C4239" s="104">
        <v>2002</v>
      </c>
      <c r="D4239" s="104" t="s">
        <v>738</v>
      </c>
      <c r="G4239" s="105">
        <v>37423</v>
      </c>
      <c r="H4239" s="105">
        <v>0.50902777777777797</v>
      </c>
      <c r="K4239" s="104">
        <v>57.73</v>
      </c>
      <c r="L4239" s="104">
        <v>0.9</v>
      </c>
      <c r="P4239" s="104" t="s">
        <v>87</v>
      </c>
    </row>
    <row r="4240" spans="1:16" x14ac:dyDescent="0.25">
      <c r="A4240" s="104">
        <v>1053351</v>
      </c>
      <c r="B4240" s="104" t="s">
        <v>3</v>
      </c>
      <c r="C4240" s="104">
        <v>2002</v>
      </c>
      <c r="D4240" s="104" t="s">
        <v>737</v>
      </c>
      <c r="G4240" s="105">
        <v>37423</v>
      </c>
      <c r="H4240" s="105">
        <v>0.62291666666666701</v>
      </c>
      <c r="K4240" s="104">
        <v>56.5</v>
      </c>
      <c r="L4240" s="104">
        <v>2.15</v>
      </c>
      <c r="P4240" s="104" t="s">
        <v>87</v>
      </c>
    </row>
    <row r="4241" spans="1:16" x14ac:dyDescent="0.25">
      <c r="A4241" s="104">
        <v>1053352</v>
      </c>
      <c r="B4241" s="104" t="s">
        <v>3</v>
      </c>
      <c r="C4241" s="104">
        <v>2002</v>
      </c>
      <c r="D4241" s="104" t="s">
        <v>736</v>
      </c>
      <c r="G4241" s="105">
        <v>37425</v>
      </c>
      <c r="H4241" s="105">
        <v>0.54305555555555596</v>
      </c>
      <c r="K4241" s="104">
        <v>50.2</v>
      </c>
      <c r="L4241" s="104">
        <v>-1.58</v>
      </c>
      <c r="P4241" s="104" t="s">
        <v>87</v>
      </c>
    </row>
    <row r="4242" spans="1:16" x14ac:dyDescent="0.25">
      <c r="A4242" s="104">
        <v>1053353</v>
      </c>
      <c r="B4242" s="104" t="s">
        <v>3</v>
      </c>
      <c r="C4242" s="104">
        <v>2002</v>
      </c>
      <c r="D4242" s="104" t="s">
        <v>735</v>
      </c>
      <c r="G4242" s="105">
        <v>37429</v>
      </c>
      <c r="H4242" s="105">
        <v>0.48194444444444401</v>
      </c>
      <c r="K4242" s="104">
        <v>58.1</v>
      </c>
      <c r="L4242" s="104">
        <v>1.17</v>
      </c>
      <c r="P4242" s="104" t="s">
        <v>87</v>
      </c>
    </row>
    <row r="4243" spans="1:16" x14ac:dyDescent="0.25">
      <c r="A4243" s="104">
        <v>1053354</v>
      </c>
      <c r="B4243" s="104" t="s">
        <v>3</v>
      </c>
      <c r="C4243" s="104">
        <v>2002</v>
      </c>
      <c r="D4243" s="104" t="s">
        <v>734</v>
      </c>
      <c r="G4243" s="105">
        <v>37446</v>
      </c>
      <c r="H4243" s="105">
        <v>0.46041666666666697</v>
      </c>
      <c r="K4243" s="104">
        <v>58.07</v>
      </c>
      <c r="L4243" s="104">
        <v>1.08</v>
      </c>
      <c r="P4243" s="104" t="s">
        <v>87</v>
      </c>
    </row>
    <row r="4244" spans="1:16" x14ac:dyDescent="0.25">
      <c r="A4244" s="104">
        <v>1053355</v>
      </c>
      <c r="B4244" s="104" t="s">
        <v>3</v>
      </c>
      <c r="C4244" s="104">
        <v>2002</v>
      </c>
      <c r="D4244" s="104" t="s">
        <v>733</v>
      </c>
      <c r="G4244" s="105">
        <v>37452</v>
      </c>
      <c r="H4244" s="105">
        <v>0.44583333333333303</v>
      </c>
      <c r="K4244" s="104">
        <v>61.1</v>
      </c>
      <c r="L4244" s="104">
        <v>1.07</v>
      </c>
      <c r="P4244" s="104" t="s">
        <v>87</v>
      </c>
    </row>
    <row r="4245" spans="1:16" x14ac:dyDescent="0.25">
      <c r="A4245" s="104">
        <v>1053356</v>
      </c>
      <c r="B4245" s="104" t="s">
        <v>3</v>
      </c>
      <c r="C4245" s="104">
        <v>2002</v>
      </c>
      <c r="D4245" s="104" t="s">
        <v>732</v>
      </c>
      <c r="G4245" s="105">
        <v>37452</v>
      </c>
      <c r="H4245" s="105">
        <v>0.46527777777777801</v>
      </c>
      <c r="K4245" s="104">
        <v>61.62</v>
      </c>
      <c r="L4245" s="104">
        <v>1.3</v>
      </c>
      <c r="P4245" s="104" t="s">
        <v>87</v>
      </c>
    </row>
    <row r="4246" spans="1:16" x14ac:dyDescent="0.25">
      <c r="A4246" s="104">
        <v>1053357</v>
      </c>
      <c r="B4246" s="104" t="s">
        <v>3</v>
      </c>
      <c r="C4246" s="104">
        <v>2002</v>
      </c>
      <c r="D4246" s="104" t="s">
        <v>731</v>
      </c>
      <c r="G4246" s="105">
        <v>37452</v>
      </c>
      <c r="H4246" s="105">
        <v>0.48958333333333298</v>
      </c>
      <c r="K4246" s="104">
        <v>61.27</v>
      </c>
      <c r="L4246" s="104">
        <v>1.58</v>
      </c>
      <c r="P4246" s="104" t="s">
        <v>87</v>
      </c>
    </row>
    <row r="4247" spans="1:16" x14ac:dyDescent="0.25">
      <c r="A4247" s="104">
        <v>1053358</v>
      </c>
      <c r="B4247" s="104" t="s">
        <v>3</v>
      </c>
      <c r="C4247" s="104">
        <v>2002</v>
      </c>
      <c r="D4247" s="104" t="s">
        <v>730</v>
      </c>
      <c r="G4247" s="105">
        <v>37461</v>
      </c>
      <c r="H4247" s="105">
        <v>0.38472222222222202</v>
      </c>
      <c r="K4247" s="104">
        <v>61.27</v>
      </c>
      <c r="L4247" s="104">
        <v>1.58</v>
      </c>
      <c r="P4247" s="104" t="s">
        <v>87</v>
      </c>
    </row>
    <row r="4248" spans="1:16" x14ac:dyDescent="0.25">
      <c r="A4248" s="104">
        <v>1053359</v>
      </c>
      <c r="B4248" s="104" t="s">
        <v>3</v>
      </c>
      <c r="C4248" s="104">
        <v>2002</v>
      </c>
      <c r="D4248" s="104" t="s">
        <v>729</v>
      </c>
      <c r="G4248" s="105">
        <v>37462</v>
      </c>
      <c r="H4248" s="105">
        <v>0.360416666666667</v>
      </c>
      <c r="K4248" s="104">
        <v>57.93</v>
      </c>
      <c r="L4248" s="104">
        <v>7.0000000000000007E-2</v>
      </c>
      <c r="P4248" s="104" t="s">
        <v>87</v>
      </c>
    </row>
    <row r="4249" spans="1:16" x14ac:dyDescent="0.25">
      <c r="A4249" s="104">
        <v>1053360</v>
      </c>
      <c r="B4249" s="104" t="s">
        <v>3</v>
      </c>
      <c r="C4249" s="104">
        <v>2002</v>
      </c>
      <c r="D4249" s="104" t="s">
        <v>728</v>
      </c>
      <c r="G4249" s="105">
        <v>37462</v>
      </c>
      <c r="H4249" s="105">
        <v>0.38888888888888901</v>
      </c>
      <c r="K4249" s="104">
        <v>57.73</v>
      </c>
      <c r="L4249" s="104">
        <v>0.97</v>
      </c>
      <c r="P4249" s="104" t="s">
        <v>87</v>
      </c>
    </row>
    <row r="4250" spans="1:16" x14ac:dyDescent="0.25">
      <c r="A4250" s="104">
        <v>1053361</v>
      </c>
      <c r="B4250" s="104" t="s">
        <v>3</v>
      </c>
      <c r="C4250" s="104">
        <v>2002</v>
      </c>
      <c r="D4250" s="104" t="s">
        <v>727</v>
      </c>
      <c r="G4250" s="105">
        <v>37462</v>
      </c>
      <c r="H4250" s="105">
        <v>0.38888888888888901</v>
      </c>
      <c r="K4250" s="104">
        <v>57.75</v>
      </c>
      <c r="L4250" s="104">
        <v>0.92</v>
      </c>
      <c r="P4250" s="104" t="s">
        <v>87</v>
      </c>
    </row>
    <row r="4251" spans="1:16" x14ac:dyDescent="0.25">
      <c r="A4251" s="104">
        <v>1053362</v>
      </c>
      <c r="B4251" s="104" t="s">
        <v>3</v>
      </c>
      <c r="C4251" s="104">
        <v>2002</v>
      </c>
      <c r="D4251" s="104" t="s">
        <v>726</v>
      </c>
      <c r="G4251" s="105">
        <v>37462</v>
      </c>
      <c r="H4251" s="105">
        <v>0.38888888888888901</v>
      </c>
      <c r="K4251" s="104">
        <v>57.74</v>
      </c>
      <c r="L4251" s="104">
        <v>0.85</v>
      </c>
      <c r="P4251" s="104" t="s">
        <v>87</v>
      </c>
    </row>
    <row r="4252" spans="1:16" x14ac:dyDescent="0.25">
      <c r="A4252" s="104">
        <v>1053363</v>
      </c>
      <c r="B4252" s="104" t="s">
        <v>3</v>
      </c>
      <c r="C4252" s="104">
        <v>2002</v>
      </c>
      <c r="D4252" s="104" t="s">
        <v>725</v>
      </c>
      <c r="G4252" s="105">
        <v>37474</v>
      </c>
      <c r="H4252" s="105">
        <v>0.46319444444444402</v>
      </c>
      <c r="K4252" s="104">
        <v>49.83</v>
      </c>
      <c r="L4252" s="104">
        <v>-2.58</v>
      </c>
      <c r="P4252" s="104" t="s">
        <v>87</v>
      </c>
    </row>
    <row r="4253" spans="1:16" x14ac:dyDescent="0.25">
      <c r="A4253" s="104">
        <v>1053364</v>
      </c>
      <c r="B4253" s="104" t="s">
        <v>3</v>
      </c>
      <c r="C4253" s="104">
        <v>2002</v>
      </c>
      <c r="D4253" s="104" t="s">
        <v>724</v>
      </c>
      <c r="G4253" s="105">
        <v>37482</v>
      </c>
      <c r="H4253" s="105">
        <v>0.24861111111111101</v>
      </c>
      <c r="K4253" s="104">
        <v>53.08</v>
      </c>
      <c r="L4253" s="104">
        <v>1.8</v>
      </c>
      <c r="P4253" s="104" t="s">
        <v>87</v>
      </c>
    </row>
    <row r="4254" spans="1:16" x14ac:dyDescent="0.25">
      <c r="A4254" s="104">
        <v>1053365</v>
      </c>
      <c r="B4254" s="104" t="s">
        <v>3</v>
      </c>
      <c r="C4254" s="104">
        <v>2002</v>
      </c>
      <c r="D4254" s="104" t="s">
        <v>723</v>
      </c>
      <c r="G4254" s="105">
        <v>37487</v>
      </c>
      <c r="H4254" s="105">
        <v>0.454166666666667</v>
      </c>
      <c r="K4254" s="104">
        <v>57.19</v>
      </c>
      <c r="L4254" s="104">
        <v>1</v>
      </c>
      <c r="P4254" s="104" t="s">
        <v>87</v>
      </c>
    </row>
    <row r="4255" spans="1:16" x14ac:dyDescent="0.25">
      <c r="A4255" s="104">
        <v>1053366</v>
      </c>
      <c r="B4255" s="104" t="s">
        <v>3</v>
      </c>
      <c r="C4255" s="104">
        <v>2002</v>
      </c>
      <c r="D4255" s="104" t="s">
        <v>722</v>
      </c>
      <c r="G4255" s="105">
        <v>37487</v>
      </c>
      <c r="H4255" s="105">
        <v>0.50416666666666698</v>
      </c>
      <c r="K4255" s="104">
        <v>58.45</v>
      </c>
      <c r="L4255" s="104">
        <v>0.24</v>
      </c>
      <c r="P4255" s="104" t="s">
        <v>87</v>
      </c>
    </row>
    <row r="4256" spans="1:16" x14ac:dyDescent="0.25">
      <c r="A4256" s="104">
        <v>1053367</v>
      </c>
      <c r="B4256" s="104" t="s">
        <v>3</v>
      </c>
      <c r="C4256" s="104">
        <v>2002</v>
      </c>
      <c r="D4256" s="104" t="s">
        <v>721</v>
      </c>
      <c r="G4256" s="105">
        <v>37492</v>
      </c>
      <c r="H4256" s="105">
        <v>0.33541666666666697</v>
      </c>
      <c r="K4256" s="104">
        <v>58.05</v>
      </c>
      <c r="L4256" s="104">
        <v>1.03</v>
      </c>
      <c r="P4256" s="104" t="s">
        <v>87</v>
      </c>
    </row>
    <row r="4257" spans="1:16" x14ac:dyDescent="0.25">
      <c r="A4257" s="104">
        <v>1053368</v>
      </c>
      <c r="B4257" s="104" t="s">
        <v>3</v>
      </c>
      <c r="C4257" s="104">
        <v>2002</v>
      </c>
      <c r="D4257" s="104" t="s">
        <v>720</v>
      </c>
      <c r="G4257" s="105">
        <v>37492</v>
      </c>
      <c r="H4257" s="105">
        <v>0.35277777777777802</v>
      </c>
      <c r="K4257" s="104">
        <v>58.2</v>
      </c>
      <c r="L4257" s="104">
        <v>0.1</v>
      </c>
      <c r="P4257" s="104" t="s">
        <v>87</v>
      </c>
    </row>
    <row r="4258" spans="1:16" x14ac:dyDescent="0.25">
      <c r="A4258" s="104">
        <v>1053369</v>
      </c>
      <c r="B4258" s="104" t="s">
        <v>3</v>
      </c>
      <c r="C4258" s="104">
        <v>2002</v>
      </c>
      <c r="D4258" s="104" t="s">
        <v>719</v>
      </c>
      <c r="G4258" s="105">
        <v>37495</v>
      </c>
      <c r="H4258" s="105">
        <v>0.468055555555556</v>
      </c>
      <c r="K4258" s="104">
        <v>55.67</v>
      </c>
      <c r="L4258" s="104">
        <v>4.78</v>
      </c>
      <c r="P4258" s="104" t="s">
        <v>87</v>
      </c>
    </row>
    <row r="4259" spans="1:16" x14ac:dyDescent="0.25">
      <c r="A4259" s="104">
        <v>1053370</v>
      </c>
      <c r="B4259" s="104" t="s">
        <v>3</v>
      </c>
      <c r="C4259" s="104">
        <v>2002</v>
      </c>
      <c r="D4259" s="104" t="s">
        <v>718</v>
      </c>
      <c r="G4259" s="105">
        <v>37495</v>
      </c>
      <c r="H4259" s="105">
        <v>0.468055555555556</v>
      </c>
      <c r="K4259" s="104">
        <v>55.71</v>
      </c>
      <c r="L4259" s="104">
        <v>4.8</v>
      </c>
      <c r="P4259" s="104" t="s">
        <v>87</v>
      </c>
    </row>
    <row r="4260" spans="1:16" x14ac:dyDescent="0.25">
      <c r="A4260" s="104">
        <v>1053371</v>
      </c>
      <c r="B4260" s="104" t="s">
        <v>3</v>
      </c>
      <c r="C4260" s="104">
        <v>2002</v>
      </c>
      <c r="D4260" s="104" t="s">
        <v>717</v>
      </c>
      <c r="G4260" s="105">
        <v>37496</v>
      </c>
      <c r="H4260" s="105">
        <v>0.34375</v>
      </c>
      <c r="K4260" s="104">
        <v>61.4</v>
      </c>
      <c r="L4260" s="104">
        <v>1.74</v>
      </c>
      <c r="P4260" s="104" t="s">
        <v>87</v>
      </c>
    </row>
    <row r="4261" spans="1:16" x14ac:dyDescent="0.25">
      <c r="A4261" s="104">
        <v>1053372</v>
      </c>
      <c r="B4261" s="104" t="s">
        <v>3</v>
      </c>
      <c r="C4261" s="104">
        <v>2002</v>
      </c>
      <c r="D4261" s="104" t="s">
        <v>716</v>
      </c>
      <c r="G4261" s="105">
        <v>37507</v>
      </c>
      <c r="H4261" s="105">
        <v>0.48819444444444399</v>
      </c>
      <c r="K4261" s="104">
        <v>60.82</v>
      </c>
      <c r="L4261" s="104">
        <v>1.73</v>
      </c>
      <c r="P4261" s="104" t="s">
        <v>87</v>
      </c>
    </row>
    <row r="4262" spans="1:16" x14ac:dyDescent="0.25">
      <c r="A4262" s="104">
        <v>1053373</v>
      </c>
      <c r="B4262" s="104" t="s">
        <v>3</v>
      </c>
      <c r="C4262" s="104">
        <v>2002</v>
      </c>
      <c r="D4262" s="104" t="s">
        <v>715</v>
      </c>
      <c r="G4262" s="105">
        <v>37507</v>
      </c>
      <c r="H4262" s="105">
        <v>0.50624999999999998</v>
      </c>
      <c r="K4262" s="104">
        <v>61.28</v>
      </c>
      <c r="L4262" s="104">
        <v>1.6</v>
      </c>
      <c r="P4262" s="104" t="s">
        <v>87</v>
      </c>
    </row>
    <row r="4263" spans="1:16" x14ac:dyDescent="0.25">
      <c r="A4263" s="104">
        <v>1053374</v>
      </c>
      <c r="B4263" s="104" t="s">
        <v>3</v>
      </c>
      <c r="C4263" s="104">
        <v>2002</v>
      </c>
      <c r="D4263" s="104" t="s">
        <v>714</v>
      </c>
      <c r="G4263" s="105">
        <v>37514</v>
      </c>
      <c r="H4263" s="105">
        <v>0.44791666666666702</v>
      </c>
      <c r="K4263" s="104">
        <v>61.28</v>
      </c>
      <c r="L4263" s="104">
        <v>1.6</v>
      </c>
      <c r="P4263" s="104" t="s">
        <v>87</v>
      </c>
    </row>
    <row r="4264" spans="1:16" x14ac:dyDescent="0.25">
      <c r="A4264" s="104">
        <v>1053375</v>
      </c>
      <c r="B4264" s="104" t="s">
        <v>3</v>
      </c>
      <c r="C4264" s="104">
        <v>2002</v>
      </c>
      <c r="D4264" s="104" t="s">
        <v>713</v>
      </c>
      <c r="G4264" s="105">
        <v>37514</v>
      </c>
      <c r="H4264" s="105">
        <v>0.46180555555555602</v>
      </c>
      <c r="K4264" s="104">
        <v>61.13</v>
      </c>
      <c r="L4264" s="104">
        <v>1.73</v>
      </c>
      <c r="P4264" s="104" t="s">
        <v>87</v>
      </c>
    </row>
    <row r="4265" spans="1:16" x14ac:dyDescent="0.25">
      <c r="A4265" s="104">
        <v>1053376</v>
      </c>
      <c r="B4265" s="104" t="s">
        <v>3</v>
      </c>
      <c r="C4265" s="104">
        <v>2002</v>
      </c>
      <c r="D4265" s="104" t="s">
        <v>712</v>
      </c>
      <c r="G4265" s="105">
        <v>37516</v>
      </c>
      <c r="H4265" s="105">
        <v>0.31527777777777799</v>
      </c>
      <c r="K4265" s="104">
        <v>61.4</v>
      </c>
      <c r="L4265" s="104">
        <v>1.73</v>
      </c>
      <c r="P4265" s="104" t="s">
        <v>87</v>
      </c>
    </row>
    <row r="4266" spans="1:16" x14ac:dyDescent="0.25">
      <c r="A4266" s="104">
        <v>1053377</v>
      </c>
      <c r="B4266" s="104" t="s">
        <v>3</v>
      </c>
      <c r="C4266" s="104">
        <v>2002</v>
      </c>
      <c r="D4266" s="104" t="s">
        <v>711</v>
      </c>
      <c r="G4266" s="105">
        <v>37516</v>
      </c>
      <c r="H4266" s="105">
        <v>0.327083333333333</v>
      </c>
      <c r="K4266" s="104">
        <v>61.35</v>
      </c>
      <c r="L4266" s="104">
        <v>1.17</v>
      </c>
      <c r="P4266" s="104" t="s">
        <v>87</v>
      </c>
    </row>
    <row r="4267" spans="1:16" x14ac:dyDescent="0.25">
      <c r="A4267" s="104">
        <v>1053378</v>
      </c>
      <c r="B4267" s="104" t="s">
        <v>3</v>
      </c>
      <c r="C4267" s="104">
        <v>2002</v>
      </c>
      <c r="D4267" s="104" t="s">
        <v>710</v>
      </c>
      <c r="G4267" s="105">
        <v>37531</v>
      </c>
      <c r="H4267" s="105">
        <v>0.44652777777777802</v>
      </c>
      <c r="K4267" s="104">
        <v>61.4</v>
      </c>
      <c r="L4267" s="104">
        <v>1.73</v>
      </c>
      <c r="P4267" s="104" t="s">
        <v>87</v>
      </c>
    </row>
    <row r="4268" spans="1:16" x14ac:dyDescent="0.25">
      <c r="A4268" s="104">
        <v>1053379</v>
      </c>
      <c r="B4268" s="104" t="s">
        <v>3</v>
      </c>
      <c r="C4268" s="104">
        <v>2002</v>
      </c>
      <c r="D4268" s="104" t="s">
        <v>709</v>
      </c>
      <c r="G4268" s="105">
        <v>37535</v>
      </c>
      <c r="H4268" s="105">
        <v>0.469444444444444</v>
      </c>
      <c r="K4268" s="104">
        <v>58.07</v>
      </c>
      <c r="L4268" s="104">
        <v>1.08</v>
      </c>
      <c r="P4268" s="104" t="s">
        <v>87</v>
      </c>
    </row>
    <row r="4269" spans="1:16" x14ac:dyDescent="0.25">
      <c r="A4269" s="104">
        <v>1053380</v>
      </c>
      <c r="B4269" s="104" t="s">
        <v>3</v>
      </c>
      <c r="C4269" s="104">
        <v>2002</v>
      </c>
      <c r="D4269" s="104" t="s">
        <v>708</v>
      </c>
      <c r="G4269" s="105">
        <v>37555</v>
      </c>
      <c r="H4269" s="105">
        <v>0.50694444444444398</v>
      </c>
      <c r="K4269" s="104">
        <v>50.43</v>
      </c>
      <c r="L4269" s="104">
        <v>-3.52</v>
      </c>
      <c r="P4269" s="104" t="s">
        <v>87</v>
      </c>
    </row>
    <row r="4270" spans="1:16" x14ac:dyDescent="0.25">
      <c r="A4270" s="104">
        <v>1053381</v>
      </c>
      <c r="B4270" s="104" t="s">
        <v>3</v>
      </c>
      <c r="C4270" s="104">
        <v>2002</v>
      </c>
      <c r="D4270" s="104" t="s">
        <v>707</v>
      </c>
      <c r="G4270" s="105">
        <v>37565</v>
      </c>
      <c r="H4270" s="105">
        <v>0.25</v>
      </c>
      <c r="K4270" s="104">
        <v>52.27</v>
      </c>
      <c r="L4270" s="104">
        <v>1.93</v>
      </c>
      <c r="P4270" s="104" t="s">
        <v>87</v>
      </c>
    </row>
    <row r="4271" spans="1:16" x14ac:dyDescent="0.25">
      <c r="A4271" s="104">
        <v>1053382</v>
      </c>
      <c r="B4271" s="104" t="s">
        <v>3</v>
      </c>
      <c r="C4271" s="104">
        <v>2002</v>
      </c>
      <c r="D4271" s="104" t="s">
        <v>706</v>
      </c>
      <c r="G4271" s="105">
        <v>37570</v>
      </c>
      <c r="H4271" s="105">
        <v>0.56458333333333299</v>
      </c>
      <c r="K4271" s="104">
        <v>50.1</v>
      </c>
      <c r="L4271" s="104">
        <v>-3.64</v>
      </c>
      <c r="P4271" s="104" t="s">
        <v>87</v>
      </c>
    </row>
    <row r="4272" spans="1:16" x14ac:dyDescent="0.25">
      <c r="A4272" s="104">
        <v>1053383</v>
      </c>
      <c r="B4272" s="104" t="s">
        <v>3</v>
      </c>
      <c r="C4272" s="104">
        <v>2002</v>
      </c>
      <c r="D4272" s="104" t="s">
        <v>705</v>
      </c>
      <c r="G4272" s="105">
        <v>37572</v>
      </c>
      <c r="H4272" s="105">
        <v>0.45972222222222198</v>
      </c>
      <c r="K4272" s="104">
        <v>58.2</v>
      </c>
      <c r="L4272" s="104">
        <v>0.02</v>
      </c>
      <c r="P4272" s="104" t="s">
        <v>87</v>
      </c>
    </row>
    <row r="4273" spans="1:16" x14ac:dyDescent="0.25">
      <c r="A4273" s="104">
        <v>1053384</v>
      </c>
      <c r="B4273" s="104" t="s">
        <v>3</v>
      </c>
      <c r="C4273" s="104">
        <v>2002</v>
      </c>
      <c r="D4273" s="104" t="s">
        <v>704</v>
      </c>
      <c r="G4273" s="105">
        <v>37576</v>
      </c>
      <c r="H4273" s="105">
        <v>0.57638888888888895</v>
      </c>
      <c r="K4273" s="104">
        <v>51.4</v>
      </c>
      <c r="L4273" s="104">
        <v>1.88</v>
      </c>
      <c r="P4273" s="104" t="s">
        <v>87</v>
      </c>
    </row>
    <row r="4274" spans="1:16" x14ac:dyDescent="0.25">
      <c r="A4274" s="104">
        <v>1053385</v>
      </c>
      <c r="B4274" s="104" t="s">
        <v>3</v>
      </c>
      <c r="C4274" s="104">
        <v>2002</v>
      </c>
      <c r="D4274" s="104" t="s">
        <v>703</v>
      </c>
      <c r="G4274" s="105">
        <v>37577</v>
      </c>
      <c r="H4274" s="105">
        <v>0.52777777777777801</v>
      </c>
      <c r="K4274" s="104">
        <v>57.13</v>
      </c>
      <c r="L4274" s="104">
        <v>2.17</v>
      </c>
      <c r="P4274" s="104" t="s">
        <v>87</v>
      </c>
    </row>
    <row r="4275" spans="1:16" x14ac:dyDescent="0.25">
      <c r="A4275" s="104">
        <v>1053386</v>
      </c>
      <c r="B4275" s="104" t="s">
        <v>3</v>
      </c>
      <c r="C4275" s="104">
        <v>2002</v>
      </c>
      <c r="D4275" s="104" t="s">
        <v>702</v>
      </c>
      <c r="G4275" s="105">
        <v>37578</v>
      </c>
      <c r="H4275" s="105">
        <v>0.63194444444444398</v>
      </c>
      <c r="K4275" s="104">
        <v>59.63</v>
      </c>
      <c r="L4275" s="104">
        <v>0.97</v>
      </c>
      <c r="P4275" s="104" t="s">
        <v>87</v>
      </c>
    </row>
    <row r="4276" spans="1:16" x14ac:dyDescent="0.25">
      <c r="A4276" s="104">
        <v>1053387</v>
      </c>
      <c r="B4276" s="104" t="s">
        <v>3</v>
      </c>
      <c r="C4276" s="104">
        <v>2002</v>
      </c>
      <c r="D4276" s="104" t="s">
        <v>701</v>
      </c>
      <c r="G4276" s="105">
        <v>37581</v>
      </c>
      <c r="H4276" s="105">
        <v>0.625</v>
      </c>
      <c r="K4276" s="104">
        <v>52.63</v>
      </c>
      <c r="L4276" s="104">
        <v>1.78</v>
      </c>
      <c r="P4276" s="104" t="s">
        <v>87</v>
      </c>
    </row>
    <row r="4277" spans="1:16" x14ac:dyDescent="0.25">
      <c r="A4277" s="104">
        <v>1053388</v>
      </c>
      <c r="B4277" s="104" t="s">
        <v>3</v>
      </c>
      <c r="C4277" s="104">
        <v>2002</v>
      </c>
      <c r="D4277" s="104" t="s">
        <v>700</v>
      </c>
      <c r="G4277" s="105">
        <v>37585</v>
      </c>
      <c r="H4277" s="105">
        <v>0.37083333333333302</v>
      </c>
      <c r="K4277" s="104">
        <v>53.51</v>
      </c>
      <c r="L4277" s="104">
        <v>1.8</v>
      </c>
      <c r="P4277" s="104" t="s">
        <v>87</v>
      </c>
    </row>
    <row r="4278" spans="1:16" x14ac:dyDescent="0.25">
      <c r="A4278" s="104">
        <v>1053389</v>
      </c>
      <c r="B4278" s="104" t="s">
        <v>3</v>
      </c>
      <c r="C4278" s="104">
        <v>2002</v>
      </c>
      <c r="D4278" s="104" t="s">
        <v>699</v>
      </c>
      <c r="G4278" s="105">
        <v>37587</v>
      </c>
      <c r="H4278" s="105">
        <v>0.38055555555555598</v>
      </c>
      <c r="K4278" s="104">
        <v>52.2</v>
      </c>
      <c r="L4278" s="104">
        <v>1.9</v>
      </c>
      <c r="P4278" s="104" t="s">
        <v>87</v>
      </c>
    </row>
    <row r="4279" spans="1:16" x14ac:dyDescent="0.25">
      <c r="A4279" s="104">
        <v>1053390</v>
      </c>
      <c r="B4279" s="104" t="s">
        <v>3</v>
      </c>
      <c r="C4279" s="104">
        <v>2002</v>
      </c>
      <c r="D4279" s="104" t="s">
        <v>698</v>
      </c>
      <c r="G4279" s="105">
        <v>37605</v>
      </c>
      <c r="H4279" s="105">
        <v>0.34722222222222199</v>
      </c>
      <c r="K4279" s="104">
        <v>51.36</v>
      </c>
      <c r="L4279" s="104">
        <v>2.2200000000000002</v>
      </c>
      <c r="P4279" s="104" t="s">
        <v>87</v>
      </c>
    </row>
    <row r="4280" spans="1:16" x14ac:dyDescent="0.25">
      <c r="A4280" s="104">
        <v>1053391</v>
      </c>
      <c r="B4280" s="104" t="s">
        <v>3</v>
      </c>
      <c r="C4280" s="104">
        <v>2002</v>
      </c>
      <c r="D4280" s="104" t="s">
        <v>697</v>
      </c>
      <c r="G4280" s="105">
        <v>37607</v>
      </c>
      <c r="H4280" s="105">
        <v>0.54027777777777797</v>
      </c>
      <c r="K4280" s="104">
        <v>58.45</v>
      </c>
      <c r="L4280" s="104">
        <v>0.25</v>
      </c>
      <c r="P4280" s="104" t="s">
        <v>87</v>
      </c>
    </row>
    <row r="4281" spans="1:16" x14ac:dyDescent="0.25">
      <c r="A4281" s="104">
        <v>1053392</v>
      </c>
      <c r="B4281" s="104" t="s">
        <v>18</v>
      </c>
      <c r="C4281" s="104">
        <v>2001</v>
      </c>
      <c r="D4281" s="104" t="s">
        <v>1433</v>
      </c>
      <c r="G4281" s="105">
        <v>36948</v>
      </c>
      <c r="K4281" s="104">
        <v>51.46</v>
      </c>
      <c r="L4281" s="104">
        <v>2.96</v>
      </c>
      <c r="P4281" s="104" t="s">
        <v>87</v>
      </c>
    </row>
    <row r="4282" spans="1:16" x14ac:dyDescent="0.25">
      <c r="A4282" s="104">
        <v>1053393</v>
      </c>
      <c r="B4282" s="104" t="s">
        <v>18</v>
      </c>
      <c r="C4282" s="104">
        <v>2001</v>
      </c>
      <c r="D4282" s="104" t="s">
        <v>1432</v>
      </c>
      <c r="G4282" s="105">
        <v>36989</v>
      </c>
      <c r="K4282" s="104">
        <v>51.56</v>
      </c>
      <c r="L4282" s="104">
        <v>2.2000000000000002</v>
      </c>
      <c r="P4282" s="104" t="s">
        <v>87</v>
      </c>
    </row>
    <row r="4283" spans="1:16" x14ac:dyDescent="0.25">
      <c r="A4283" s="104">
        <v>1053394</v>
      </c>
      <c r="B4283" s="104" t="s">
        <v>18</v>
      </c>
      <c r="C4283" s="104">
        <v>2001</v>
      </c>
      <c r="D4283" s="104" t="s">
        <v>1431</v>
      </c>
      <c r="G4283" s="105">
        <v>36989</v>
      </c>
      <c r="K4283" s="104">
        <v>52.02</v>
      </c>
      <c r="L4283" s="104">
        <v>2.77</v>
      </c>
      <c r="P4283" s="104" t="s">
        <v>87</v>
      </c>
    </row>
    <row r="4284" spans="1:16" x14ac:dyDescent="0.25">
      <c r="A4284" s="104">
        <v>1053395</v>
      </c>
      <c r="B4284" s="104" t="s">
        <v>18</v>
      </c>
      <c r="C4284" s="104">
        <v>2001</v>
      </c>
      <c r="D4284" s="104" t="s">
        <v>1430</v>
      </c>
      <c r="G4284" s="105">
        <v>36989</v>
      </c>
      <c r="K4284" s="104">
        <v>51.35</v>
      </c>
      <c r="L4284" s="104">
        <v>3</v>
      </c>
      <c r="P4284" s="104" t="s">
        <v>87</v>
      </c>
    </row>
    <row r="4285" spans="1:16" x14ac:dyDescent="0.25">
      <c r="A4285" s="104">
        <v>1053396</v>
      </c>
      <c r="B4285" s="104" t="s">
        <v>18</v>
      </c>
      <c r="C4285" s="104">
        <v>2001</v>
      </c>
      <c r="D4285" s="104" t="s">
        <v>1429</v>
      </c>
      <c r="G4285" s="105">
        <v>36995</v>
      </c>
      <c r="K4285" s="104">
        <v>51.41</v>
      </c>
      <c r="L4285" s="104">
        <v>2.58</v>
      </c>
      <c r="P4285" s="104" t="s">
        <v>87</v>
      </c>
    </row>
    <row r="4286" spans="1:16" x14ac:dyDescent="0.25">
      <c r="A4286" s="104">
        <v>1053397</v>
      </c>
      <c r="B4286" s="104" t="s">
        <v>18</v>
      </c>
      <c r="C4286" s="104">
        <v>2001</v>
      </c>
      <c r="D4286" s="104" t="s">
        <v>1428</v>
      </c>
      <c r="G4286" s="105">
        <v>37003</v>
      </c>
      <c r="K4286" s="104">
        <v>52.24</v>
      </c>
      <c r="L4286" s="104">
        <v>3.08</v>
      </c>
      <c r="P4286" s="104" t="s">
        <v>87</v>
      </c>
    </row>
    <row r="4287" spans="1:16" x14ac:dyDescent="0.25">
      <c r="A4287" s="104">
        <v>1053398</v>
      </c>
      <c r="B4287" s="104" t="s">
        <v>18</v>
      </c>
      <c r="C4287" s="104">
        <v>2001</v>
      </c>
      <c r="D4287" s="104" t="s">
        <v>1427</v>
      </c>
      <c r="G4287" s="105">
        <v>37004</v>
      </c>
      <c r="K4287" s="104">
        <v>51.84</v>
      </c>
      <c r="L4287" s="104">
        <v>3.27</v>
      </c>
      <c r="P4287" s="104" t="s">
        <v>87</v>
      </c>
    </row>
    <row r="4288" spans="1:16" x14ac:dyDescent="0.25">
      <c r="A4288" s="104">
        <v>1053399</v>
      </c>
      <c r="B4288" s="104" t="s">
        <v>18</v>
      </c>
      <c r="C4288" s="104">
        <v>2001</v>
      </c>
      <c r="D4288" s="104" t="s">
        <v>1426</v>
      </c>
      <c r="G4288" s="105">
        <v>37004</v>
      </c>
      <c r="K4288" s="104">
        <v>51.84</v>
      </c>
      <c r="L4288" s="104">
        <v>3.28</v>
      </c>
      <c r="P4288" s="104" t="s">
        <v>87</v>
      </c>
    </row>
    <row r="4289" spans="1:16" x14ac:dyDescent="0.25">
      <c r="A4289" s="104">
        <v>1053400</v>
      </c>
      <c r="B4289" s="104" t="s">
        <v>18</v>
      </c>
      <c r="C4289" s="104">
        <v>2001</v>
      </c>
      <c r="D4289" s="104" t="s">
        <v>1425</v>
      </c>
      <c r="G4289" s="105">
        <v>37004</v>
      </c>
      <c r="K4289" s="104">
        <v>51.52</v>
      </c>
      <c r="L4289" s="104">
        <v>2.14</v>
      </c>
      <c r="P4289" s="104" t="s">
        <v>87</v>
      </c>
    </row>
    <row r="4290" spans="1:16" x14ac:dyDescent="0.25">
      <c r="A4290" s="104">
        <v>1053401</v>
      </c>
      <c r="B4290" s="104" t="s">
        <v>18</v>
      </c>
      <c r="C4290" s="104">
        <v>2001</v>
      </c>
      <c r="D4290" s="104" t="s">
        <v>1424</v>
      </c>
      <c r="G4290" s="105">
        <v>37004</v>
      </c>
      <c r="K4290" s="104">
        <v>51.49</v>
      </c>
      <c r="L4290" s="104">
        <v>2.1</v>
      </c>
      <c r="P4290" s="104" t="s">
        <v>87</v>
      </c>
    </row>
    <row r="4291" spans="1:16" x14ac:dyDescent="0.25">
      <c r="A4291" s="104">
        <v>1053402</v>
      </c>
      <c r="B4291" s="104" t="s">
        <v>18</v>
      </c>
      <c r="C4291" s="104">
        <v>2001</v>
      </c>
      <c r="D4291" s="104" t="s">
        <v>1423</v>
      </c>
      <c r="G4291" s="105">
        <v>37054</v>
      </c>
      <c r="K4291" s="104">
        <v>51.5</v>
      </c>
      <c r="L4291" s="104">
        <v>2.46</v>
      </c>
      <c r="P4291" s="104" t="s">
        <v>87</v>
      </c>
    </row>
    <row r="4292" spans="1:16" x14ac:dyDescent="0.25">
      <c r="A4292" s="104">
        <v>1053403</v>
      </c>
      <c r="B4292" s="104" t="s">
        <v>18</v>
      </c>
      <c r="C4292" s="104">
        <v>2001</v>
      </c>
      <c r="D4292" s="104" t="s">
        <v>1422</v>
      </c>
      <c r="G4292" s="105">
        <v>37054</v>
      </c>
      <c r="K4292" s="104">
        <v>51.57</v>
      </c>
      <c r="L4292" s="104">
        <v>2.0699999999999998</v>
      </c>
      <c r="P4292" s="104" t="s">
        <v>87</v>
      </c>
    </row>
    <row r="4293" spans="1:16" x14ac:dyDescent="0.25">
      <c r="A4293" s="104">
        <v>1053404</v>
      </c>
      <c r="B4293" s="104" t="s">
        <v>18</v>
      </c>
      <c r="C4293" s="104">
        <v>2001</v>
      </c>
      <c r="D4293" s="104" t="s">
        <v>1421</v>
      </c>
      <c r="G4293" s="105">
        <v>37054</v>
      </c>
      <c r="K4293" s="104">
        <v>51.56</v>
      </c>
      <c r="L4293" s="104">
        <v>2.0299999999999998</v>
      </c>
      <c r="P4293" s="104" t="s">
        <v>87</v>
      </c>
    </row>
    <row r="4294" spans="1:16" x14ac:dyDescent="0.25">
      <c r="A4294" s="104">
        <v>1053405</v>
      </c>
      <c r="B4294" s="104" t="s">
        <v>18</v>
      </c>
      <c r="C4294" s="104">
        <v>2001</v>
      </c>
      <c r="D4294" s="104" t="s">
        <v>1420</v>
      </c>
      <c r="G4294" s="105">
        <v>37054</v>
      </c>
      <c r="K4294" s="104">
        <v>51.46</v>
      </c>
      <c r="L4294" s="104">
        <v>2.02</v>
      </c>
      <c r="P4294" s="104" t="s">
        <v>87</v>
      </c>
    </row>
    <row r="4295" spans="1:16" x14ac:dyDescent="0.25">
      <c r="A4295" s="104">
        <v>1053406</v>
      </c>
      <c r="B4295" s="104" t="s">
        <v>18</v>
      </c>
      <c r="C4295" s="104">
        <v>2001</v>
      </c>
      <c r="D4295" s="104" t="s">
        <v>1419</v>
      </c>
      <c r="G4295" s="105">
        <v>37075</v>
      </c>
      <c r="K4295" s="104">
        <v>51.61</v>
      </c>
      <c r="L4295" s="104">
        <v>2.69</v>
      </c>
      <c r="P4295" s="104" t="s">
        <v>87</v>
      </c>
    </row>
    <row r="4296" spans="1:16" x14ac:dyDescent="0.25">
      <c r="A4296" s="104">
        <v>1053407</v>
      </c>
      <c r="B4296" s="104" t="s">
        <v>18</v>
      </c>
      <c r="C4296" s="104">
        <v>2001</v>
      </c>
      <c r="D4296" s="104" t="s">
        <v>1418</v>
      </c>
      <c r="G4296" s="105">
        <v>37088</v>
      </c>
      <c r="K4296" s="104">
        <v>51.51</v>
      </c>
      <c r="L4296" s="104">
        <v>2.71</v>
      </c>
      <c r="P4296" s="104" t="s">
        <v>87</v>
      </c>
    </row>
    <row r="4297" spans="1:16" x14ac:dyDescent="0.25">
      <c r="A4297" s="104">
        <v>1053408</v>
      </c>
      <c r="B4297" s="104" t="s">
        <v>18</v>
      </c>
      <c r="C4297" s="104">
        <v>2001</v>
      </c>
      <c r="D4297" s="104" t="s">
        <v>1417</v>
      </c>
      <c r="G4297" s="105">
        <v>37088</v>
      </c>
      <c r="K4297" s="104">
        <v>51.44</v>
      </c>
      <c r="L4297" s="104">
        <v>2.72</v>
      </c>
      <c r="P4297" s="104" t="s">
        <v>87</v>
      </c>
    </row>
    <row r="4298" spans="1:16" x14ac:dyDescent="0.25">
      <c r="A4298" s="104">
        <v>1053409</v>
      </c>
      <c r="B4298" s="104" t="s">
        <v>18</v>
      </c>
      <c r="C4298" s="104">
        <v>2001</v>
      </c>
      <c r="D4298" s="104" t="s">
        <v>1416</v>
      </c>
      <c r="G4298" s="105">
        <v>37088</v>
      </c>
      <c r="K4298" s="104">
        <v>51.46</v>
      </c>
      <c r="L4298" s="104">
        <v>2.75</v>
      </c>
      <c r="P4298" s="104" t="s">
        <v>87</v>
      </c>
    </row>
    <row r="4299" spans="1:16" x14ac:dyDescent="0.25">
      <c r="A4299" s="104">
        <v>1053410</v>
      </c>
      <c r="B4299" s="104" t="s">
        <v>18</v>
      </c>
      <c r="C4299" s="104">
        <v>2001</v>
      </c>
      <c r="D4299" s="104" t="s">
        <v>1415</v>
      </c>
      <c r="G4299" s="105">
        <v>37095</v>
      </c>
      <c r="K4299" s="104">
        <v>51.2</v>
      </c>
      <c r="L4299" s="104">
        <v>2.62</v>
      </c>
      <c r="P4299" s="104" t="s">
        <v>87</v>
      </c>
    </row>
    <row r="4300" spans="1:16" x14ac:dyDescent="0.25">
      <c r="A4300" s="104">
        <v>1053411</v>
      </c>
      <c r="B4300" s="104" t="s">
        <v>18</v>
      </c>
      <c r="C4300" s="104">
        <v>2001</v>
      </c>
      <c r="D4300" s="104" t="s">
        <v>1414</v>
      </c>
      <c r="G4300" s="105">
        <v>37095</v>
      </c>
      <c r="K4300" s="104">
        <v>51.22</v>
      </c>
      <c r="L4300" s="104">
        <v>2.23</v>
      </c>
      <c r="P4300" s="104" t="s">
        <v>87</v>
      </c>
    </row>
    <row r="4301" spans="1:16" x14ac:dyDescent="0.25">
      <c r="A4301" s="104">
        <v>1053412</v>
      </c>
      <c r="B4301" s="104" t="s">
        <v>18</v>
      </c>
      <c r="C4301" s="104">
        <v>2001</v>
      </c>
      <c r="D4301" s="104" t="s">
        <v>1413</v>
      </c>
      <c r="G4301" s="105">
        <v>37095</v>
      </c>
      <c r="K4301" s="104">
        <v>51.26</v>
      </c>
      <c r="L4301" s="104">
        <v>2.2200000000000002</v>
      </c>
      <c r="P4301" s="104" t="s">
        <v>87</v>
      </c>
    </row>
    <row r="4302" spans="1:16" x14ac:dyDescent="0.25">
      <c r="A4302" s="104">
        <v>1053413</v>
      </c>
      <c r="B4302" s="104" t="s">
        <v>18</v>
      </c>
      <c r="C4302" s="104">
        <v>2001</v>
      </c>
      <c r="D4302" s="104" t="s">
        <v>1412</v>
      </c>
      <c r="G4302" s="105">
        <v>37126</v>
      </c>
      <c r="K4302" s="104">
        <v>51.19</v>
      </c>
      <c r="L4302" s="104">
        <v>2.41</v>
      </c>
      <c r="P4302" s="104" t="s">
        <v>87</v>
      </c>
    </row>
    <row r="4303" spans="1:16" x14ac:dyDescent="0.25">
      <c r="A4303" s="104">
        <v>1053414</v>
      </c>
      <c r="B4303" s="104" t="s">
        <v>18</v>
      </c>
      <c r="C4303" s="104">
        <v>2001</v>
      </c>
      <c r="D4303" s="104" t="s">
        <v>1411</v>
      </c>
      <c r="G4303" s="105">
        <v>37131</v>
      </c>
      <c r="K4303" s="104">
        <v>51.2</v>
      </c>
      <c r="L4303" s="104">
        <v>2.71</v>
      </c>
      <c r="P4303" s="104" t="s">
        <v>87</v>
      </c>
    </row>
    <row r="4304" spans="1:16" x14ac:dyDescent="0.25">
      <c r="A4304" s="104">
        <v>1053415</v>
      </c>
      <c r="B4304" s="104" t="s">
        <v>18</v>
      </c>
      <c r="C4304" s="104">
        <v>2001</v>
      </c>
      <c r="D4304" s="104" t="s">
        <v>1410</v>
      </c>
      <c r="G4304" s="105">
        <v>37175</v>
      </c>
      <c r="K4304" s="104">
        <v>51.65</v>
      </c>
      <c r="L4304" s="104">
        <v>2.2000000000000002</v>
      </c>
      <c r="P4304" s="104" t="s">
        <v>87</v>
      </c>
    </row>
    <row r="4305" spans="1:16" x14ac:dyDescent="0.25">
      <c r="A4305" s="104">
        <v>1053416</v>
      </c>
      <c r="B4305" s="104" t="s">
        <v>18</v>
      </c>
      <c r="C4305" s="104">
        <v>2001</v>
      </c>
      <c r="D4305" s="104" t="s">
        <v>1409</v>
      </c>
      <c r="G4305" s="105">
        <v>37178</v>
      </c>
      <c r="K4305" s="104">
        <v>51.48</v>
      </c>
      <c r="L4305" s="104">
        <v>1.97</v>
      </c>
      <c r="P4305" s="104" t="s">
        <v>87</v>
      </c>
    </row>
    <row r="4306" spans="1:16" x14ac:dyDescent="0.25">
      <c r="A4306" s="104">
        <v>1053417</v>
      </c>
      <c r="B4306" s="104" t="s">
        <v>18</v>
      </c>
      <c r="C4306" s="104">
        <v>2001</v>
      </c>
      <c r="D4306" s="104" t="s">
        <v>1408</v>
      </c>
      <c r="G4306" s="105">
        <v>37187</v>
      </c>
      <c r="K4306" s="104">
        <v>51.32</v>
      </c>
      <c r="L4306" s="104">
        <v>3.11</v>
      </c>
      <c r="P4306" s="104" t="s">
        <v>87</v>
      </c>
    </row>
    <row r="4307" spans="1:16" x14ac:dyDescent="0.25">
      <c r="A4307" s="104">
        <v>1053418</v>
      </c>
      <c r="B4307" s="104" t="s">
        <v>18</v>
      </c>
      <c r="C4307" s="104">
        <v>2001</v>
      </c>
      <c r="D4307" s="104" t="s">
        <v>1407</v>
      </c>
      <c r="G4307" s="105">
        <v>37187</v>
      </c>
      <c r="K4307" s="104">
        <v>51.67</v>
      </c>
      <c r="L4307" s="104">
        <v>2.2799999999999998</v>
      </c>
      <c r="P4307" s="104" t="s">
        <v>87</v>
      </c>
    </row>
    <row r="4308" spans="1:16" x14ac:dyDescent="0.25">
      <c r="A4308" s="104">
        <v>1053419</v>
      </c>
      <c r="B4308" s="104" t="s">
        <v>18</v>
      </c>
      <c r="C4308" s="104">
        <v>2001</v>
      </c>
      <c r="D4308" s="104" t="s">
        <v>1406</v>
      </c>
      <c r="G4308" s="105">
        <v>37235</v>
      </c>
      <c r="K4308" s="104">
        <v>51.63</v>
      </c>
      <c r="L4308" s="104">
        <v>2.4300000000000002</v>
      </c>
      <c r="P4308" s="104" t="s">
        <v>87</v>
      </c>
    </row>
    <row r="4309" spans="1:16" x14ac:dyDescent="0.25">
      <c r="A4309" s="104">
        <v>1053420</v>
      </c>
      <c r="B4309" s="104" t="s">
        <v>18</v>
      </c>
      <c r="C4309" s="104">
        <v>2001</v>
      </c>
      <c r="D4309" s="104" t="s">
        <v>1405</v>
      </c>
      <c r="G4309" s="105">
        <v>37235</v>
      </c>
      <c r="K4309" s="104">
        <v>51.37</v>
      </c>
      <c r="L4309" s="104">
        <v>2.67</v>
      </c>
      <c r="P4309" s="104" t="s">
        <v>87</v>
      </c>
    </row>
    <row r="4310" spans="1:16" x14ac:dyDescent="0.25">
      <c r="A4310" s="104">
        <v>1053421</v>
      </c>
      <c r="B4310" s="104" t="s">
        <v>18</v>
      </c>
      <c r="C4310" s="104">
        <v>2001</v>
      </c>
      <c r="D4310" s="104" t="s">
        <v>1404</v>
      </c>
      <c r="G4310" s="105">
        <v>37013</v>
      </c>
      <c r="K4310" s="104">
        <v>48.93</v>
      </c>
      <c r="L4310" s="104">
        <v>5.44</v>
      </c>
      <c r="P4310" s="104" t="s">
        <v>87</v>
      </c>
    </row>
    <row r="4311" spans="1:16" x14ac:dyDescent="0.25">
      <c r="A4311" s="104">
        <v>1053422</v>
      </c>
      <c r="B4311" s="104" t="s">
        <v>18</v>
      </c>
      <c r="C4311" s="104">
        <v>2001</v>
      </c>
      <c r="D4311" s="104" t="s">
        <v>1403</v>
      </c>
      <c r="G4311" s="105">
        <v>37013</v>
      </c>
      <c r="K4311" s="104">
        <v>49.08</v>
      </c>
      <c r="L4311" s="104">
        <v>4.9400000000000004</v>
      </c>
      <c r="P4311" s="104" t="s">
        <v>87</v>
      </c>
    </row>
    <row r="4312" spans="1:16" x14ac:dyDescent="0.25">
      <c r="A4312" s="104">
        <v>1053423</v>
      </c>
      <c r="B4312" s="104" t="s">
        <v>18</v>
      </c>
      <c r="C4312" s="104">
        <v>2001</v>
      </c>
      <c r="D4312" s="104" t="s">
        <v>1402</v>
      </c>
      <c r="G4312" s="105">
        <v>37041</v>
      </c>
      <c r="K4312" s="104">
        <v>60.46</v>
      </c>
      <c r="L4312" s="104">
        <v>2.87</v>
      </c>
      <c r="P4312" s="104" t="s">
        <v>87</v>
      </c>
    </row>
    <row r="4313" spans="1:16" x14ac:dyDescent="0.25">
      <c r="A4313" s="104">
        <v>1053424</v>
      </c>
      <c r="B4313" s="104" t="s">
        <v>18</v>
      </c>
      <c r="C4313" s="104">
        <v>2001</v>
      </c>
      <c r="D4313" s="104" t="s">
        <v>1401</v>
      </c>
      <c r="G4313" s="105">
        <v>37041</v>
      </c>
      <c r="K4313" s="104">
        <v>60.53</v>
      </c>
      <c r="L4313" s="104">
        <v>3.11</v>
      </c>
      <c r="P4313" s="104" t="s">
        <v>87</v>
      </c>
    </row>
    <row r="4314" spans="1:16" x14ac:dyDescent="0.25">
      <c r="A4314" s="104">
        <v>1053425</v>
      </c>
      <c r="B4314" s="104" t="s">
        <v>18</v>
      </c>
      <c r="C4314" s="104">
        <v>2001</v>
      </c>
      <c r="D4314" s="104" t="s">
        <v>1400</v>
      </c>
      <c r="G4314" s="105">
        <v>37041</v>
      </c>
      <c r="K4314" s="104">
        <v>61.19</v>
      </c>
      <c r="L4314" s="104">
        <v>2.23</v>
      </c>
      <c r="P4314" s="104" t="s">
        <v>87</v>
      </c>
    </row>
    <row r="4315" spans="1:16" x14ac:dyDescent="0.25">
      <c r="A4315" s="104">
        <v>1053426</v>
      </c>
      <c r="B4315" s="104" t="s">
        <v>18</v>
      </c>
      <c r="C4315" s="104">
        <v>2001</v>
      </c>
      <c r="D4315" s="104" t="s">
        <v>1399</v>
      </c>
      <c r="G4315" s="105">
        <v>37041</v>
      </c>
      <c r="K4315" s="104">
        <v>61.18</v>
      </c>
      <c r="L4315" s="104">
        <v>2.1800000000000002</v>
      </c>
      <c r="P4315" s="104" t="s">
        <v>87</v>
      </c>
    </row>
    <row r="4316" spans="1:16" x14ac:dyDescent="0.25">
      <c r="A4316" s="104">
        <v>1053427</v>
      </c>
      <c r="B4316" s="104" t="s">
        <v>18</v>
      </c>
      <c r="C4316" s="104">
        <v>2001</v>
      </c>
      <c r="D4316" s="104" t="s">
        <v>1398</v>
      </c>
      <c r="G4316" s="105">
        <v>37041</v>
      </c>
      <c r="K4316" s="104">
        <v>61.31</v>
      </c>
      <c r="L4316" s="104">
        <v>1.9</v>
      </c>
      <c r="P4316" s="104" t="s">
        <v>87</v>
      </c>
    </row>
    <row r="4317" spans="1:16" x14ac:dyDescent="0.25">
      <c r="A4317" s="104">
        <v>1053428</v>
      </c>
      <c r="B4317" s="104" t="s">
        <v>18</v>
      </c>
      <c r="C4317" s="104">
        <v>2001</v>
      </c>
      <c r="D4317" s="104" t="s">
        <v>1397</v>
      </c>
      <c r="G4317" s="105">
        <v>37041</v>
      </c>
      <c r="K4317" s="104">
        <v>61.31</v>
      </c>
      <c r="L4317" s="104">
        <v>1.89</v>
      </c>
      <c r="P4317" s="104" t="s">
        <v>87</v>
      </c>
    </row>
    <row r="4318" spans="1:16" x14ac:dyDescent="0.25">
      <c r="A4318" s="104">
        <v>1053429</v>
      </c>
      <c r="B4318" s="104" t="s">
        <v>18</v>
      </c>
      <c r="C4318" s="104">
        <v>2001</v>
      </c>
      <c r="D4318" s="104" t="s">
        <v>1396</v>
      </c>
      <c r="G4318" s="105">
        <v>37041</v>
      </c>
      <c r="K4318" s="104">
        <v>61.25</v>
      </c>
      <c r="L4318" s="104">
        <v>1.84</v>
      </c>
      <c r="P4318" s="104" t="s">
        <v>87</v>
      </c>
    </row>
    <row r="4319" spans="1:16" x14ac:dyDescent="0.25">
      <c r="A4319" s="104">
        <v>1053430</v>
      </c>
      <c r="B4319" s="104" t="s">
        <v>18</v>
      </c>
      <c r="C4319" s="104">
        <v>2001</v>
      </c>
      <c r="D4319" s="104" t="s">
        <v>1395</v>
      </c>
      <c r="G4319" s="105">
        <v>37041</v>
      </c>
      <c r="K4319" s="104">
        <v>61.4</v>
      </c>
      <c r="L4319" s="104">
        <v>1.73</v>
      </c>
      <c r="P4319" s="104" t="s">
        <v>87</v>
      </c>
    </row>
    <row r="4320" spans="1:16" x14ac:dyDescent="0.25">
      <c r="A4320" s="104">
        <v>1053431</v>
      </c>
      <c r="B4320" s="104" t="s">
        <v>18</v>
      </c>
      <c r="C4320" s="104">
        <v>2001</v>
      </c>
      <c r="D4320" s="104" t="s">
        <v>1394</v>
      </c>
      <c r="G4320" s="105">
        <v>37041</v>
      </c>
      <c r="K4320" s="104">
        <v>61.4</v>
      </c>
      <c r="L4320" s="104">
        <v>1.73</v>
      </c>
      <c r="P4320" s="104" t="s">
        <v>87</v>
      </c>
    </row>
    <row r="4321" spans="1:17" x14ac:dyDescent="0.25">
      <c r="A4321" s="104">
        <v>1053432</v>
      </c>
      <c r="B4321" s="104" t="s">
        <v>18</v>
      </c>
      <c r="C4321" s="104">
        <v>2001</v>
      </c>
      <c r="D4321" s="104" t="s">
        <v>1393</v>
      </c>
      <c r="G4321" s="105">
        <v>37041</v>
      </c>
      <c r="K4321" s="104">
        <v>61.36</v>
      </c>
      <c r="L4321" s="104">
        <v>1.73</v>
      </c>
      <c r="P4321" s="104" t="s">
        <v>87</v>
      </c>
    </row>
    <row r="4322" spans="1:17" x14ac:dyDescent="0.25">
      <c r="A4322" s="104">
        <v>1053433</v>
      </c>
      <c r="B4322" s="104" t="s">
        <v>18</v>
      </c>
      <c r="C4322" s="104">
        <v>2001</v>
      </c>
      <c r="D4322" s="104" t="s">
        <v>1392</v>
      </c>
      <c r="G4322" s="105">
        <v>37041</v>
      </c>
      <c r="K4322" s="104">
        <v>61.37</v>
      </c>
      <c r="L4322" s="104">
        <v>1.1599999999999999</v>
      </c>
      <c r="P4322" s="104" t="s">
        <v>87</v>
      </c>
    </row>
    <row r="4323" spans="1:17" x14ac:dyDescent="0.25">
      <c r="A4323" s="104">
        <v>1053434</v>
      </c>
      <c r="B4323" s="104" t="s">
        <v>18</v>
      </c>
      <c r="C4323" s="104">
        <v>2001</v>
      </c>
      <c r="D4323" s="104" t="s">
        <v>1391</v>
      </c>
      <c r="G4323" s="105">
        <v>37041</v>
      </c>
      <c r="K4323" s="104">
        <v>61.25</v>
      </c>
      <c r="L4323" s="104">
        <v>0.99</v>
      </c>
      <c r="P4323" s="104" t="s">
        <v>87</v>
      </c>
    </row>
    <row r="4324" spans="1:17" x14ac:dyDescent="0.25">
      <c r="A4324" s="104">
        <v>1053435</v>
      </c>
      <c r="B4324" s="104" t="s">
        <v>18</v>
      </c>
      <c r="C4324" s="104">
        <v>2001</v>
      </c>
      <c r="D4324" s="104" t="s">
        <v>1390</v>
      </c>
      <c r="G4324" s="105">
        <v>37041</v>
      </c>
      <c r="K4324" s="104">
        <v>61.07</v>
      </c>
      <c r="L4324" s="104">
        <v>1.33</v>
      </c>
      <c r="P4324" s="104" t="s">
        <v>87</v>
      </c>
    </row>
    <row r="4325" spans="1:17" x14ac:dyDescent="0.25">
      <c r="A4325" s="104">
        <v>1053436</v>
      </c>
      <c r="B4325" s="104" t="s">
        <v>18</v>
      </c>
      <c r="C4325" s="104">
        <v>2001</v>
      </c>
      <c r="D4325" s="104" t="s">
        <v>1389</v>
      </c>
      <c r="G4325" s="105">
        <v>37041</v>
      </c>
      <c r="K4325" s="104">
        <v>60.88</v>
      </c>
      <c r="L4325" s="104">
        <v>1.38</v>
      </c>
      <c r="P4325" s="104" t="s">
        <v>87</v>
      </c>
    </row>
    <row r="4326" spans="1:17" x14ac:dyDescent="0.25">
      <c r="A4326" s="104">
        <v>1053437</v>
      </c>
      <c r="B4326" s="104" t="s">
        <v>18</v>
      </c>
      <c r="C4326" s="104">
        <v>2001</v>
      </c>
      <c r="D4326" s="104" t="s">
        <v>1388</v>
      </c>
      <c r="G4326" s="105">
        <v>37041</v>
      </c>
      <c r="K4326" s="104">
        <v>60.88</v>
      </c>
      <c r="L4326" s="104">
        <v>1.38</v>
      </c>
      <c r="P4326" s="104" t="s">
        <v>87</v>
      </c>
    </row>
    <row r="4327" spans="1:17" x14ac:dyDescent="0.25">
      <c r="A4327" s="104">
        <v>1053438</v>
      </c>
      <c r="B4327" s="104" t="s">
        <v>18</v>
      </c>
      <c r="C4327" s="104">
        <v>2001</v>
      </c>
      <c r="D4327" s="104" t="s">
        <v>1387</v>
      </c>
      <c r="G4327" s="105">
        <v>37041</v>
      </c>
      <c r="K4327" s="104">
        <v>60.79</v>
      </c>
      <c r="L4327" s="104">
        <v>1.75</v>
      </c>
      <c r="P4327" s="104" t="s">
        <v>87</v>
      </c>
    </row>
    <row r="4328" spans="1:17" x14ac:dyDescent="0.25">
      <c r="A4328" s="104">
        <v>1053439</v>
      </c>
      <c r="B4328" s="104" t="s">
        <v>18</v>
      </c>
      <c r="C4328" s="104">
        <v>2001</v>
      </c>
      <c r="D4328" s="104" t="s">
        <v>1386</v>
      </c>
      <c r="G4328" s="105">
        <v>37042</v>
      </c>
      <c r="K4328" s="104">
        <v>59.61</v>
      </c>
      <c r="L4328" s="104">
        <v>1.56</v>
      </c>
      <c r="P4328" s="104" t="s">
        <v>87</v>
      </c>
    </row>
    <row r="4329" spans="1:17" x14ac:dyDescent="0.25">
      <c r="A4329" s="104">
        <v>1053440</v>
      </c>
      <c r="B4329" s="104" t="s">
        <v>18</v>
      </c>
      <c r="C4329" s="104">
        <v>2001</v>
      </c>
      <c r="D4329" s="104" t="s">
        <v>1385</v>
      </c>
      <c r="G4329" s="105">
        <v>37042</v>
      </c>
      <c r="K4329" s="104">
        <v>59.5</v>
      </c>
      <c r="L4329" s="104">
        <v>1.58</v>
      </c>
      <c r="P4329" s="104" t="s">
        <v>87</v>
      </c>
    </row>
    <row r="4330" spans="1:17" x14ac:dyDescent="0.25">
      <c r="A4330" s="104">
        <v>1053441</v>
      </c>
      <c r="B4330" s="104" t="s">
        <v>18</v>
      </c>
      <c r="C4330" s="104">
        <v>2001</v>
      </c>
      <c r="D4330" s="104" t="s">
        <v>1384</v>
      </c>
      <c r="G4330" s="105">
        <v>37042</v>
      </c>
      <c r="K4330" s="104">
        <v>59.22</v>
      </c>
      <c r="L4330" s="104">
        <v>1.55</v>
      </c>
      <c r="P4330" s="104" t="s">
        <v>87</v>
      </c>
    </row>
    <row r="4331" spans="1:17" x14ac:dyDescent="0.25">
      <c r="A4331" s="104">
        <v>1053442</v>
      </c>
      <c r="B4331" s="104" t="s">
        <v>18</v>
      </c>
      <c r="C4331" s="104">
        <v>2001</v>
      </c>
      <c r="D4331" s="104" t="s">
        <v>1383</v>
      </c>
      <c r="G4331" s="105">
        <v>37042</v>
      </c>
      <c r="K4331" s="104">
        <v>58.69</v>
      </c>
      <c r="L4331" s="104">
        <v>1.27</v>
      </c>
      <c r="P4331" s="104" t="s">
        <v>87</v>
      </c>
    </row>
    <row r="4332" spans="1:17" x14ac:dyDescent="0.25">
      <c r="A4332" s="104">
        <v>1053443</v>
      </c>
      <c r="B4332" s="104" t="s">
        <v>18</v>
      </c>
      <c r="C4332" s="104">
        <v>2001</v>
      </c>
      <c r="D4332" s="104" t="s">
        <v>1616</v>
      </c>
      <c r="G4332" s="105">
        <v>37042</v>
      </c>
      <c r="K4332" s="104">
        <v>58.29</v>
      </c>
      <c r="L4332" s="104">
        <v>0.68</v>
      </c>
      <c r="P4332" s="104" t="s">
        <v>87</v>
      </c>
    </row>
    <row r="4333" spans="1:17" x14ac:dyDescent="0.25">
      <c r="A4333" s="104">
        <v>1053444</v>
      </c>
      <c r="B4333" s="104" t="s">
        <v>18</v>
      </c>
      <c r="C4333" s="104">
        <v>2001</v>
      </c>
      <c r="D4333" s="104" t="s">
        <v>1615</v>
      </c>
      <c r="G4333" s="105">
        <v>37042</v>
      </c>
      <c r="K4333" s="104">
        <v>58.5</v>
      </c>
      <c r="L4333" s="104">
        <v>-0.34</v>
      </c>
      <c r="P4333" s="104" t="s">
        <v>87</v>
      </c>
    </row>
    <row r="4334" spans="1:17" x14ac:dyDescent="0.25">
      <c r="A4334" s="104">
        <v>1053445</v>
      </c>
      <c r="B4334" s="104" t="s">
        <v>18</v>
      </c>
      <c r="C4334" s="104">
        <v>2001</v>
      </c>
      <c r="D4334" s="104" t="s">
        <v>1614</v>
      </c>
      <c r="G4334" s="105">
        <v>37043</v>
      </c>
      <c r="K4334" s="104">
        <v>57.73</v>
      </c>
      <c r="L4334" s="104">
        <v>0.93</v>
      </c>
      <c r="P4334" s="104" t="s">
        <v>87</v>
      </c>
    </row>
    <row r="4335" spans="1:17" x14ac:dyDescent="0.25">
      <c r="A4335" s="104">
        <v>1053446</v>
      </c>
      <c r="B4335" s="104" t="s">
        <v>19</v>
      </c>
      <c r="C4335" s="104">
        <v>2001</v>
      </c>
      <c r="D4335" s="104" t="s">
        <v>1382</v>
      </c>
      <c r="G4335" s="105">
        <v>36894</v>
      </c>
      <c r="H4335" s="105">
        <v>0.469444444444445</v>
      </c>
      <c r="K4335" s="104">
        <v>55.5</v>
      </c>
      <c r="L4335" s="104">
        <v>6.72</v>
      </c>
      <c r="P4335" s="104" t="s">
        <v>87</v>
      </c>
      <c r="Q4335" s="104">
        <v>0.36</v>
      </c>
    </row>
    <row r="4336" spans="1:17" x14ac:dyDescent="0.25">
      <c r="A4336" s="104">
        <v>1053447</v>
      </c>
      <c r="B4336" s="104" t="s">
        <v>19</v>
      </c>
      <c r="C4336" s="104">
        <v>2001</v>
      </c>
      <c r="D4336" s="104" t="s">
        <v>1381</v>
      </c>
      <c r="G4336" s="105">
        <v>36894</v>
      </c>
      <c r="H4336" s="105">
        <v>0.469444444444445</v>
      </c>
      <c r="K4336" s="104">
        <v>55.48</v>
      </c>
      <c r="L4336" s="104">
        <v>6.7</v>
      </c>
      <c r="P4336" s="104" t="s">
        <v>87</v>
      </c>
      <c r="Q4336" s="104">
        <v>0.112</v>
      </c>
    </row>
    <row r="4337" spans="1:17" x14ac:dyDescent="0.25">
      <c r="A4337" s="104">
        <v>1053448</v>
      </c>
      <c r="B4337" s="104" t="s">
        <v>19</v>
      </c>
      <c r="C4337" s="104">
        <v>2001</v>
      </c>
      <c r="D4337" s="104" t="s">
        <v>1380</v>
      </c>
      <c r="G4337" s="105">
        <v>36899</v>
      </c>
      <c r="H4337" s="105">
        <v>0.44861111111111102</v>
      </c>
      <c r="K4337" s="104">
        <v>55.72</v>
      </c>
      <c r="L4337" s="104">
        <v>7.03</v>
      </c>
      <c r="P4337" s="104" t="s">
        <v>87</v>
      </c>
      <c r="Q4337" s="104">
        <v>0.44800000000000001</v>
      </c>
    </row>
    <row r="4338" spans="1:17" x14ac:dyDescent="0.25">
      <c r="A4338" s="104">
        <v>1053449</v>
      </c>
      <c r="B4338" s="104" t="s">
        <v>19</v>
      </c>
      <c r="C4338" s="104">
        <v>2001</v>
      </c>
      <c r="D4338" s="104" t="s">
        <v>1379</v>
      </c>
      <c r="G4338" s="105">
        <v>36899</v>
      </c>
      <c r="H4338" s="105">
        <v>0.44861111111111102</v>
      </c>
      <c r="K4338" s="104">
        <v>55.72</v>
      </c>
      <c r="L4338" s="104">
        <v>7</v>
      </c>
      <c r="P4338" s="104" t="s">
        <v>87</v>
      </c>
      <c r="Q4338" s="104">
        <v>0.39200000000000002</v>
      </c>
    </row>
    <row r="4339" spans="1:17" x14ac:dyDescent="0.25">
      <c r="A4339" s="104">
        <v>1053450</v>
      </c>
      <c r="B4339" s="104" t="s">
        <v>19</v>
      </c>
      <c r="C4339" s="104">
        <v>2001</v>
      </c>
      <c r="D4339" s="104" t="s">
        <v>1378</v>
      </c>
      <c r="G4339" s="105">
        <v>36901</v>
      </c>
      <c r="H4339" s="105">
        <v>0.375694444444445</v>
      </c>
      <c r="K4339" s="104">
        <v>57.95</v>
      </c>
      <c r="L4339" s="104">
        <v>9.1300000000000008</v>
      </c>
      <c r="P4339" s="104" t="s">
        <v>87</v>
      </c>
      <c r="Q4339" s="104">
        <v>1.2E-2</v>
      </c>
    </row>
    <row r="4340" spans="1:17" x14ac:dyDescent="0.25">
      <c r="A4340" s="104">
        <v>1053451</v>
      </c>
      <c r="B4340" s="104" t="s">
        <v>19</v>
      </c>
      <c r="C4340" s="104">
        <v>2001</v>
      </c>
      <c r="D4340" s="104" t="s">
        <v>1377</v>
      </c>
      <c r="G4340" s="105">
        <v>36901</v>
      </c>
      <c r="H4340" s="105">
        <v>0.41180555555555598</v>
      </c>
      <c r="K4340" s="104">
        <v>57.2</v>
      </c>
      <c r="L4340" s="104">
        <v>8.32</v>
      </c>
      <c r="P4340" s="104" t="s">
        <v>87</v>
      </c>
      <c r="Q4340" s="104">
        <v>3.78</v>
      </c>
    </row>
    <row r="4341" spans="1:17" x14ac:dyDescent="0.25">
      <c r="A4341" s="104">
        <v>1053452</v>
      </c>
      <c r="B4341" s="104" t="s">
        <v>19</v>
      </c>
      <c r="C4341" s="104">
        <v>2001</v>
      </c>
      <c r="D4341" s="104" t="s">
        <v>1376</v>
      </c>
      <c r="G4341" s="105">
        <v>36901</v>
      </c>
      <c r="H4341" s="105">
        <v>0.41388888888888897</v>
      </c>
      <c r="K4341" s="104">
        <v>57.27</v>
      </c>
      <c r="L4341" s="104">
        <v>8.43</v>
      </c>
      <c r="P4341" s="104" t="s">
        <v>87</v>
      </c>
      <c r="Q4341" s="104">
        <v>1.323</v>
      </c>
    </row>
    <row r="4342" spans="1:17" x14ac:dyDescent="0.25">
      <c r="A4342" s="104">
        <v>1053453</v>
      </c>
      <c r="B4342" s="104" t="s">
        <v>19</v>
      </c>
      <c r="C4342" s="104">
        <v>2001</v>
      </c>
      <c r="D4342" s="104" t="s">
        <v>1375</v>
      </c>
      <c r="G4342" s="105">
        <v>36901</v>
      </c>
      <c r="H4342" s="105">
        <v>0.41736111111111102</v>
      </c>
      <c r="K4342" s="104">
        <v>57.3</v>
      </c>
      <c r="L4342" s="104">
        <v>9.0299999999999994</v>
      </c>
      <c r="P4342" s="104" t="s">
        <v>87</v>
      </c>
      <c r="Q4342" s="104">
        <v>0.19800000000000001</v>
      </c>
    </row>
    <row r="4343" spans="1:17" x14ac:dyDescent="0.25">
      <c r="A4343" s="104">
        <v>1053454</v>
      </c>
      <c r="B4343" s="104" t="s">
        <v>19</v>
      </c>
      <c r="C4343" s="104">
        <v>2001</v>
      </c>
      <c r="D4343" s="104" t="s">
        <v>1373</v>
      </c>
      <c r="G4343" s="105">
        <v>36905</v>
      </c>
      <c r="H4343" s="105">
        <v>0.40347222222222201</v>
      </c>
      <c r="K4343" s="104">
        <v>55.45</v>
      </c>
      <c r="L4343" s="104">
        <v>4.92</v>
      </c>
      <c r="P4343" s="104" t="s">
        <v>87</v>
      </c>
      <c r="Q4343" s="104">
        <v>0.24</v>
      </c>
    </row>
    <row r="4344" spans="1:17" x14ac:dyDescent="0.25">
      <c r="A4344" s="104">
        <v>1053455</v>
      </c>
      <c r="B4344" s="104" t="s">
        <v>19</v>
      </c>
      <c r="C4344" s="104">
        <v>2001</v>
      </c>
      <c r="D4344" s="104" t="s">
        <v>1372</v>
      </c>
      <c r="G4344" s="105">
        <v>36905</v>
      </c>
      <c r="H4344" s="105">
        <v>0.40486111111111101</v>
      </c>
      <c r="K4344" s="104">
        <v>55.58</v>
      </c>
      <c r="L4344" s="104">
        <v>4.78</v>
      </c>
      <c r="P4344" s="104" t="s">
        <v>87</v>
      </c>
      <c r="Q4344" s="104">
        <v>3.5999999999999997E-2</v>
      </c>
    </row>
    <row r="4345" spans="1:17" x14ac:dyDescent="0.25">
      <c r="A4345" s="104">
        <v>1053456</v>
      </c>
      <c r="B4345" s="104" t="s">
        <v>19</v>
      </c>
      <c r="C4345" s="104">
        <v>2001</v>
      </c>
      <c r="D4345" s="104" t="s">
        <v>1371</v>
      </c>
      <c r="G4345" s="105">
        <v>36905</v>
      </c>
      <c r="H4345" s="105">
        <v>0.40763888888888899</v>
      </c>
      <c r="K4345" s="104">
        <v>55.73</v>
      </c>
      <c r="L4345" s="104">
        <v>4.75</v>
      </c>
      <c r="P4345" s="104" t="s">
        <v>87</v>
      </c>
      <c r="Q4345" s="104">
        <v>4.8000000000000001E-2</v>
      </c>
    </row>
    <row r="4346" spans="1:17" x14ac:dyDescent="0.25">
      <c r="A4346" s="104">
        <v>1053457</v>
      </c>
      <c r="B4346" s="104" t="s">
        <v>19</v>
      </c>
      <c r="C4346" s="104">
        <v>2001</v>
      </c>
      <c r="D4346" s="104" t="s">
        <v>1370</v>
      </c>
      <c r="G4346" s="105">
        <v>36906</v>
      </c>
      <c r="H4346" s="105">
        <v>0.38194444444444398</v>
      </c>
      <c r="K4346" s="104">
        <v>55.33</v>
      </c>
      <c r="L4346" s="104">
        <v>7.82</v>
      </c>
      <c r="P4346" s="104" t="s">
        <v>87</v>
      </c>
      <c r="Q4346" s="104">
        <v>1.44</v>
      </c>
    </row>
    <row r="4347" spans="1:17" x14ac:dyDescent="0.25">
      <c r="A4347" s="104">
        <v>1053458</v>
      </c>
      <c r="B4347" s="104" t="s">
        <v>19</v>
      </c>
      <c r="C4347" s="104">
        <v>2001</v>
      </c>
      <c r="D4347" s="104" t="s">
        <v>1367</v>
      </c>
      <c r="G4347" s="105">
        <v>36920</v>
      </c>
      <c r="H4347" s="105">
        <v>0.49375000000000002</v>
      </c>
      <c r="K4347" s="104">
        <v>55.88</v>
      </c>
      <c r="L4347" s="104">
        <v>6.83</v>
      </c>
      <c r="P4347" s="104" t="s">
        <v>87</v>
      </c>
      <c r="Q4347" s="104">
        <v>3.9600000000000003E-2</v>
      </c>
    </row>
    <row r="4348" spans="1:17" x14ac:dyDescent="0.25">
      <c r="A4348" s="104">
        <v>1053459</v>
      </c>
      <c r="B4348" s="104" t="s">
        <v>19</v>
      </c>
      <c r="C4348" s="104">
        <v>2001</v>
      </c>
      <c r="D4348" s="104" t="s">
        <v>1366</v>
      </c>
      <c r="G4348" s="105">
        <v>36922</v>
      </c>
      <c r="H4348" s="105">
        <v>0.38680555555555601</v>
      </c>
      <c r="K4348" s="104">
        <v>57.9</v>
      </c>
      <c r="L4348" s="104">
        <v>8.65</v>
      </c>
      <c r="P4348" s="104" t="s">
        <v>87</v>
      </c>
      <c r="Q4348" s="104">
        <v>1.3440000000000001E-2</v>
      </c>
    </row>
    <row r="4349" spans="1:17" x14ac:dyDescent="0.25">
      <c r="A4349" s="104">
        <v>1053460</v>
      </c>
      <c r="B4349" s="104" t="s">
        <v>19</v>
      </c>
      <c r="C4349" s="104">
        <v>2001</v>
      </c>
      <c r="D4349" s="104" t="s">
        <v>1365</v>
      </c>
      <c r="G4349" s="105">
        <v>36922</v>
      </c>
      <c r="H4349" s="105">
        <v>0.38750000000000001</v>
      </c>
      <c r="K4349" s="104">
        <v>57</v>
      </c>
      <c r="L4349" s="104">
        <v>8.67</v>
      </c>
      <c r="P4349" s="104" t="s">
        <v>87</v>
      </c>
      <c r="Q4349" s="104">
        <v>0.01</v>
      </c>
    </row>
    <row r="4350" spans="1:17" x14ac:dyDescent="0.25">
      <c r="A4350" s="104">
        <v>1053461</v>
      </c>
      <c r="B4350" s="104" t="s">
        <v>19</v>
      </c>
      <c r="C4350" s="104">
        <v>2001</v>
      </c>
      <c r="D4350" s="104" t="s">
        <v>1364</v>
      </c>
      <c r="G4350" s="105">
        <v>36922</v>
      </c>
      <c r="H4350" s="105">
        <v>0.39930555555555602</v>
      </c>
      <c r="K4350" s="104">
        <v>57.8</v>
      </c>
      <c r="L4350" s="104">
        <v>7.72</v>
      </c>
      <c r="P4350" s="104" t="s">
        <v>87</v>
      </c>
      <c r="Q4350" s="104">
        <v>1.0944000000000001E-2</v>
      </c>
    </row>
    <row r="4351" spans="1:17" x14ac:dyDescent="0.25">
      <c r="A4351" s="104">
        <v>1053462</v>
      </c>
      <c r="B4351" s="104" t="s">
        <v>19</v>
      </c>
      <c r="C4351" s="104">
        <v>2001</v>
      </c>
      <c r="D4351" s="104" t="s">
        <v>1363</v>
      </c>
      <c r="G4351" s="105">
        <v>36922</v>
      </c>
      <c r="H4351" s="105">
        <v>0.41736111111111102</v>
      </c>
      <c r="K4351" s="104">
        <v>56.98</v>
      </c>
      <c r="L4351" s="104">
        <v>6.82</v>
      </c>
      <c r="P4351" s="104" t="s">
        <v>87</v>
      </c>
      <c r="Q4351" s="104">
        <v>8.4000000000000005E-2</v>
      </c>
    </row>
    <row r="4352" spans="1:17" x14ac:dyDescent="0.25">
      <c r="A4352" s="104">
        <v>1053463</v>
      </c>
      <c r="B4352" s="104" t="s">
        <v>19</v>
      </c>
      <c r="C4352" s="104">
        <v>2001</v>
      </c>
      <c r="D4352" s="104" t="s">
        <v>1362</v>
      </c>
      <c r="G4352" s="105">
        <v>36922</v>
      </c>
      <c r="H4352" s="105">
        <v>0.42361111111111099</v>
      </c>
      <c r="K4352" s="104">
        <v>57.22</v>
      </c>
      <c r="L4352" s="104">
        <v>7.35</v>
      </c>
      <c r="P4352" s="104" t="s">
        <v>87</v>
      </c>
      <c r="Q4352" s="104">
        <v>9.6000000000000002E-2</v>
      </c>
    </row>
    <row r="4353" spans="1:17" x14ac:dyDescent="0.25">
      <c r="A4353" s="104">
        <v>1053464</v>
      </c>
      <c r="B4353" s="104" t="s">
        <v>19</v>
      </c>
      <c r="C4353" s="104">
        <v>2001</v>
      </c>
      <c r="D4353" s="104" t="s">
        <v>1361</v>
      </c>
      <c r="G4353" s="105">
        <v>36922</v>
      </c>
      <c r="H4353" s="105">
        <v>0.42847222222222198</v>
      </c>
      <c r="K4353" s="104">
        <v>57.33</v>
      </c>
      <c r="L4353" s="104">
        <v>7.72</v>
      </c>
      <c r="P4353" s="104" t="s">
        <v>87</v>
      </c>
      <c r="Q4353" s="104">
        <v>4.3200000000000001E-3</v>
      </c>
    </row>
    <row r="4354" spans="1:17" x14ac:dyDescent="0.25">
      <c r="A4354" s="104">
        <v>1053465</v>
      </c>
      <c r="B4354" s="104" t="s">
        <v>19</v>
      </c>
      <c r="C4354" s="104">
        <v>2001</v>
      </c>
      <c r="D4354" s="104" t="s">
        <v>1360</v>
      </c>
      <c r="G4354" s="105">
        <v>36922</v>
      </c>
      <c r="H4354" s="105">
        <v>0.43402777777777801</v>
      </c>
      <c r="K4354" s="104">
        <v>57.55</v>
      </c>
      <c r="L4354" s="104">
        <v>7.98</v>
      </c>
      <c r="P4354" s="104" t="s">
        <v>87</v>
      </c>
      <c r="Q4354" s="104">
        <v>7.6499999999999999E-2</v>
      </c>
    </row>
    <row r="4355" spans="1:17" x14ac:dyDescent="0.25">
      <c r="A4355" s="104">
        <v>1053466</v>
      </c>
      <c r="B4355" s="104" t="s">
        <v>19</v>
      </c>
      <c r="C4355" s="104">
        <v>2001</v>
      </c>
      <c r="D4355" s="104" t="s">
        <v>1359</v>
      </c>
      <c r="G4355" s="105">
        <v>36922</v>
      </c>
      <c r="H4355" s="105">
        <v>0.45</v>
      </c>
      <c r="K4355" s="104">
        <v>57.43</v>
      </c>
      <c r="L4355" s="104">
        <v>8.9</v>
      </c>
      <c r="P4355" s="104" t="s">
        <v>87</v>
      </c>
      <c r="Q4355" s="104">
        <v>3.5999999999999997E-2</v>
      </c>
    </row>
    <row r="4356" spans="1:17" x14ac:dyDescent="0.25">
      <c r="A4356" s="104">
        <v>1053467</v>
      </c>
      <c r="B4356" s="104" t="s">
        <v>19</v>
      </c>
      <c r="C4356" s="104">
        <v>2001</v>
      </c>
      <c r="D4356" s="104" t="s">
        <v>1358</v>
      </c>
      <c r="G4356" s="105">
        <v>36922</v>
      </c>
      <c r="H4356" s="105">
        <v>0.63888888888888895</v>
      </c>
      <c r="K4356" s="104">
        <v>55.72</v>
      </c>
      <c r="L4356" s="104">
        <v>4.72</v>
      </c>
      <c r="P4356" s="104" t="s">
        <v>87</v>
      </c>
      <c r="Q4356" s="104">
        <v>3.96E-3</v>
      </c>
    </row>
    <row r="4357" spans="1:17" x14ac:dyDescent="0.25">
      <c r="A4357" s="104">
        <v>1053468</v>
      </c>
      <c r="B4357" s="104" t="s">
        <v>19</v>
      </c>
      <c r="C4357" s="104">
        <v>2001</v>
      </c>
      <c r="D4357" s="104" t="s">
        <v>1357</v>
      </c>
      <c r="G4357" s="105">
        <v>36922</v>
      </c>
      <c r="H4357" s="105">
        <v>0.64097222222222205</v>
      </c>
      <c r="K4357" s="104">
        <v>55.58</v>
      </c>
      <c r="L4357" s="104">
        <v>4.75</v>
      </c>
      <c r="P4357" s="104" t="s">
        <v>87</v>
      </c>
      <c r="Q4357" s="104">
        <v>1.92E-3</v>
      </c>
    </row>
    <row r="4358" spans="1:17" x14ac:dyDescent="0.25">
      <c r="A4358" s="104">
        <v>1053469</v>
      </c>
      <c r="B4358" s="104" t="s">
        <v>19</v>
      </c>
      <c r="C4358" s="104">
        <v>2001</v>
      </c>
      <c r="D4358" s="104" t="s">
        <v>1356</v>
      </c>
      <c r="G4358" s="105">
        <v>36922</v>
      </c>
      <c r="H4358" s="105">
        <v>0.64166666666666705</v>
      </c>
      <c r="K4358" s="104">
        <v>55.88</v>
      </c>
      <c r="L4358" s="104">
        <v>4.8499999999999996</v>
      </c>
      <c r="P4358" s="104" t="s">
        <v>87</v>
      </c>
      <c r="Q4358" s="104">
        <v>1.9199999999999998E-2</v>
      </c>
    </row>
    <row r="4359" spans="1:17" x14ac:dyDescent="0.25">
      <c r="A4359" s="104">
        <v>1053470</v>
      </c>
      <c r="B4359" s="104" t="s">
        <v>19</v>
      </c>
      <c r="C4359" s="104">
        <v>2001</v>
      </c>
      <c r="D4359" s="104" t="s">
        <v>1613</v>
      </c>
      <c r="G4359" s="105">
        <v>36949</v>
      </c>
      <c r="H4359" s="105">
        <v>0.60902777777777795</v>
      </c>
      <c r="K4359" s="104">
        <v>56.67</v>
      </c>
      <c r="L4359" s="104">
        <v>6.65</v>
      </c>
      <c r="P4359" s="104" t="s">
        <v>87</v>
      </c>
    </row>
    <row r="4360" spans="1:17" x14ac:dyDescent="0.25">
      <c r="A4360" s="104">
        <v>1053471</v>
      </c>
      <c r="B4360" s="104" t="s">
        <v>19</v>
      </c>
      <c r="C4360" s="104">
        <v>2001</v>
      </c>
      <c r="D4360" s="104" t="s">
        <v>1612</v>
      </c>
      <c r="G4360" s="105">
        <v>36949</v>
      </c>
      <c r="H4360" s="105">
        <v>0.60902777777777795</v>
      </c>
      <c r="K4360" s="104">
        <v>56.68</v>
      </c>
      <c r="L4360" s="104">
        <v>6.77</v>
      </c>
      <c r="P4360" s="104" t="s">
        <v>87</v>
      </c>
    </row>
    <row r="4361" spans="1:17" x14ac:dyDescent="0.25">
      <c r="A4361" s="104">
        <v>1053472</v>
      </c>
      <c r="B4361" s="104" t="s">
        <v>19</v>
      </c>
      <c r="C4361" s="104">
        <v>2001</v>
      </c>
      <c r="D4361" s="104" t="s">
        <v>1611</v>
      </c>
      <c r="G4361" s="105">
        <v>36949</v>
      </c>
      <c r="H4361" s="105">
        <v>0.63124999999999998</v>
      </c>
      <c r="K4361" s="104">
        <v>56.4</v>
      </c>
      <c r="L4361" s="104">
        <v>7.38</v>
      </c>
      <c r="P4361" s="104" t="s">
        <v>87</v>
      </c>
      <c r="Q4361" s="104">
        <v>0.70550000000000002</v>
      </c>
    </row>
    <row r="4362" spans="1:17" x14ac:dyDescent="0.25">
      <c r="A4362" s="104">
        <v>1053473</v>
      </c>
      <c r="B4362" s="104" t="s">
        <v>19</v>
      </c>
      <c r="C4362" s="104">
        <v>2001</v>
      </c>
      <c r="D4362" s="104" t="s">
        <v>1610</v>
      </c>
      <c r="G4362" s="105">
        <v>36953</v>
      </c>
      <c r="H4362" s="105">
        <v>0.43888888888888899</v>
      </c>
      <c r="K4362" s="104">
        <v>56.45</v>
      </c>
      <c r="L4362" s="104">
        <v>7.33</v>
      </c>
      <c r="P4362" s="104" t="s">
        <v>87</v>
      </c>
      <c r="Q4362" s="104">
        <v>3.3599999999999998E-2</v>
      </c>
    </row>
    <row r="4363" spans="1:17" x14ac:dyDescent="0.25">
      <c r="A4363" s="104">
        <v>1053474</v>
      </c>
      <c r="B4363" s="104" t="s">
        <v>19</v>
      </c>
      <c r="C4363" s="104">
        <v>2001</v>
      </c>
      <c r="D4363" s="104" t="s">
        <v>1609</v>
      </c>
      <c r="G4363" s="105">
        <v>36953</v>
      </c>
      <c r="H4363" s="105">
        <v>0.45694444444444399</v>
      </c>
      <c r="K4363" s="104">
        <v>56.12</v>
      </c>
      <c r="L4363" s="104">
        <v>6.77</v>
      </c>
      <c r="P4363" s="104" t="s">
        <v>87</v>
      </c>
      <c r="Q4363" s="104">
        <v>0.85399999999999998</v>
      </c>
    </row>
    <row r="4364" spans="1:17" x14ac:dyDescent="0.25">
      <c r="A4364" s="104">
        <v>1053475</v>
      </c>
      <c r="B4364" s="104" t="s">
        <v>19</v>
      </c>
      <c r="C4364" s="104">
        <v>2001</v>
      </c>
      <c r="D4364" s="104" t="s">
        <v>1608</v>
      </c>
      <c r="G4364" s="105">
        <v>36953</v>
      </c>
      <c r="H4364" s="105">
        <v>0.47847222222222202</v>
      </c>
      <c r="K4364" s="104">
        <v>55.8</v>
      </c>
      <c r="L4364" s="104">
        <v>5.78</v>
      </c>
      <c r="P4364" s="104" t="s">
        <v>87</v>
      </c>
    </row>
    <row r="4365" spans="1:17" x14ac:dyDescent="0.25">
      <c r="A4365" s="104">
        <v>1053476</v>
      </c>
      <c r="B4365" s="104" t="s">
        <v>19</v>
      </c>
      <c r="C4365" s="104">
        <v>2001</v>
      </c>
      <c r="D4365" s="104" t="s">
        <v>1607</v>
      </c>
      <c r="G4365" s="105">
        <v>36953</v>
      </c>
      <c r="H4365" s="105">
        <v>0.5</v>
      </c>
      <c r="K4365" s="104">
        <v>56.37</v>
      </c>
      <c r="L4365" s="104">
        <v>8.0500000000000007</v>
      </c>
      <c r="P4365" s="104" t="s">
        <v>87</v>
      </c>
    </row>
    <row r="4366" spans="1:17" x14ac:dyDescent="0.25">
      <c r="A4366" s="104">
        <v>1053477</v>
      </c>
      <c r="B4366" s="104" t="s">
        <v>19</v>
      </c>
      <c r="C4366" s="104">
        <v>2001</v>
      </c>
      <c r="D4366" s="104" t="s">
        <v>1606</v>
      </c>
      <c r="G4366" s="105">
        <v>36977</v>
      </c>
      <c r="H4366" s="105">
        <v>0.39444444444444399</v>
      </c>
      <c r="K4366" s="104">
        <v>57.43</v>
      </c>
      <c r="L4366" s="104">
        <v>8.4499999999999993</v>
      </c>
      <c r="P4366" s="104" t="s">
        <v>87</v>
      </c>
      <c r="Q4366" s="104">
        <v>1.2800000000000001E-3</v>
      </c>
    </row>
    <row r="4367" spans="1:17" x14ac:dyDescent="0.25">
      <c r="A4367" s="104">
        <v>1053478</v>
      </c>
      <c r="B4367" s="104" t="s">
        <v>19</v>
      </c>
      <c r="C4367" s="104">
        <v>2001</v>
      </c>
      <c r="D4367" s="104" t="s">
        <v>1605</v>
      </c>
      <c r="G4367" s="105">
        <v>36977</v>
      </c>
      <c r="H4367" s="105">
        <v>0.39444444444444399</v>
      </c>
      <c r="K4367" s="104">
        <v>57.43</v>
      </c>
      <c r="L4367" s="104">
        <v>8.4700000000000006</v>
      </c>
      <c r="P4367" s="104" t="s">
        <v>87</v>
      </c>
      <c r="Q4367" s="104">
        <v>3.2000000000000002E-3</v>
      </c>
    </row>
    <row r="4368" spans="1:17" x14ac:dyDescent="0.25">
      <c r="A4368" s="104">
        <v>1053479</v>
      </c>
      <c r="B4368" s="104" t="s">
        <v>19</v>
      </c>
      <c r="C4368" s="104">
        <v>2001</v>
      </c>
      <c r="D4368" s="104" t="s">
        <v>1604</v>
      </c>
      <c r="G4368" s="105">
        <v>36977</v>
      </c>
      <c r="H4368" s="105">
        <v>0.58472222222222203</v>
      </c>
      <c r="K4368" s="104">
        <v>56.92</v>
      </c>
      <c r="L4368" s="104">
        <v>7.57</v>
      </c>
      <c r="P4368" s="104" t="s">
        <v>87</v>
      </c>
      <c r="Q4368" s="104">
        <v>2.8E-3</v>
      </c>
    </row>
    <row r="4369" spans="1:17" x14ac:dyDescent="0.25">
      <c r="A4369" s="104">
        <v>1053480</v>
      </c>
      <c r="B4369" s="104" t="s">
        <v>19</v>
      </c>
      <c r="C4369" s="104">
        <v>2001</v>
      </c>
      <c r="D4369" s="104" t="s">
        <v>1603</v>
      </c>
      <c r="G4369" s="105">
        <v>36977</v>
      </c>
      <c r="H4369" s="105">
        <v>0.59027777777777801</v>
      </c>
      <c r="K4369" s="104">
        <v>56.52</v>
      </c>
      <c r="L4369" s="104">
        <v>7.5</v>
      </c>
      <c r="P4369" s="104" t="s">
        <v>87</v>
      </c>
      <c r="Q4369" s="104">
        <v>7.8E-2</v>
      </c>
    </row>
    <row r="4370" spans="1:17" x14ac:dyDescent="0.25">
      <c r="A4370" s="104">
        <v>1053481</v>
      </c>
      <c r="B4370" s="104" t="s">
        <v>19</v>
      </c>
      <c r="C4370" s="104">
        <v>2001</v>
      </c>
      <c r="D4370" s="104" t="s">
        <v>1602</v>
      </c>
      <c r="G4370" s="105">
        <v>36977</v>
      </c>
      <c r="H4370" s="105">
        <v>0.59652777777777799</v>
      </c>
      <c r="K4370" s="104">
        <v>56.6</v>
      </c>
      <c r="L4370" s="104">
        <v>7.47</v>
      </c>
      <c r="P4370" s="104" t="s">
        <v>87</v>
      </c>
      <c r="Q4370" s="104">
        <v>3.9E-2</v>
      </c>
    </row>
    <row r="4371" spans="1:17" x14ac:dyDescent="0.25">
      <c r="A4371" s="104">
        <v>1053482</v>
      </c>
      <c r="B4371" s="104" t="s">
        <v>19</v>
      </c>
      <c r="C4371" s="104">
        <v>2001</v>
      </c>
      <c r="D4371" s="104" t="s">
        <v>1601</v>
      </c>
      <c r="G4371" s="105">
        <v>37005</v>
      </c>
      <c r="H4371" s="105">
        <v>0.37013888888888902</v>
      </c>
      <c r="K4371" s="104">
        <v>55.13</v>
      </c>
      <c r="L4371" s="104">
        <v>9.3000000000000007</v>
      </c>
      <c r="P4371" s="104" t="s">
        <v>87</v>
      </c>
    </row>
    <row r="4372" spans="1:17" x14ac:dyDescent="0.25">
      <c r="A4372" s="104">
        <v>1053483</v>
      </c>
      <c r="B4372" s="104" t="s">
        <v>19</v>
      </c>
      <c r="C4372" s="104">
        <v>2001</v>
      </c>
      <c r="D4372" s="104" t="s">
        <v>1600</v>
      </c>
      <c r="G4372" s="105">
        <v>37005</v>
      </c>
      <c r="H4372" s="105">
        <v>0.37847222222222199</v>
      </c>
      <c r="K4372" s="104">
        <v>54.97</v>
      </c>
      <c r="L4372" s="104">
        <v>5.92</v>
      </c>
      <c r="P4372" s="104" t="s">
        <v>87</v>
      </c>
    </row>
    <row r="4373" spans="1:17" x14ac:dyDescent="0.25">
      <c r="A4373" s="104">
        <v>1053484</v>
      </c>
      <c r="B4373" s="104" t="s">
        <v>19</v>
      </c>
      <c r="C4373" s="104">
        <v>2001</v>
      </c>
      <c r="D4373" s="104" t="s">
        <v>1599</v>
      </c>
      <c r="G4373" s="105">
        <v>37005</v>
      </c>
      <c r="H4373" s="105">
        <v>0.4</v>
      </c>
      <c r="K4373" s="104">
        <v>55.62</v>
      </c>
      <c r="L4373" s="104">
        <v>4.83</v>
      </c>
      <c r="P4373" s="104" t="s">
        <v>87</v>
      </c>
      <c r="Q4373" s="104">
        <v>0.21</v>
      </c>
    </row>
    <row r="4374" spans="1:17" x14ac:dyDescent="0.25">
      <c r="A4374" s="104">
        <v>1053485</v>
      </c>
      <c r="B4374" s="104" t="s">
        <v>19</v>
      </c>
      <c r="C4374" s="104">
        <v>2001</v>
      </c>
      <c r="D4374" s="104" t="s">
        <v>1598</v>
      </c>
      <c r="G4374" s="105">
        <v>37005</v>
      </c>
      <c r="H4374" s="105">
        <v>0.40277777777777801</v>
      </c>
      <c r="K4374" s="104">
        <v>55.67</v>
      </c>
      <c r="L4374" s="104">
        <v>4.83</v>
      </c>
      <c r="P4374" s="104" t="s">
        <v>87</v>
      </c>
      <c r="Q4374" s="104">
        <v>8.5000000000000006E-2</v>
      </c>
    </row>
    <row r="4375" spans="1:17" x14ac:dyDescent="0.25">
      <c r="A4375" s="104">
        <v>1053486</v>
      </c>
      <c r="B4375" s="104" t="s">
        <v>19</v>
      </c>
      <c r="C4375" s="104">
        <v>2001</v>
      </c>
      <c r="D4375" s="104" t="s">
        <v>1597</v>
      </c>
      <c r="G4375" s="105">
        <v>37005</v>
      </c>
      <c r="H4375" s="105">
        <v>0.45486111111111099</v>
      </c>
      <c r="K4375" s="104">
        <v>55.73</v>
      </c>
      <c r="L4375" s="104">
        <v>6.12</v>
      </c>
      <c r="P4375" s="104" t="s">
        <v>87</v>
      </c>
      <c r="Q4375" s="104">
        <v>0.03</v>
      </c>
    </row>
    <row r="4376" spans="1:17" x14ac:dyDescent="0.25">
      <c r="A4376" s="104">
        <v>1053487</v>
      </c>
      <c r="B4376" s="104" t="s">
        <v>19</v>
      </c>
      <c r="C4376" s="104">
        <v>2001</v>
      </c>
      <c r="D4376" s="104" t="s">
        <v>1596</v>
      </c>
      <c r="G4376" s="105">
        <v>37005</v>
      </c>
      <c r="H4376" s="105">
        <v>0.48611111111111099</v>
      </c>
      <c r="K4376" s="104">
        <v>56.25</v>
      </c>
      <c r="L4376" s="104">
        <v>7.87</v>
      </c>
      <c r="P4376" s="104" t="s">
        <v>87</v>
      </c>
      <c r="Q4376" s="104">
        <v>0.16</v>
      </c>
    </row>
    <row r="4377" spans="1:17" x14ac:dyDescent="0.25">
      <c r="A4377" s="104">
        <v>1053488</v>
      </c>
      <c r="B4377" s="104" t="s">
        <v>19</v>
      </c>
      <c r="C4377" s="104">
        <v>2001</v>
      </c>
      <c r="D4377" s="104" t="s">
        <v>1595</v>
      </c>
      <c r="G4377" s="105">
        <v>37009</v>
      </c>
      <c r="H4377" s="105">
        <v>0.37291666666666701</v>
      </c>
      <c r="K4377" s="104">
        <v>56.75</v>
      </c>
      <c r="L4377" s="104">
        <v>7.52</v>
      </c>
      <c r="P4377" s="104" t="s">
        <v>87</v>
      </c>
      <c r="Q4377" s="104">
        <v>1.9040000000000001E-2</v>
      </c>
    </row>
    <row r="4378" spans="1:17" x14ac:dyDescent="0.25">
      <c r="A4378" s="104">
        <v>1053489</v>
      </c>
      <c r="B4378" s="104" t="s">
        <v>19</v>
      </c>
      <c r="C4378" s="104">
        <v>2001</v>
      </c>
      <c r="D4378" s="104" t="s">
        <v>1594</v>
      </c>
      <c r="G4378" s="105">
        <v>37009</v>
      </c>
      <c r="H4378" s="105">
        <v>0.389583333333333</v>
      </c>
      <c r="K4378" s="104">
        <v>56.28</v>
      </c>
      <c r="L4378" s="104">
        <v>7.02</v>
      </c>
      <c r="P4378" s="104" t="s">
        <v>87</v>
      </c>
      <c r="Q4378" s="104">
        <v>5.7000000000000002E-3</v>
      </c>
    </row>
    <row r="4379" spans="1:17" x14ac:dyDescent="0.25">
      <c r="A4379" s="104">
        <v>1053490</v>
      </c>
      <c r="B4379" s="104" t="s">
        <v>19</v>
      </c>
      <c r="C4379" s="104">
        <v>2001</v>
      </c>
      <c r="D4379" s="104" t="s">
        <v>1593</v>
      </c>
      <c r="G4379" s="105">
        <v>37009</v>
      </c>
      <c r="H4379" s="105">
        <v>0.39652777777777798</v>
      </c>
      <c r="K4379" s="104">
        <v>56.12</v>
      </c>
      <c r="L4379" s="104">
        <v>6.8</v>
      </c>
      <c r="P4379" s="104" t="s">
        <v>87</v>
      </c>
      <c r="Q4379" s="104">
        <v>6.1600000000000002E-2</v>
      </c>
    </row>
    <row r="4380" spans="1:17" x14ac:dyDescent="0.25">
      <c r="A4380" s="104">
        <v>1053491</v>
      </c>
      <c r="B4380" s="104" t="s">
        <v>19</v>
      </c>
      <c r="C4380" s="104">
        <v>2001</v>
      </c>
      <c r="D4380" s="104" t="s">
        <v>1592</v>
      </c>
      <c r="G4380" s="105">
        <v>37011</v>
      </c>
      <c r="H4380" s="105">
        <v>0.3125</v>
      </c>
      <c r="K4380" s="104">
        <v>54.9</v>
      </c>
      <c r="L4380" s="104">
        <v>7.5</v>
      </c>
      <c r="P4380" s="104" t="s">
        <v>87</v>
      </c>
      <c r="Q4380" s="104">
        <v>8.0000000000000002E-3</v>
      </c>
    </row>
    <row r="4381" spans="1:17" x14ac:dyDescent="0.25">
      <c r="A4381" s="104">
        <v>1053492</v>
      </c>
      <c r="B4381" s="104" t="s">
        <v>19</v>
      </c>
      <c r="C4381" s="104">
        <v>2001</v>
      </c>
      <c r="D4381" s="104" t="s">
        <v>1591</v>
      </c>
      <c r="G4381" s="105">
        <v>37011</v>
      </c>
      <c r="H4381" s="105">
        <v>0.36388888888888898</v>
      </c>
      <c r="K4381" s="104">
        <v>57.83</v>
      </c>
      <c r="L4381" s="104">
        <v>8.65</v>
      </c>
      <c r="P4381" s="104" t="s">
        <v>87</v>
      </c>
      <c r="Q4381" s="104">
        <v>3.3936000000000002</v>
      </c>
    </row>
    <row r="4382" spans="1:17" x14ac:dyDescent="0.25">
      <c r="A4382" s="104">
        <v>1053493</v>
      </c>
      <c r="B4382" s="104" t="s">
        <v>19</v>
      </c>
      <c r="C4382" s="104">
        <v>2001</v>
      </c>
      <c r="D4382" s="104" t="s">
        <v>1590</v>
      </c>
      <c r="G4382" s="105">
        <v>37025</v>
      </c>
      <c r="H4382" s="105">
        <v>0.54583333333333295</v>
      </c>
      <c r="K4382" s="104">
        <v>55.23</v>
      </c>
      <c r="L4382" s="104">
        <v>6.5</v>
      </c>
      <c r="P4382" s="104" t="s">
        <v>87</v>
      </c>
      <c r="Q4382" s="104">
        <v>0.81681599999999999</v>
      </c>
    </row>
    <row r="4383" spans="1:17" x14ac:dyDescent="0.25">
      <c r="A4383" s="104">
        <v>1053494</v>
      </c>
      <c r="B4383" s="104" t="s">
        <v>19</v>
      </c>
      <c r="C4383" s="104">
        <v>2001</v>
      </c>
      <c r="D4383" s="104" t="s">
        <v>1589</v>
      </c>
      <c r="G4383" s="105">
        <v>37025</v>
      </c>
      <c r="H4383" s="105">
        <v>0.54722222222222205</v>
      </c>
      <c r="K4383" s="104">
        <v>55.33</v>
      </c>
      <c r="L4383" s="104">
        <v>6.6</v>
      </c>
      <c r="P4383" s="104" t="s">
        <v>87</v>
      </c>
      <c r="Q4383" s="104">
        <v>1.86592</v>
      </c>
    </row>
    <row r="4384" spans="1:17" x14ac:dyDescent="0.25">
      <c r="A4384" s="104">
        <v>1053495</v>
      </c>
      <c r="B4384" s="104" t="s">
        <v>19</v>
      </c>
      <c r="C4384" s="104">
        <v>2001</v>
      </c>
      <c r="D4384" s="104" t="s">
        <v>1588</v>
      </c>
      <c r="G4384" s="105">
        <v>37025</v>
      </c>
      <c r="H4384" s="105">
        <v>0.54861111111111105</v>
      </c>
      <c r="K4384" s="104">
        <v>55.38</v>
      </c>
      <c r="L4384" s="104">
        <v>6.63</v>
      </c>
      <c r="P4384" s="104" t="s">
        <v>87</v>
      </c>
      <c r="Q4384" s="104">
        <v>1.2460000000000001E-2</v>
      </c>
    </row>
    <row r="4385" spans="1:17" x14ac:dyDescent="0.25">
      <c r="A4385" s="104">
        <v>1053496</v>
      </c>
      <c r="B4385" s="104" t="s">
        <v>19</v>
      </c>
      <c r="C4385" s="104">
        <v>2001</v>
      </c>
      <c r="D4385" s="104" t="s">
        <v>1587</v>
      </c>
      <c r="G4385" s="105">
        <v>37025</v>
      </c>
      <c r="H4385" s="105">
        <v>0.55208333333333304</v>
      </c>
      <c r="K4385" s="104">
        <v>55.08</v>
      </c>
      <c r="L4385" s="104">
        <v>5.98</v>
      </c>
      <c r="P4385" s="104" t="s">
        <v>87</v>
      </c>
      <c r="Q4385" s="104">
        <v>3.0575999999999999E-2</v>
      </c>
    </row>
    <row r="4386" spans="1:17" x14ac:dyDescent="0.25">
      <c r="A4386" s="104">
        <v>1053497</v>
      </c>
      <c r="B4386" s="104" t="s">
        <v>19</v>
      </c>
      <c r="C4386" s="104">
        <v>2001</v>
      </c>
      <c r="D4386" s="104" t="s">
        <v>1586</v>
      </c>
      <c r="G4386" s="105">
        <v>37025</v>
      </c>
      <c r="H4386" s="105">
        <v>0.55486111111111103</v>
      </c>
      <c r="K4386" s="104">
        <v>55.1</v>
      </c>
      <c r="L4386" s="104">
        <v>6.05</v>
      </c>
      <c r="P4386" s="104" t="s">
        <v>87</v>
      </c>
      <c r="Q4386" s="104">
        <v>0.36208800000000002</v>
      </c>
    </row>
    <row r="4387" spans="1:17" x14ac:dyDescent="0.25">
      <c r="A4387" s="104">
        <v>1053498</v>
      </c>
      <c r="B4387" s="104" t="s">
        <v>19</v>
      </c>
      <c r="C4387" s="104">
        <v>2001</v>
      </c>
      <c r="D4387" s="104" t="s">
        <v>1585</v>
      </c>
      <c r="G4387" s="105">
        <v>37025</v>
      </c>
      <c r="H4387" s="105">
        <v>0.61666666666666703</v>
      </c>
      <c r="K4387" s="104">
        <v>55.45</v>
      </c>
      <c r="L4387" s="104">
        <v>6.7</v>
      </c>
      <c r="P4387" s="104" t="s">
        <v>87</v>
      </c>
    </row>
    <row r="4388" spans="1:17" x14ac:dyDescent="0.25">
      <c r="A4388" s="104">
        <v>1053499</v>
      </c>
      <c r="B4388" s="104" t="s">
        <v>19</v>
      </c>
      <c r="C4388" s="104">
        <v>2001</v>
      </c>
      <c r="D4388" s="104" t="s">
        <v>1584</v>
      </c>
      <c r="G4388" s="105">
        <v>37031</v>
      </c>
      <c r="H4388" s="105">
        <v>0.43611111111111101</v>
      </c>
      <c r="K4388" s="104">
        <v>55.83</v>
      </c>
      <c r="L4388" s="104">
        <v>7.68</v>
      </c>
      <c r="P4388" s="104" t="s">
        <v>87</v>
      </c>
      <c r="Q4388" s="104">
        <v>0.46800000000000003</v>
      </c>
    </row>
    <row r="4389" spans="1:17" x14ac:dyDescent="0.25">
      <c r="A4389" s="104">
        <v>1053500</v>
      </c>
      <c r="B4389" s="104" t="s">
        <v>19</v>
      </c>
      <c r="C4389" s="104">
        <v>2001</v>
      </c>
      <c r="D4389" s="104" t="s">
        <v>1583</v>
      </c>
      <c r="G4389" s="105">
        <v>37033</v>
      </c>
      <c r="H4389" s="105">
        <v>0.51944444444444404</v>
      </c>
      <c r="K4389" s="104">
        <v>55.2</v>
      </c>
      <c r="L4389" s="104">
        <v>7.17</v>
      </c>
      <c r="P4389" s="104" t="s">
        <v>87</v>
      </c>
      <c r="Q4389" s="104">
        <v>0.02</v>
      </c>
    </row>
    <row r="4390" spans="1:17" x14ac:dyDescent="0.25">
      <c r="A4390" s="104">
        <v>1053501</v>
      </c>
      <c r="B4390" s="104" t="s">
        <v>19</v>
      </c>
      <c r="C4390" s="104">
        <v>2001</v>
      </c>
      <c r="D4390" s="104" t="s">
        <v>1582</v>
      </c>
      <c r="G4390" s="105">
        <v>37033</v>
      </c>
      <c r="H4390" s="105">
        <v>0.58055555555555605</v>
      </c>
      <c r="K4390" s="104">
        <v>56.35</v>
      </c>
      <c r="L4390" s="104">
        <v>5.82</v>
      </c>
      <c r="P4390" s="104" t="s">
        <v>87</v>
      </c>
      <c r="Q4390" s="104">
        <v>1.2E-2</v>
      </c>
    </row>
    <row r="4391" spans="1:17" x14ac:dyDescent="0.25">
      <c r="A4391" s="104">
        <v>1053502</v>
      </c>
      <c r="B4391" s="104" t="s">
        <v>19</v>
      </c>
      <c r="C4391" s="104">
        <v>2001</v>
      </c>
      <c r="D4391" s="104" t="s">
        <v>1581</v>
      </c>
      <c r="G4391" s="105">
        <v>37033</v>
      </c>
      <c r="H4391" s="105">
        <v>0.61180555555555605</v>
      </c>
      <c r="K4391" s="104">
        <v>56.03</v>
      </c>
      <c r="L4391" s="104">
        <v>6.13</v>
      </c>
      <c r="P4391" s="104" t="s">
        <v>87</v>
      </c>
      <c r="Q4391" s="104">
        <v>7.4999999999999997E-3</v>
      </c>
    </row>
    <row r="4392" spans="1:17" x14ac:dyDescent="0.25">
      <c r="A4392" s="104">
        <v>1053503</v>
      </c>
      <c r="B4392" s="104" t="s">
        <v>19</v>
      </c>
      <c r="C4392" s="104">
        <v>2001</v>
      </c>
      <c r="D4392" s="104" t="s">
        <v>1580</v>
      </c>
      <c r="G4392" s="105">
        <v>37033</v>
      </c>
      <c r="H4392" s="105">
        <v>0.61180555555555605</v>
      </c>
      <c r="K4392" s="104">
        <v>55.98</v>
      </c>
      <c r="L4392" s="104">
        <v>6.08</v>
      </c>
      <c r="P4392" s="104" t="s">
        <v>87</v>
      </c>
      <c r="Q4392" s="104">
        <v>3.5999999999999999E-3</v>
      </c>
    </row>
    <row r="4393" spans="1:17" x14ac:dyDescent="0.25">
      <c r="A4393" s="104">
        <v>1053504</v>
      </c>
      <c r="B4393" s="104" t="s">
        <v>19</v>
      </c>
      <c r="C4393" s="104">
        <v>2001</v>
      </c>
      <c r="D4393" s="104" t="s">
        <v>1579</v>
      </c>
      <c r="G4393" s="105">
        <v>37033</v>
      </c>
      <c r="H4393" s="105">
        <v>0.62361111111111101</v>
      </c>
      <c r="K4393" s="104">
        <v>55.75</v>
      </c>
      <c r="L4393" s="104">
        <v>6.35</v>
      </c>
      <c r="P4393" s="104" t="s">
        <v>87</v>
      </c>
      <c r="Q4393" s="104">
        <v>6.3E-2</v>
      </c>
    </row>
    <row r="4394" spans="1:17" x14ac:dyDescent="0.25">
      <c r="A4394" s="104">
        <v>1053505</v>
      </c>
      <c r="B4394" s="104" t="s">
        <v>19</v>
      </c>
      <c r="C4394" s="104">
        <v>2001</v>
      </c>
      <c r="D4394" s="104" t="s">
        <v>1578</v>
      </c>
      <c r="G4394" s="105">
        <v>37036</v>
      </c>
      <c r="H4394" s="105">
        <v>0.37638888888888899</v>
      </c>
      <c r="K4394" s="104">
        <v>56.3</v>
      </c>
      <c r="L4394" s="104">
        <v>5.25</v>
      </c>
      <c r="P4394" s="104" t="s">
        <v>87</v>
      </c>
      <c r="Q4394" s="104">
        <v>7.1999999999999998E-3</v>
      </c>
    </row>
    <row r="4395" spans="1:17" x14ac:dyDescent="0.25">
      <c r="A4395" s="104">
        <v>1053506</v>
      </c>
      <c r="B4395" s="104" t="s">
        <v>19</v>
      </c>
      <c r="C4395" s="104">
        <v>2001</v>
      </c>
      <c r="D4395" s="104" t="s">
        <v>1577</v>
      </c>
      <c r="G4395" s="105">
        <v>37036</v>
      </c>
      <c r="H4395" s="105">
        <v>0.39444444444444399</v>
      </c>
      <c r="K4395" s="104">
        <v>56.8</v>
      </c>
      <c r="L4395" s="104">
        <v>7.62</v>
      </c>
      <c r="P4395" s="104" t="s">
        <v>87</v>
      </c>
      <c r="Q4395" s="104">
        <v>8.1000000000000003E-2</v>
      </c>
    </row>
    <row r="4396" spans="1:17" x14ac:dyDescent="0.25">
      <c r="A4396" s="104">
        <v>1053507</v>
      </c>
      <c r="B4396" s="104" t="s">
        <v>19</v>
      </c>
      <c r="C4396" s="104">
        <v>2001</v>
      </c>
      <c r="D4396" s="104" t="s">
        <v>1576</v>
      </c>
      <c r="G4396" s="105">
        <v>37036</v>
      </c>
      <c r="H4396" s="105">
        <v>0.41180555555555598</v>
      </c>
      <c r="K4396" s="104">
        <v>56.18</v>
      </c>
      <c r="L4396" s="104">
        <v>6.68</v>
      </c>
      <c r="P4396" s="104" t="s">
        <v>87</v>
      </c>
      <c r="Q4396" s="104">
        <v>1.2E-2</v>
      </c>
    </row>
    <row r="4397" spans="1:17" x14ac:dyDescent="0.25">
      <c r="A4397" s="104">
        <v>1053508</v>
      </c>
      <c r="B4397" s="104" t="s">
        <v>19</v>
      </c>
      <c r="C4397" s="104">
        <v>2001</v>
      </c>
      <c r="D4397" s="104" t="s">
        <v>1575</v>
      </c>
      <c r="G4397" s="105">
        <v>37036</v>
      </c>
      <c r="H4397" s="105">
        <v>0.45694444444444399</v>
      </c>
      <c r="K4397" s="104">
        <v>56.42</v>
      </c>
      <c r="L4397" s="104">
        <v>7.27</v>
      </c>
      <c r="P4397" s="104" t="s">
        <v>87</v>
      </c>
      <c r="Q4397" s="104">
        <v>0.71819999999999995</v>
      </c>
    </row>
    <row r="4398" spans="1:17" x14ac:dyDescent="0.25">
      <c r="A4398" s="104">
        <v>1053509</v>
      </c>
      <c r="B4398" s="104" t="s">
        <v>19</v>
      </c>
      <c r="C4398" s="104">
        <v>2001</v>
      </c>
      <c r="D4398" s="104" t="s">
        <v>1574</v>
      </c>
      <c r="G4398" s="105">
        <v>37036</v>
      </c>
      <c r="H4398" s="105">
        <v>0.45763888888888898</v>
      </c>
      <c r="K4398" s="104">
        <v>56.35</v>
      </c>
      <c r="L4398" s="104">
        <v>7.18</v>
      </c>
      <c r="P4398" s="104" t="s">
        <v>87</v>
      </c>
      <c r="Q4398" s="104">
        <v>0.29160000000000003</v>
      </c>
    </row>
    <row r="4399" spans="1:17" x14ac:dyDescent="0.25">
      <c r="A4399" s="104">
        <v>1053510</v>
      </c>
      <c r="B4399" s="104" t="s">
        <v>19</v>
      </c>
      <c r="C4399" s="104">
        <v>2001</v>
      </c>
      <c r="D4399" s="104" t="s">
        <v>1573</v>
      </c>
      <c r="G4399" s="105">
        <v>37037</v>
      </c>
      <c r="H4399" s="105">
        <v>0.52430555555555602</v>
      </c>
      <c r="K4399" s="104">
        <v>55.32</v>
      </c>
      <c r="L4399" s="104">
        <v>7</v>
      </c>
      <c r="P4399" s="104" t="s">
        <v>87</v>
      </c>
      <c r="Q4399" s="104">
        <v>0.215424</v>
      </c>
    </row>
    <row r="4400" spans="1:17" x14ac:dyDescent="0.25">
      <c r="A4400" s="104">
        <v>1053511</v>
      </c>
      <c r="B4400" s="104" t="s">
        <v>19</v>
      </c>
      <c r="C4400" s="104">
        <v>2001</v>
      </c>
      <c r="D4400" s="104" t="s">
        <v>1572</v>
      </c>
      <c r="G4400" s="105">
        <v>37037</v>
      </c>
      <c r="H4400" s="105">
        <v>0.53819444444444398</v>
      </c>
      <c r="K4400" s="104">
        <v>54.95</v>
      </c>
      <c r="L4400" s="104">
        <v>5.55</v>
      </c>
      <c r="P4400" s="104" t="s">
        <v>87</v>
      </c>
      <c r="Q4400" s="104">
        <v>0.224</v>
      </c>
    </row>
    <row r="4401" spans="1:17" x14ac:dyDescent="0.25">
      <c r="A4401" s="104">
        <v>1053512</v>
      </c>
      <c r="B4401" s="104" t="s">
        <v>19</v>
      </c>
      <c r="C4401" s="104">
        <v>2001</v>
      </c>
      <c r="D4401" s="104" t="s">
        <v>1571</v>
      </c>
      <c r="G4401" s="105">
        <v>37037</v>
      </c>
      <c r="H4401" s="105">
        <v>0.55208333333333304</v>
      </c>
      <c r="K4401" s="104">
        <v>55.62</v>
      </c>
      <c r="L4401" s="104">
        <v>4.87</v>
      </c>
      <c r="P4401" s="104" t="s">
        <v>87</v>
      </c>
      <c r="Q4401" s="104">
        <v>13.855</v>
      </c>
    </row>
    <row r="4402" spans="1:17" x14ac:dyDescent="0.25">
      <c r="A4402" s="104">
        <v>1053513</v>
      </c>
      <c r="B4402" s="104" t="s">
        <v>19</v>
      </c>
      <c r="C4402" s="104">
        <v>2001</v>
      </c>
      <c r="D4402" s="104" t="s">
        <v>1570</v>
      </c>
      <c r="G4402" s="105">
        <v>37037</v>
      </c>
      <c r="H4402" s="105">
        <v>0.57638888888888895</v>
      </c>
      <c r="K4402" s="104">
        <v>57.03</v>
      </c>
      <c r="L4402" s="104">
        <v>7.33</v>
      </c>
      <c r="P4402" s="104" t="s">
        <v>87</v>
      </c>
      <c r="Q4402" s="104">
        <v>0.12479999999999999</v>
      </c>
    </row>
    <row r="4403" spans="1:17" x14ac:dyDescent="0.25">
      <c r="A4403" s="104">
        <v>1053514</v>
      </c>
      <c r="B4403" s="104" t="s">
        <v>19</v>
      </c>
      <c r="C4403" s="104">
        <v>2001</v>
      </c>
      <c r="D4403" s="104" t="s">
        <v>1569</v>
      </c>
      <c r="G4403" s="105">
        <v>37037</v>
      </c>
      <c r="H4403" s="105">
        <v>0.59027777777777801</v>
      </c>
      <c r="K4403" s="104">
        <v>56.43</v>
      </c>
      <c r="L4403" s="104">
        <v>7.18</v>
      </c>
      <c r="P4403" s="104" t="s">
        <v>87</v>
      </c>
      <c r="Q4403" s="104">
        <v>0.96599999999999997</v>
      </c>
    </row>
    <row r="4404" spans="1:17" x14ac:dyDescent="0.25">
      <c r="A4404" s="104">
        <v>1053515</v>
      </c>
      <c r="B4404" s="104" t="s">
        <v>19</v>
      </c>
      <c r="C4404" s="104">
        <v>2001</v>
      </c>
      <c r="D4404" s="104" t="s">
        <v>1568</v>
      </c>
      <c r="G4404" s="105">
        <v>37037</v>
      </c>
      <c r="H4404" s="105">
        <v>0.62152777777777801</v>
      </c>
      <c r="K4404" s="104">
        <v>55.7</v>
      </c>
      <c r="L4404" s="104">
        <v>6.92</v>
      </c>
      <c r="P4404" s="104" t="s">
        <v>87</v>
      </c>
      <c r="Q4404" s="104">
        <v>7.1999999999999995E-2</v>
      </c>
    </row>
    <row r="4405" spans="1:17" x14ac:dyDescent="0.25">
      <c r="A4405" s="104">
        <v>1053516</v>
      </c>
      <c r="B4405" s="104" t="s">
        <v>19</v>
      </c>
      <c r="C4405" s="104">
        <v>2001</v>
      </c>
      <c r="D4405" s="104" t="s">
        <v>1567</v>
      </c>
      <c r="G4405" s="105">
        <v>37071</v>
      </c>
      <c r="H4405" s="105">
        <v>0.35347222222222202</v>
      </c>
      <c r="K4405" s="104">
        <v>55.13</v>
      </c>
      <c r="L4405" s="104">
        <v>6.38</v>
      </c>
      <c r="P4405" s="104" t="s">
        <v>87</v>
      </c>
      <c r="Q4405" s="104">
        <v>0.36</v>
      </c>
    </row>
    <row r="4406" spans="1:17" x14ac:dyDescent="0.25">
      <c r="A4406" s="104">
        <v>1053517</v>
      </c>
      <c r="B4406" s="104" t="s">
        <v>19</v>
      </c>
      <c r="C4406" s="104">
        <v>2001</v>
      </c>
      <c r="D4406" s="104" t="s">
        <v>1566</v>
      </c>
      <c r="G4406" s="105">
        <v>37071</v>
      </c>
      <c r="H4406" s="105">
        <v>0.36944444444444402</v>
      </c>
      <c r="K4406" s="104">
        <v>55.2</v>
      </c>
      <c r="L4406" s="104">
        <v>5.47</v>
      </c>
      <c r="P4406" s="104" t="s">
        <v>87</v>
      </c>
      <c r="Q4406" s="104">
        <v>2.7199999999999998E-2</v>
      </c>
    </row>
    <row r="4407" spans="1:17" x14ac:dyDescent="0.25">
      <c r="A4407" s="104">
        <v>1053518</v>
      </c>
      <c r="B4407" s="104" t="s">
        <v>19</v>
      </c>
      <c r="C4407" s="104">
        <v>2001</v>
      </c>
      <c r="D4407" s="104" t="s">
        <v>1565</v>
      </c>
      <c r="G4407" s="105">
        <v>37079</v>
      </c>
      <c r="H4407" s="105">
        <v>0.359027777777778</v>
      </c>
      <c r="K4407" s="104">
        <v>55.62</v>
      </c>
      <c r="L4407" s="104">
        <v>4.6500000000000004</v>
      </c>
      <c r="P4407" s="104" t="s">
        <v>87</v>
      </c>
      <c r="Q4407" s="104">
        <v>0.21</v>
      </c>
    </row>
    <row r="4408" spans="1:17" x14ac:dyDescent="0.25">
      <c r="A4408" s="104">
        <v>1053519</v>
      </c>
      <c r="B4408" s="104" t="s">
        <v>19</v>
      </c>
      <c r="C4408" s="104">
        <v>2001</v>
      </c>
      <c r="D4408" s="104" t="s">
        <v>1564</v>
      </c>
      <c r="G4408" s="105">
        <v>37079</v>
      </c>
      <c r="H4408" s="105">
        <v>0.375694444444445</v>
      </c>
      <c r="K4408" s="104">
        <v>56.85</v>
      </c>
      <c r="L4408" s="104">
        <v>7.33</v>
      </c>
      <c r="P4408" s="104" t="s">
        <v>87</v>
      </c>
      <c r="Q4408" s="104">
        <v>1.4999999999999999E-4</v>
      </c>
    </row>
    <row r="4409" spans="1:17" x14ac:dyDescent="0.25">
      <c r="A4409" s="104">
        <v>1053520</v>
      </c>
      <c r="B4409" s="104" t="s">
        <v>19</v>
      </c>
      <c r="C4409" s="104">
        <v>2001</v>
      </c>
      <c r="D4409" s="104" t="s">
        <v>1563</v>
      </c>
      <c r="G4409" s="105">
        <v>37079</v>
      </c>
      <c r="H4409" s="105">
        <v>0.38888888888888901</v>
      </c>
      <c r="K4409" s="104">
        <v>56.8</v>
      </c>
      <c r="L4409" s="104">
        <v>7.88</v>
      </c>
      <c r="P4409" s="104" t="s">
        <v>87</v>
      </c>
      <c r="Q4409" s="104">
        <v>10.237500000000001</v>
      </c>
    </row>
    <row r="4410" spans="1:17" x14ac:dyDescent="0.25">
      <c r="A4410" s="104">
        <v>1053521</v>
      </c>
      <c r="B4410" s="104" t="s">
        <v>19</v>
      </c>
      <c r="C4410" s="104">
        <v>2001</v>
      </c>
      <c r="D4410" s="104" t="s">
        <v>1562</v>
      </c>
      <c r="G4410" s="105">
        <v>37079</v>
      </c>
      <c r="H4410" s="105">
        <v>0.39583333333333298</v>
      </c>
      <c r="K4410" s="104">
        <v>57</v>
      </c>
      <c r="L4410" s="104">
        <v>7.92</v>
      </c>
      <c r="P4410" s="104" t="s">
        <v>87</v>
      </c>
      <c r="Q4410" s="104">
        <v>0.36749999999999999</v>
      </c>
    </row>
    <row r="4411" spans="1:17" x14ac:dyDescent="0.25">
      <c r="A4411" s="104">
        <v>1053522</v>
      </c>
      <c r="B4411" s="104" t="s">
        <v>19</v>
      </c>
      <c r="C4411" s="104">
        <v>2001</v>
      </c>
      <c r="D4411" s="104" t="s">
        <v>1561</v>
      </c>
      <c r="G4411" s="105">
        <v>37090</v>
      </c>
      <c r="H4411" s="105">
        <v>0.57430555555555596</v>
      </c>
      <c r="K4411" s="104">
        <v>56.68</v>
      </c>
      <c r="L4411" s="104">
        <v>7.33</v>
      </c>
      <c r="P4411" s="104" t="s">
        <v>87</v>
      </c>
    </row>
    <row r="4412" spans="1:17" x14ac:dyDescent="0.25">
      <c r="A4412" s="104">
        <v>1053523</v>
      </c>
      <c r="B4412" s="104" t="s">
        <v>19</v>
      </c>
      <c r="C4412" s="104">
        <v>2001</v>
      </c>
      <c r="D4412" s="104" t="s">
        <v>1560</v>
      </c>
      <c r="G4412" s="105">
        <v>37090</v>
      </c>
      <c r="H4412" s="105">
        <v>0.57499999999999996</v>
      </c>
      <c r="K4412" s="104">
        <v>56.28</v>
      </c>
      <c r="L4412" s="104">
        <v>6.95</v>
      </c>
      <c r="P4412" s="104" t="s">
        <v>87</v>
      </c>
      <c r="Q4412" s="104">
        <v>0.36375000000000002</v>
      </c>
    </row>
    <row r="4413" spans="1:17" x14ac:dyDescent="0.25">
      <c r="A4413" s="104">
        <v>1053524</v>
      </c>
      <c r="B4413" s="104" t="s">
        <v>19</v>
      </c>
      <c r="C4413" s="104">
        <v>2001</v>
      </c>
      <c r="D4413" s="104" t="s">
        <v>1559</v>
      </c>
      <c r="G4413" s="105">
        <v>37098</v>
      </c>
      <c r="H4413" s="105">
        <v>0.38819444444444401</v>
      </c>
      <c r="K4413" s="104">
        <v>56.7</v>
      </c>
      <c r="L4413" s="104">
        <v>7.6</v>
      </c>
      <c r="P4413" s="104" t="s">
        <v>87</v>
      </c>
      <c r="Q4413" s="104">
        <v>1.1520000000000001E-2</v>
      </c>
    </row>
    <row r="4414" spans="1:17" x14ac:dyDescent="0.25">
      <c r="A4414" s="104">
        <v>1053525</v>
      </c>
      <c r="B4414" s="104" t="s">
        <v>19</v>
      </c>
      <c r="C4414" s="104">
        <v>2001</v>
      </c>
      <c r="D4414" s="104" t="s">
        <v>1558</v>
      </c>
      <c r="G4414" s="105">
        <v>37098</v>
      </c>
      <c r="H4414" s="105">
        <v>0.421527777777778</v>
      </c>
      <c r="K4414" s="104">
        <v>56.33</v>
      </c>
      <c r="L4414" s="104">
        <v>7.67</v>
      </c>
      <c r="P4414" s="104" t="s">
        <v>87</v>
      </c>
      <c r="Q4414" s="104">
        <v>2.7000000000000001E-3</v>
      </c>
    </row>
    <row r="4415" spans="1:17" x14ac:dyDescent="0.25">
      <c r="A4415" s="104">
        <v>1053526</v>
      </c>
      <c r="B4415" s="104" t="s">
        <v>19</v>
      </c>
      <c r="C4415" s="104">
        <v>2001</v>
      </c>
      <c r="D4415" s="104" t="s">
        <v>1557</v>
      </c>
      <c r="G4415" s="105">
        <v>37098</v>
      </c>
      <c r="H4415" s="105">
        <v>0.422222222222222</v>
      </c>
      <c r="K4415" s="104">
        <v>56.43</v>
      </c>
      <c r="L4415" s="104">
        <v>7.75</v>
      </c>
      <c r="P4415" s="104" t="s">
        <v>87</v>
      </c>
      <c r="Q4415" s="104">
        <v>1.3440000000000001E-2</v>
      </c>
    </row>
    <row r="4416" spans="1:17" x14ac:dyDescent="0.25">
      <c r="A4416" s="104">
        <v>1053527</v>
      </c>
      <c r="B4416" s="104" t="s">
        <v>19</v>
      </c>
      <c r="C4416" s="104">
        <v>2001</v>
      </c>
      <c r="D4416" s="104" t="s">
        <v>1556</v>
      </c>
      <c r="G4416" s="105">
        <v>37100</v>
      </c>
      <c r="H4416" s="105">
        <v>0.34791666666666698</v>
      </c>
      <c r="K4416" s="104">
        <v>55.15</v>
      </c>
      <c r="L4416" s="104">
        <v>8.33</v>
      </c>
      <c r="P4416" s="104" t="s">
        <v>87</v>
      </c>
      <c r="Q4416" s="104">
        <v>5.9839999999999997E-2</v>
      </c>
    </row>
    <row r="4417" spans="1:17" x14ac:dyDescent="0.25">
      <c r="A4417" s="104">
        <v>1053528</v>
      </c>
      <c r="B4417" s="104" t="s">
        <v>19</v>
      </c>
      <c r="C4417" s="104">
        <v>2001</v>
      </c>
      <c r="D4417" s="104" t="s">
        <v>1555</v>
      </c>
      <c r="G4417" s="105">
        <v>37100</v>
      </c>
      <c r="H4417" s="105">
        <v>0.36111111111111099</v>
      </c>
      <c r="K4417" s="104">
        <v>55.57</v>
      </c>
      <c r="L4417" s="104">
        <v>8.68</v>
      </c>
      <c r="P4417" s="104" t="s">
        <v>87</v>
      </c>
      <c r="Q4417" s="104">
        <v>0.10584</v>
      </c>
    </row>
    <row r="4418" spans="1:17" x14ac:dyDescent="0.25">
      <c r="A4418" s="104">
        <v>1053529</v>
      </c>
      <c r="B4418" s="104" t="s">
        <v>19</v>
      </c>
      <c r="C4418" s="104">
        <v>2001</v>
      </c>
      <c r="D4418" s="104" t="s">
        <v>1554</v>
      </c>
      <c r="G4418" s="105">
        <v>37100</v>
      </c>
      <c r="H4418" s="105">
        <v>0.37847222222222199</v>
      </c>
      <c r="K4418" s="104">
        <v>56.33</v>
      </c>
      <c r="L4418" s="104">
        <v>6.38</v>
      </c>
      <c r="P4418" s="104" t="s">
        <v>87</v>
      </c>
      <c r="Q4418" s="104">
        <v>6.5759999999999999E-2</v>
      </c>
    </row>
    <row r="4419" spans="1:17" x14ac:dyDescent="0.25">
      <c r="A4419" s="104">
        <v>1053530</v>
      </c>
      <c r="B4419" s="104" t="s">
        <v>19</v>
      </c>
      <c r="C4419" s="104">
        <v>2001</v>
      </c>
      <c r="D4419" s="104" t="s">
        <v>1553</v>
      </c>
      <c r="G4419" s="105">
        <v>37100</v>
      </c>
      <c r="H4419" s="105">
        <v>0.38888888888888901</v>
      </c>
      <c r="K4419" s="104">
        <v>56.6</v>
      </c>
      <c r="L4419" s="104">
        <v>6.85</v>
      </c>
      <c r="P4419" s="104" t="s">
        <v>87</v>
      </c>
      <c r="Q4419" s="104">
        <v>8.3159999999999998E-2</v>
      </c>
    </row>
    <row r="4420" spans="1:17" x14ac:dyDescent="0.25">
      <c r="A4420" s="104">
        <v>1053531</v>
      </c>
      <c r="B4420" s="104" t="s">
        <v>19</v>
      </c>
      <c r="C4420" s="104">
        <v>2001</v>
      </c>
      <c r="D4420" s="104" t="s">
        <v>1552</v>
      </c>
      <c r="G4420" s="105">
        <v>37100</v>
      </c>
      <c r="H4420" s="105">
        <v>0.452777777777778</v>
      </c>
      <c r="K4420" s="104">
        <v>56.1</v>
      </c>
      <c r="L4420" s="104">
        <v>6.67</v>
      </c>
      <c r="P4420" s="104" t="s">
        <v>87</v>
      </c>
      <c r="Q4420" s="104">
        <v>0.12936</v>
      </c>
    </row>
    <row r="4421" spans="1:17" x14ac:dyDescent="0.25">
      <c r="A4421" s="104">
        <v>1053532</v>
      </c>
      <c r="B4421" s="104" t="s">
        <v>19</v>
      </c>
      <c r="C4421" s="104">
        <v>2001</v>
      </c>
      <c r="D4421" s="104" t="s">
        <v>1551</v>
      </c>
      <c r="G4421" s="105">
        <v>37107</v>
      </c>
      <c r="H4421" s="105">
        <v>0.36319444444444399</v>
      </c>
      <c r="K4421" s="104">
        <v>57.47</v>
      </c>
      <c r="L4421" s="104">
        <v>8.57</v>
      </c>
      <c r="P4421" s="104" t="s">
        <v>87</v>
      </c>
      <c r="Q4421" s="104">
        <v>1.6E-2</v>
      </c>
    </row>
    <row r="4422" spans="1:17" x14ac:dyDescent="0.25">
      <c r="A4422" s="104">
        <v>1053533</v>
      </c>
      <c r="B4422" s="104" t="s">
        <v>19</v>
      </c>
      <c r="C4422" s="104">
        <v>2001</v>
      </c>
      <c r="D4422" s="104" t="s">
        <v>1550</v>
      </c>
      <c r="G4422" s="105">
        <v>37118</v>
      </c>
      <c r="H4422" s="105">
        <v>0.39930555555555602</v>
      </c>
      <c r="K4422" s="104">
        <v>55</v>
      </c>
      <c r="L4422" s="104">
        <v>5.35</v>
      </c>
      <c r="P4422" s="104" t="s">
        <v>87</v>
      </c>
      <c r="Q4422" s="104">
        <v>7.7280000000000001E-2</v>
      </c>
    </row>
    <row r="4423" spans="1:17" x14ac:dyDescent="0.25">
      <c r="A4423" s="104">
        <v>1053534</v>
      </c>
      <c r="B4423" s="104" t="s">
        <v>19</v>
      </c>
      <c r="C4423" s="104">
        <v>2001</v>
      </c>
      <c r="D4423" s="104" t="s">
        <v>1549</v>
      </c>
      <c r="G4423" s="105">
        <v>37120</v>
      </c>
      <c r="H4423" s="105">
        <v>0.39930555555555602</v>
      </c>
      <c r="K4423" s="104">
        <v>55.47</v>
      </c>
      <c r="L4423" s="104">
        <v>5.38</v>
      </c>
      <c r="P4423" s="104" t="s">
        <v>87</v>
      </c>
      <c r="Q4423" s="104">
        <v>5.0400000000000002E-3</v>
      </c>
    </row>
    <row r="4424" spans="1:17" x14ac:dyDescent="0.25">
      <c r="A4424" s="104">
        <v>1053535</v>
      </c>
      <c r="B4424" s="104" t="s">
        <v>19</v>
      </c>
      <c r="C4424" s="104">
        <v>2001</v>
      </c>
      <c r="D4424" s="104" t="s">
        <v>1548</v>
      </c>
      <c r="G4424" s="105">
        <v>37133</v>
      </c>
      <c r="H4424" s="105">
        <v>0.36319444444444399</v>
      </c>
      <c r="K4424" s="104">
        <v>55.12</v>
      </c>
      <c r="L4424" s="104">
        <v>5.0199999999999996</v>
      </c>
      <c r="P4424" s="104" t="s">
        <v>87</v>
      </c>
      <c r="Q4424" s="104">
        <v>0.14399999999999999</v>
      </c>
    </row>
    <row r="4425" spans="1:17" x14ac:dyDescent="0.25">
      <c r="A4425" s="104">
        <v>1053536</v>
      </c>
      <c r="B4425" s="104" t="s">
        <v>19</v>
      </c>
      <c r="C4425" s="104">
        <v>2001</v>
      </c>
      <c r="D4425" s="104" t="s">
        <v>1547</v>
      </c>
      <c r="G4425" s="105">
        <v>37133</v>
      </c>
      <c r="H4425" s="105">
        <v>0.37291666666666701</v>
      </c>
      <c r="K4425" s="104">
        <v>55.58</v>
      </c>
      <c r="L4425" s="104">
        <v>4.8</v>
      </c>
      <c r="P4425" s="104" t="s">
        <v>87</v>
      </c>
      <c r="Q4425" s="104">
        <v>7.056</v>
      </c>
    </row>
    <row r="4426" spans="1:17" x14ac:dyDescent="0.25">
      <c r="A4426" s="104">
        <v>1053537</v>
      </c>
      <c r="B4426" s="104" t="s">
        <v>19</v>
      </c>
      <c r="C4426" s="104">
        <v>2001</v>
      </c>
      <c r="D4426" s="104" t="s">
        <v>1546</v>
      </c>
      <c r="G4426" s="105">
        <v>37133</v>
      </c>
      <c r="H4426" s="105">
        <v>0.37708333333333299</v>
      </c>
      <c r="K4426" s="104">
        <v>55.68</v>
      </c>
      <c r="L4426" s="104">
        <v>4.88</v>
      </c>
      <c r="P4426" s="104" t="s">
        <v>87</v>
      </c>
      <c r="Q4426" s="104">
        <v>0.99199999999999999</v>
      </c>
    </row>
    <row r="4427" spans="1:17" x14ac:dyDescent="0.25">
      <c r="A4427" s="104">
        <v>1053538</v>
      </c>
      <c r="B4427" s="104" t="s">
        <v>19</v>
      </c>
      <c r="C4427" s="104">
        <v>2001</v>
      </c>
      <c r="D4427" s="104" t="s">
        <v>1545</v>
      </c>
      <c r="G4427" s="105">
        <v>37133</v>
      </c>
      <c r="H4427" s="105">
        <v>0.41041666666666698</v>
      </c>
      <c r="K4427" s="104">
        <v>56.37</v>
      </c>
      <c r="L4427" s="104">
        <v>6.58</v>
      </c>
      <c r="P4427" s="104" t="s">
        <v>87</v>
      </c>
      <c r="Q4427" s="104">
        <v>0.39200000000000002</v>
      </c>
    </row>
    <row r="4428" spans="1:17" x14ac:dyDescent="0.25">
      <c r="A4428" s="104">
        <v>1053539</v>
      </c>
      <c r="B4428" s="104" t="s">
        <v>19</v>
      </c>
      <c r="C4428" s="104">
        <v>2001</v>
      </c>
      <c r="D4428" s="104" t="s">
        <v>1544</v>
      </c>
      <c r="G4428" s="105">
        <v>37133</v>
      </c>
      <c r="H4428" s="105">
        <v>0.42847222222222198</v>
      </c>
      <c r="K4428" s="104">
        <v>55.42</v>
      </c>
      <c r="L4428" s="104">
        <v>5.75</v>
      </c>
      <c r="P4428" s="104" t="s">
        <v>87</v>
      </c>
      <c r="Q4428" s="104">
        <v>0.20799999999999999</v>
      </c>
    </row>
    <row r="4429" spans="1:17" x14ac:dyDescent="0.25">
      <c r="A4429" s="104">
        <v>1053540</v>
      </c>
      <c r="B4429" s="104" t="s">
        <v>19</v>
      </c>
      <c r="C4429" s="104">
        <v>2001</v>
      </c>
      <c r="D4429" s="104" t="s">
        <v>1543</v>
      </c>
      <c r="G4429" s="105">
        <v>37134</v>
      </c>
      <c r="H4429" s="105">
        <v>0.53472222222222199</v>
      </c>
      <c r="K4429" s="104">
        <v>55.97</v>
      </c>
      <c r="L4429" s="104">
        <v>4.93</v>
      </c>
      <c r="P4429" s="104" t="s">
        <v>87</v>
      </c>
      <c r="Q4429" s="104">
        <v>2.278</v>
      </c>
    </row>
    <row r="4430" spans="1:17" x14ac:dyDescent="0.25">
      <c r="A4430" s="104">
        <v>1053541</v>
      </c>
      <c r="B4430" s="104" t="s">
        <v>19</v>
      </c>
      <c r="C4430" s="104">
        <v>2001</v>
      </c>
      <c r="D4430" s="104" t="s">
        <v>1542</v>
      </c>
      <c r="G4430" s="105">
        <v>37181</v>
      </c>
      <c r="H4430" s="105">
        <v>0.55763888888888902</v>
      </c>
      <c r="K4430" s="104">
        <v>55.53</v>
      </c>
      <c r="L4430" s="104">
        <v>5.98</v>
      </c>
      <c r="P4430" s="104" t="s">
        <v>87</v>
      </c>
      <c r="Q4430" s="104">
        <v>3.6000000000000002E-4</v>
      </c>
    </row>
    <row r="4431" spans="1:17" x14ac:dyDescent="0.25">
      <c r="A4431" s="104">
        <v>1053542</v>
      </c>
      <c r="B4431" s="104" t="s">
        <v>19</v>
      </c>
      <c r="C4431" s="104">
        <v>2001</v>
      </c>
      <c r="D4431" s="104" t="s">
        <v>1541</v>
      </c>
      <c r="G4431" s="105">
        <v>37181</v>
      </c>
      <c r="H4431" s="105">
        <v>0.56111111111111101</v>
      </c>
      <c r="K4431" s="104">
        <v>55.83</v>
      </c>
      <c r="L4431" s="104">
        <v>6.45</v>
      </c>
      <c r="P4431" s="104" t="s">
        <v>87</v>
      </c>
      <c r="Q4431" s="104">
        <v>3.5839999999999999E-3</v>
      </c>
    </row>
    <row r="4432" spans="1:17" x14ac:dyDescent="0.25">
      <c r="A4432" s="104">
        <v>1053543</v>
      </c>
      <c r="B4432" s="104" t="s">
        <v>19</v>
      </c>
      <c r="C4432" s="104">
        <v>2001</v>
      </c>
      <c r="D4432" s="104" t="s">
        <v>1540</v>
      </c>
      <c r="G4432" s="105">
        <v>37194</v>
      </c>
      <c r="H4432" s="105">
        <v>0.81805555555555598</v>
      </c>
      <c r="K4432" s="104">
        <v>57.48</v>
      </c>
      <c r="L4432" s="104">
        <v>7.72</v>
      </c>
      <c r="P4432" s="104" t="s">
        <v>87</v>
      </c>
    </row>
    <row r="4433" spans="1:17" x14ac:dyDescent="0.25">
      <c r="A4433" s="104">
        <v>1053544</v>
      </c>
      <c r="B4433" s="104" t="s">
        <v>19</v>
      </c>
      <c r="C4433" s="104">
        <v>2001</v>
      </c>
      <c r="D4433" s="104" t="s">
        <v>1539</v>
      </c>
      <c r="G4433" s="105">
        <v>37214</v>
      </c>
      <c r="H4433" s="105">
        <v>0.80208333333333304</v>
      </c>
      <c r="K4433" s="104">
        <v>55.25</v>
      </c>
      <c r="L4433" s="104">
        <v>7.63</v>
      </c>
      <c r="P4433" s="104" t="s">
        <v>87</v>
      </c>
    </row>
    <row r="4434" spans="1:17" x14ac:dyDescent="0.25">
      <c r="A4434" s="104">
        <v>1053545</v>
      </c>
      <c r="B4434" s="104" t="s">
        <v>19</v>
      </c>
      <c r="C4434" s="104">
        <v>2001</v>
      </c>
      <c r="D4434" s="104" t="s">
        <v>1538</v>
      </c>
      <c r="G4434" s="105">
        <v>37214</v>
      </c>
      <c r="H4434" s="105">
        <v>0.85208333333333297</v>
      </c>
      <c r="K4434" s="104">
        <v>56.12</v>
      </c>
      <c r="L4434" s="104">
        <v>6.4</v>
      </c>
      <c r="P4434" s="104" t="s">
        <v>87</v>
      </c>
    </row>
    <row r="4435" spans="1:17" x14ac:dyDescent="0.25">
      <c r="A4435" s="104">
        <v>1053546</v>
      </c>
      <c r="B4435" s="104" t="s">
        <v>19</v>
      </c>
      <c r="C4435" s="104">
        <v>2001</v>
      </c>
      <c r="D4435" s="104" t="s">
        <v>1537</v>
      </c>
      <c r="G4435" s="105">
        <v>37214</v>
      </c>
      <c r="H4435" s="105">
        <v>0.85208333333333297</v>
      </c>
      <c r="K4435" s="104">
        <v>56.1</v>
      </c>
      <c r="L4435" s="104">
        <v>6.38</v>
      </c>
      <c r="P4435" s="104" t="s">
        <v>87</v>
      </c>
    </row>
    <row r="4436" spans="1:17" x14ac:dyDescent="0.25">
      <c r="A4436" s="104">
        <v>1053547</v>
      </c>
      <c r="B4436" s="104" t="s">
        <v>19</v>
      </c>
      <c r="C4436" s="104">
        <v>2001</v>
      </c>
      <c r="D4436" s="104" t="s">
        <v>1536</v>
      </c>
      <c r="G4436" s="105">
        <v>37240</v>
      </c>
      <c r="H4436" s="105">
        <v>0.43888888888888899</v>
      </c>
      <c r="K4436" s="104">
        <v>56.98</v>
      </c>
      <c r="L4436" s="104">
        <v>5.4</v>
      </c>
      <c r="P4436" s="104" t="s">
        <v>87</v>
      </c>
      <c r="Q4436" s="104">
        <v>0.119016</v>
      </c>
    </row>
    <row r="4437" spans="1:17" x14ac:dyDescent="0.25">
      <c r="A4437" s="104">
        <v>1053548</v>
      </c>
      <c r="B4437" s="104" t="s">
        <v>19</v>
      </c>
      <c r="C4437" s="104">
        <v>2001</v>
      </c>
      <c r="D4437" s="104" t="s">
        <v>1535</v>
      </c>
      <c r="G4437" s="105">
        <v>37240</v>
      </c>
      <c r="H4437" s="105">
        <v>0.454166666666667</v>
      </c>
      <c r="K4437" s="104">
        <v>56.77</v>
      </c>
      <c r="L4437" s="104">
        <v>7.45</v>
      </c>
      <c r="P4437" s="104" t="s">
        <v>87</v>
      </c>
      <c r="Q4437" s="104">
        <v>2.3199999999999998E-2</v>
      </c>
    </row>
    <row r="4438" spans="1:17" x14ac:dyDescent="0.25">
      <c r="A4438" s="104">
        <v>1053549</v>
      </c>
      <c r="B4438" s="104" t="s">
        <v>20</v>
      </c>
      <c r="C4438" s="104">
        <v>2001</v>
      </c>
      <c r="D4438" s="104" t="s">
        <v>1352</v>
      </c>
      <c r="G4438" s="105">
        <v>37239</v>
      </c>
      <c r="H4438" s="105">
        <v>0.59027777777777801</v>
      </c>
      <c r="K4438" s="104">
        <v>49.51</v>
      </c>
      <c r="L4438" s="104">
        <v>-3.72</v>
      </c>
      <c r="P4438" s="104" t="s">
        <v>87</v>
      </c>
    </row>
    <row r="4439" spans="1:17" x14ac:dyDescent="0.25">
      <c r="A4439" s="104">
        <v>1053550</v>
      </c>
      <c r="B4439" s="104" t="s">
        <v>20</v>
      </c>
      <c r="C4439" s="104">
        <v>2001</v>
      </c>
      <c r="D4439" s="104" t="s">
        <v>1351</v>
      </c>
      <c r="G4439" s="105">
        <v>36936</v>
      </c>
      <c r="H4439" s="105">
        <v>0.35763888888888901</v>
      </c>
      <c r="K4439" s="104">
        <v>48.43</v>
      </c>
      <c r="L4439" s="104">
        <v>-5.22</v>
      </c>
      <c r="P4439" s="104" t="s">
        <v>87</v>
      </c>
    </row>
    <row r="4440" spans="1:17" x14ac:dyDescent="0.25">
      <c r="A4440" s="104">
        <v>1053551</v>
      </c>
      <c r="B4440" s="104" t="s">
        <v>20</v>
      </c>
      <c r="C4440" s="104">
        <v>2001</v>
      </c>
      <c r="D4440" s="104" t="s">
        <v>1350</v>
      </c>
      <c r="G4440" s="105">
        <v>36941</v>
      </c>
      <c r="H4440" s="105">
        <v>0.42361111111111099</v>
      </c>
      <c r="K4440" s="104">
        <v>48.35</v>
      </c>
      <c r="L4440" s="104">
        <v>-5.35</v>
      </c>
      <c r="P4440" s="104" t="s">
        <v>87</v>
      </c>
    </row>
    <row r="4441" spans="1:17" x14ac:dyDescent="0.25">
      <c r="A4441" s="104">
        <v>1053552</v>
      </c>
      <c r="B4441" s="104" t="s">
        <v>20</v>
      </c>
      <c r="C4441" s="104">
        <v>2001</v>
      </c>
      <c r="D4441" s="104" t="s">
        <v>1349</v>
      </c>
      <c r="G4441" s="105">
        <v>36942</v>
      </c>
      <c r="H4441" s="105">
        <v>0.52083333333333304</v>
      </c>
      <c r="K4441" s="104">
        <v>50</v>
      </c>
      <c r="L4441" s="104">
        <v>-1.72</v>
      </c>
      <c r="P4441" s="104" t="s">
        <v>87</v>
      </c>
    </row>
    <row r="4442" spans="1:17" x14ac:dyDescent="0.25">
      <c r="A4442" s="104">
        <v>1053553</v>
      </c>
      <c r="B4442" s="104" t="s">
        <v>20</v>
      </c>
      <c r="C4442" s="104">
        <v>2001</v>
      </c>
      <c r="D4442" s="104" t="s">
        <v>1348</v>
      </c>
      <c r="G4442" s="105">
        <v>36944</v>
      </c>
      <c r="H4442" s="105">
        <v>0.43263888888888902</v>
      </c>
      <c r="K4442" s="104">
        <v>48.35</v>
      </c>
      <c r="L4442" s="104">
        <v>-5.69</v>
      </c>
      <c r="P4442" s="104" t="s">
        <v>87</v>
      </c>
    </row>
    <row r="4443" spans="1:17" x14ac:dyDescent="0.25">
      <c r="A4443" s="104">
        <v>1053554</v>
      </c>
      <c r="B4443" s="104" t="s">
        <v>20</v>
      </c>
      <c r="C4443" s="104">
        <v>2001</v>
      </c>
      <c r="D4443" s="104" t="s">
        <v>1347</v>
      </c>
      <c r="G4443" s="105">
        <v>36944</v>
      </c>
      <c r="H4443" s="105">
        <v>0.38194444444444398</v>
      </c>
      <c r="K4443" s="104">
        <v>48.05</v>
      </c>
      <c r="L4443" s="104">
        <v>-5.52</v>
      </c>
      <c r="P4443" s="104" t="s">
        <v>87</v>
      </c>
    </row>
    <row r="4444" spans="1:17" x14ac:dyDescent="0.25">
      <c r="A4444" s="104">
        <v>1053555</v>
      </c>
      <c r="B4444" s="104" t="s">
        <v>20</v>
      </c>
      <c r="C4444" s="104">
        <v>2001</v>
      </c>
      <c r="D4444" s="104" t="s">
        <v>1346</v>
      </c>
      <c r="G4444" s="105">
        <v>37030</v>
      </c>
      <c r="H4444" s="105">
        <v>0.41666666666666702</v>
      </c>
      <c r="K4444" s="104">
        <v>48.8</v>
      </c>
      <c r="L4444" s="104">
        <v>-4.68</v>
      </c>
      <c r="P4444" s="104" t="s">
        <v>87</v>
      </c>
    </row>
    <row r="4445" spans="1:17" x14ac:dyDescent="0.25">
      <c r="A4445" s="104">
        <v>1053556</v>
      </c>
      <c r="B4445" s="104" t="s">
        <v>20</v>
      </c>
      <c r="C4445" s="104">
        <v>2001</v>
      </c>
      <c r="D4445" s="104" t="s">
        <v>1345</v>
      </c>
      <c r="G4445" s="105">
        <v>37034</v>
      </c>
      <c r="H4445" s="105">
        <v>0.27083333333333298</v>
      </c>
      <c r="K4445" s="104">
        <v>48</v>
      </c>
      <c r="L4445" s="104">
        <v>-5.5</v>
      </c>
      <c r="P4445" s="104" t="s">
        <v>87</v>
      </c>
    </row>
    <row r="4446" spans="1:17" x14ac:dyDescent="0.25">
      <c r="A4446" s="104">
        <v>1053557</v>
      </c>
      <c r="B4446" s="104" t="s">
        <v>20</v>
      </c>
      <c r="C4446" s="104">
        <v>2001</v>
      </c>
      <c r="D4446" s="104" t="s">
        <v>1344</v>
      </c>
      <c r="G4446" s="105">
        <v>37047</v>
      </c>
      <c r="H4446" s="105">
        <v>0.36111111111111099</v>
      </c>
      <c r="K4446" s="104">
        <v>49.06</v>
      </c>
      <c r="L4446" s="104">
        <v>-4.8</v>
      </c>
      <c r="P4446" s="104" t="s">
        <v>87</v>
      </c>
    </row>
    <row r="4447" spans="1:17" x14ac:dyDescent="0.25">
      <c r="A4447" s="104">
        <v>1053558</v>
      </c>
      <c r="B4447" s="104" t="s">
        <v>20</v>
      </c>
      <c r="C4447" s="104">
        <v>2001</v>
      </c>
      <c r="D4447" s="104" t="s">
        <v>1343</v>
      </c>
      <c r="G4447" s="105">
        <v>37053</v>
      </c>
      <c r="H4447" s="105">
        <v>0.41666666666666702</v>
      </c>
      <c r="K4447" s="104">
        <v>48.57</v>
      </c>
      <c r="L4447" s="104">
        <v>-5.16</v>
      </c>
      <c r="P4447" s="104" t="s">
        <v>87</v>
      </c>
    </row>
    <row r="4448" spans="1:17" x14ac:dyDescent="0.25">
      <c r="A4448" s="104">
        <v>1053559</v>
      </c>
      <c r="B4448" s="104" t="s">
        <v>21</v>
      </c>
      <c r="C4448" s="104">
        <v>2001</v>
      </c>
      <c r="D4448" s="104" t="s">
        <v>1534</v>
      </c>
      <c r="G4448" s="105">
        <v>36907</v>
      </c>
      <c r="H4448" s="105">
        <v>0.38263888888888897</v>
      </c>
      <c r="K4448" s="104">
        <v>53.8583</v>
      </c>
      <c r="L4448" s="104">
        <v>6.4583333333333304</v>
      </c>
      <c r="P4448" s="104" t="s">
        <v>87</v>
      </c>
      <c r="Q4448" s="104">
        <v>8.1000000000000003E-2</v>
      </c>
    </row>
    <row r="4449" spans="1:17" x14ac:dyDescent="0.25">
      <c r="A4449" s="104">
        <v>1053560</v>
      </c>
      <c r="B4449" s="104" t="s">
        <v>21</v>
      </c>
      <c r="C4449" s="104">
        <v>2001</v>
      </c>
      <c r="D4449" s="104" t="s">
        <v>1533</v>
      </c>
      <c r="G4449" s="105">
        <v>36915</v>
      </c>
      <c r="H4449" s="105">
        <v>0.90763888888888899</v>
      </c>
      <c r="K4449" s="104">
        <v>55.0416666666667</v>
      </c>
      <c r="L4449" s="104">
        <v>6.1516666666666699</v>
      </c>
      <c r="P4449" s="104" t="s">
        <v>87</v>
      </c>
    </row>
    <row r="4450" spans="1:17" x14ac:dyDescent="0.25">
      <c r="A4450" s="104">
        <v>1053561</v>
      </c>
      <c r="B4450" s="104" t="s">
        <v>21</v>
      </c>
      <c r="C4450" s="104">
        <v>2001</v>
      </c>
      <c r="D4450" s="104" t="s">
        <v>1532</v>
      </c>
      <c r="G4450" s="105">
        <v>36931</v>
      </c>
      <c r="H4450" s="105">
        <v>0.45</v>
      </c>
      <c r="K4450" s="104">
        <v>53.766666666666701</v>
      </c>
      <c r="L4450" s="104">
        <v>6.4</v>
      </c>
      <c r="P4450" s="104" t="s">
        <v>87</v>
      </c>
    </row>
    <row r="4451" spans="1:17" x14ac:dyDescent="0.25">
      <c r="A4451" s="104">
        <v>1053562</v>
      </c>
      <c r="B4451" s="104" t="s">
        <v>21</v>
      </c>
      <c r="C4451" s="104">
        <v>2001</v>
      </c>
      <c r="D4451" s="104" t="s">
        <v>1531</v>
      </c>
      <c r="G4451" s="105">
        <v>36934</v>
      </c>
      <c r="H4451" s="105">
        <v>0.60416666666666696</v>
      </c>
      <c r="K4451" s="104">
        <v>53.858333333333299</v>
      </c>
      <c r="L4451" s="104">
        <v>6.24</v>
      </c>
      <c r="P4451" s="104" t="s">
        <v>87</v>
      </c>
    </row>
    <row r="4452" spans="1:17" x14ac:dyDescent="0.25">
      <c r="A4452" s="104">
        <v>1053563</v>
      </c>
      <c r="B4452" s="104" t="s">
        <v>21</v>
      </c>
      <c r="C4452" s="104">
        <v>2001</v>
      </c>
      <c r="D4452" s="104" t="s">
        <v>1530</v>
      </c>
      <c r="G4452" s="105">
        <v>36938</v>
      </c>
      <c r="H4452" s="105">
        <v>0.52152777777777803</v>
      </c>
      <c r="K4452" s="104">
        <v>54.984999999999999</v>
      </c>
      <c r="L4452" s="104">
        <v>7.9850000000000003</v>
      </c>
      <c r="P4452" s="104" t="s">
        <v>87</v>
      </c>
      <c r="Q4452" s="104">
        <v>1.0999999999999999E-2</v>
      </c>
    </row>
    <row r="4453" spans="1:17" x14ac:dyDescent="0.25">
      <c r="A4453" s="104">
        <v>1053564</v>
      </c>
      <c r="B4453" s="104" t="s">
        <v>21</v>
      </c>
      <c r="C4453" s="104">
        <v>2001</v>
      </c>
      <c r="D4453" s="104" t="s">
        <v>1529</v>
      </c>
      <c r="G4453" s="105">
        <v>36948</v>
      </c>
      <c r="H4453" s="105">
        <v>0.64583333333333304</v>
      </c>
      <c r="K4453" s="104">
        <v>55.575000000000003</v>
      </c>
      <c r="L4453" s="104">
        <v>4.7300000000000004</v>
      </c>
      <c r="P4453" s="104" t="s">
        <v>87</v>
      </c>
      <c r="Q4453" s="104">
        <v>1.4450000000000001</v>
      </c>
    </row>
    <row r="4454" spans="1:17" x14ac:dyDescent="0.25">
      <c r="A4454" s="104">
        <v>1053565</v>
      </c>
      <c r="B4454" s="104" t="s">
        <v>21</v>
      </c>
      <c r="C4454" s="104">
        <v>2001</v>
      </c>
      <c r="D4454" s="104" t="s">
        <v>1528</v>
      </c>
      <c r="G4454" s="105">
        <v>36952</v>
      </c>
      <c r="H4454" s="105">
        <v>0.47222222222222199</v>
      </c>
      <c r="K4454" s="104">
        <v>53.866700000000002</v>
      </c>
      <c r="L4454" s="104">
        <v>6.7882999999999996</v>
      </c>
      <c r="P4454" s="104" t="s">
        <v>87</v>
      </c>
    </row>
    <row r="4455" spans="1:17" x14ac:dyDescent="0.25">
      <c r="A4455" s="104">
        <v>1053566</v>
      </c>
      <c r="B4455" s="104" t="s">
        <v>21</v>
      </c>
      <c r="C4455" s="104">
        <v>2001</v>
      </c>
      <c r="D4455" s="104" t="s">
        <v>1527</v>
      </c>
      <c r="G4455" s="105">
        <v>36952</v>
      </c>
      <c r="H4455" s="105">
        <v>0.47916666666666702</v>
      </c>
      <c r="K4455" s="104">
        <v>53.871699999999997</v>
      </c>
      <c r="L4455" s="104">
        <v>6.6666999999999996</v>
      </c>
      <c r="P4455" s="104" t="s">
        <v>87</v>
      </c>
    </row>
    <row r="4456" spans="1:17" x14ac:dyDescent="0.25">
      <c r="A4456" s="104">
        <v>1053567</v>
      </c>
      <c r="B4456" s="104" t="s">
        <v>21</v>
      </c>
      <c r="C4456" s="104">
        <v>2001</v>
      </c>
      <c r="D4456" s="104" t="s">
        <v>1526</v>
      </c>
      <c r="G4456" s="105">
        <v>36955</v>
      </c>
      <c r="H4456" s="105">
        <v>0.52638888888888902</v>
      </c>
      <c r="K4456" s="104">
        <v>54.228299999999997</v>
      </c>
      <c r="L4456" s="104">
        <v>6.5483000000000002</v>
      </c>
      <c r="P4456" s="104" t="s">
        <v>87</v>
      </c>
      <c r="Q4456" s="104">
        <v>0.06</v>
      </c>
    </row>
    <row r="4457" spans="1:17" x14ac:dyDescent="0.25">
      <c r="A4457" s="104">
        <v>1053568</v>
      </c>
      <c r="B4457" s="104" t="s">
        <v>21</v>
      </c>
      <c r="C4457" s="104">
        <v>2001</v>
      </c>
      <c r="D4457" s="104" t="s">
        <v>1525</v>
      </c>
      <c r="G4457" s="105">
        <v>36970</v>
      </c>
      <c r="H4457" s="105">
        <v>0.66319444444444398</v>
      </c>
      <c r="K4457" s="104">
        <v>54.006700000000002</v>
      </c>
      <c r="L4457" s="104">
        <v>5.9432999999999998</v>
      </c>
      <c r="P4457" s="104" t="s">
        <v>87</v>
      </c>
      <c r="Q4457" s="104">
        <v>4.9000000000000002E-2</v>
      </c>
    </row>
    <row r="4458" spans="1:17" x14ac:dyDescent="0.25">
      <c r="A4458" s="104">
        <v>1053569</v>
      </c>
      <c r="B4458" s="104" t="s">
        <v>21</v>
      </c>
      <c r="C4458" s="104">
        <v>2001</v>
      </c>
      <c r="D4458" s="104" t="s">
        <v>1524</v>
      </c>
      <c r="G4458" s="105">
        <v>36970</v>
      </c>
      <c r="H4458" s="105">
        <v>0.70763888888888904</v>
      </c>
      <c r="K4458" s="104">
        <v>53.606699999999996</v>
      </c>
      <c r="L4458" s="104">
        <v>5.0016999999999996</v>
      </c>
      <c r="P4458" s="104" t="s">
        <v>87</v>
      </c>
      <c r="Q4458" s="104">
        <v>6.4000000000000001E-2</v>
      </c>
    </row>
    <row r="4459" spans="1:17" x14ac:dyDescent="0.25">
      <c r="A4459" s="104">
        <v>1053570</v>
      </c>
      <c r="B4459" s="104" t="s">
        <v>21</v>
      </c>
      <c r="C4459" s="104">
        <v>2001</v>
      </c>
      <c r="D4459" s="104" t="s">
        <v>1523</v>
      </c>
      <c r="G4459" s="105">
        <v>36971</v>
      </c>
      <c r="H4459" s="105">
        <v>0.34652777777777799</v>
      </c>
      <c r="K4459" s="104">
        <v>55.181699999999999</v>
      </c>
      <c r="L4459" s="104">
        <v>5.6082999999999998</v>
      </c>
      <c r="P4459" s="104" t="s">
        <v>87</v>
      </c>
      <c r="Q4459" s="104">
        <v>0.11700000000000001</v>
      </c>
    </row>
    <row r="4460" spans="1:17" x14ac:dyDescent="0.25">
      <c r="A4460" s="104">
        <v>1053571</v>
      </c>
      <c r="B4460" s="104" t="s">
        <v>21</v>
      </c>
      <c r="C4460" s="104">
        <v>2001</v>
      </c>
      <c r="D4460" s="104" t="s">
        <v>1522</v>
      </c>
      <c r="G4460" s="105">
        <v>36971</v>
      </c>
      <c r="H4460" s="105">
        <v>0.34791666666666698</v>
      </c>
      <c r="K4460" s="104">
        <v>55.225000000000001</v>
      </c>
      <c r="L4460" s="104">
        <v>5.6917</v>
      </c>
      <c r="P4460" s="104" t="s">
        <v>87</v>
      </c>
      <c r="Q4460" s="104">
        <v>1.0999999999999999E-2</v>
      </c>
    </row>
    <row r="4461" spans="1:17" x14ac:dyDescent="0.25">
      <c r="A4461" s="104">
        <v>1053572</v>
      </c>
      <c r="B4461" s="104" t="s">
        <v>21</v>
      </c>
      <c r="C4461" s="104">
        <v>2001</v>
      </c>
      <c r="D4461" s="104" t="s">
        <v>1521</v>
      </c>
      <c r="G4461" s="105">
        <v>36971</v>
      </c>
      <c r="H4461" s="105">
        <v>0.359722222222222</v>
      </c>
      <c r="K4461" s="104">
        <v>55.456699999999998</v>
      </c>
      <c r="L4461" s="104">
        <v>5.5816999999999997</v>
      </c>
      <c r="P4461" s="104" t="s">
        <v>87</v>
      </c>
      <c r="Q4461" s="104">
        <v>2.1999999999999999E-2</v>
      </c>
    </row>
    <row r="4462" spans="1:17" x14ac:dyDescent="0.25">
      <c r="A4462" s="104">
        <v>1053573</v>
      </c>
      <c r="B4462" s="104" t="s">
        <v>21</v>
      </c>
      <c r="C4462" s="104">
        <v>2001</v>
      </c>
      <c r="D4462" s="104" t="s">
        <v>1520</v>
      </c>
      <c r="G4462" s="105">
        <v>36971</v>
      </c>
      <c r="H4462" s="105">
        <v>0.36944444444444402</v>
      </c>
      <c r="K4462" s="104">
        <v>55.56</v>
      </c>
      <c r="L4462" s="104">
        <v>4.8</v>
      </c>
      <c r="P4462" s="104" t="s">
        <v>87</v>
      </c>
      <c r="Q4462" s="104">
        <v>6.9000000000000006E-2</v>
      </c>
    </row>
    <row r="4463" spans="1:17" x14ac:dyDescent="0.25">
      <c r="A4463" s="104">
        <v>1053574</v>
      </c>
      <c r="B4463" s="104" t="s">
        <v>21</v>
      </c>
      <c r="C4463" s="104">
        <v>2001</v>
      </c>
      <c r="D4463" s="104" t="s">
        <v>1519</v>
      </c>
      <c r="G4463" s="105">
        <v>36976</v>
      </c>
      <c r="H4463" s="105">
        <v>0.30416666666666697</v>
      </c>
      <c r="K4463" s="104">
        <v>53.848300000000002</v>
      </c>
      <c r="L4463" s="104">
        <v>6.585</v>
      </c>
      <c r="P4463" s="104" t="s">
        <v>87</v>
      </c>
      <c r="Q4463" s="104">
        <v>0.40899999999999997</v>
      </c>
    </row>
    <row r="4464" spans="1:17" x14ac:dyDescent="0.25">
      <c r="A4464" s="104">
        <v>1053575</v>
      </c>
      <c r="B4464" s="104" t="s">
        <v>21</v>
      </c>
      <c r="C4464" s="104">
        <v>2001</v>
      </c>
      <c r="D4464" s="104" t="s">
        <v>1518</v>
      </c>
      <c r="G4464" s="105">
        <v>37034</v>
      </c>
      <c r="H4464" s="105">
        <v>0.26041666666666702</v>
      </c>
      <c r="K4464" s="104">
        <v>54.096699999999998</v>
      </c>
      <c r="L4464" s="104">
        <v>4.2633000000000001</v>
      </c>
      <c r="P4464" s="104" t="s">
        <v>87</v>
      </c>
      <c r="Q4464" s="104">
        <v>1.583</v>
      </c>
    </row>
    <row r="4465" spans="1:17" x14ac:dyDescent="0.25">
      <c r="A4465" s="104">
        <v>1053576</v>
      </c>
      <c r="B4465" s="104" t="s">
        <v>21</v>
      </c>
      <c r="C4465" s="104">
        <v>2001</v>
      </c>
      <c r="D4465" s="104" t="s">
        <v>1517</v>
      </c>
      <c r="G4465" s="105">
        <v>37034</v>
      </c>
      <c r="H4465" s="105">
        <v>0.29305555555555601</v>
      </c>
      <c r="K4465" s="104">
        <v>54.015000000000001</v>
      </c>
      <c r="L4465" s="104">
        <v>4.6833</v>
      </c>
      <c r="P4465" s="104" t="s">
        <v>87</v>
      </c>
      <c r="Q4465" s="104">
        <v>2E-3</v>
      </c>
    </row>
    <row r="4466" spans="1:17" x14ac:dyDescent="0.25">
      <c r="A4466" s="104">
        <v>1053577</v>
      </c>
      <c r="B4466" s="104" t="s">
        <v>21</v>
      </c>
      <c r="C4466" s="104">
        <v>2001</v>
      </c>
      <c r="D4466" s="104" t="s">
        <v>1516</v>
      </c>
      <c r="G4466" s="105">
        <v>37047</v>
      </c>
      <c r="H4466" s="105">
        <v>0.46180555555555602</v>
      </c>
      <c r="K4466" s="104">
        <v>54.646700000000003</v>
      </c>
      <c r="L4466" s="104">
        <v>5.5567000000000002</v>
      </c>
      <c r="P4466" s="104" t="s">
        <v>87</v>
      </c>
      <c r="Q4466" s="104">
        <v>11.09</v>
      </c>
    </row>
    <row r="4467" spans="1:17" x14ac:dyDescent="0.25">
      <c r="A4467" s="104">
        <v>1053578</v>
      </c>
      <c r="B4467" s="104" t="s">
        <v>21</v>
      </c>
      <c r="C4467" s="104">
        <v>2001</v>
      </c>
      <c r="D4467" s="104" t="s">
        <v>1515</v>
      </c>
      <c r="G4467" s="105">
        <v>37047</v>
      </c>
      <c r="H4467" s="105">
        <v>0.70902777777777803</v>
      </c>
      <c r="K4467" s="104">
        <v>54.728299999999997</v>
      </c>
      <c r="L4467" s="104">
        <v>5.6467000000000001</v>
      </c>
      <c r="P4467" s="104" t="s">
        <v>87</v>
      </c>
      <c r="Q4467" s="104">
        <v>1E-3</v>
      </c>
    </row>
    <row r="4468" spans="1:17" x14ac:dyDescent="0.25">
      <c r="A4468" s="104">
        <v>1053579</v>
      </c>
      <c r="B4468" s="104" t="s">
        <v>21</v>
      </c>
      <c r="C4468" s="104">
        <v>2001</v>
      </c>
      <c r="D4468" s="104" t="s">
        <v>1514</v>
      </c>
      <c r="G4468" s="105">
        <v>37047</v>
      </c>
      <c r="H4468" s="105">
        <v>0.71180555555555503</v>
      </c>
      <c r="K4468" s="104">
        <v>54.768300000000004</v>
      </c>
      <c r="L4468" s="104">
        <v>5.6783000000000001</v>
      </c>
      <c r="P4468" s="104" t="s">
        <v>87</v>
      </c>
      <c r="Q4468" s="104">
        <v>6.0000000000000001E-3</v>
      </c>
    </row>
    <row r="4469" spans="1:17" x14ac:dyDescent="0.25">
      <c r="A4469" s="104">
        <v>1053580</v>
      </c>
      <c r="B4469" s="104" t="s">
        <v>21</v>
      </c>
      <c r="C4469" s="104">
        <v>2001</v>
      </c>
      <c r="D4469" s="104" t="s">
        <v>1513</v>
      </c>
      <c r="G4469" s="105">
        <v>37048</v>
      </c>
      <c r="H4469" s="105">
        <v>0.227083333333333</v>
      </c>
      <c r="K4469" s="104">
        <v>54.198300000000003</v>
      </c>
      <c r="L4469" s="104">
        <v>7.5183</v>
      </c>
      <c r="P4469" s="104" t="s">
        <v>87</v>
      </c>
      <c r="Q4469" s="104">
        <v>0.14000000000000001</v>
      </c>
    </row>
    <row r="4470" spans="1:17" x14ac:dyDescent="0.25">
      <c r="A4470" s="104">
        <v>1053581</v>
      </c>
      <c r="B4470" s="104" t="s">
        <v>21</v>
      </c>
      <c r="C4470" s="104">
        <v>2001</v>
      </c>
      <c r="D4470" s="104" t="s">
        <v>1512</v>
      </c>
      <c r="G4470" s="105">
        <v>37048</v>
      </c>
      <c r="H4470" s="105">
        <v>0.22986111111111099</v>
      </c>
      <c r="K4470" s="104">
        <v>54.198300000000003</v>
      </c>
      <c r="L4470" s="104">
        <v>7.5183</v>
      </c>
      <c r="P4470" s="104" t="s">
        <v>87</v>
      </c>
      <c r="Q4470" s="104">
        <v>8.9999999999999993E-3</v>
      </c>
    </row>
    <row r="4471" spans="1:17" x14ac:dyDescent="0.25">
      <c r="A4471" s="104">
        <v>1053582</v>
      </c>
      <c r="B4471" s="104" t="s">
        <v>21</v>
      </c>
      <c r="C4471" s="104">
        <v>2001</v>
      </c>
      <c r="D4471" s="104" t="s">
        <v>1511</v>
      </c>
      <c r="G4471" s="105">
        <v>37048</v>
      </c>
      <c r="H4471" s="105">
        <v>0.75902777777777797</v>
      </c>
      <c r="K4471" s="104">
        <v>54.238300000000002</v>
      </c>
      <c r="L4471" s="104">
        <v>8.4783000000000008</v>
      </c>
      <c r="P4471" s="104" t="s">
        <v>87</v>
      </c>
      <c r="Q4471" s="104">
        <v>1.7999999999999999E-2</v>
      </c>
    </row>
    <row r="4472" spans="1:17" x14ac:dyDescent="0.25">
      <c r="A4472" s="104">
        <v>1053583</v>
      </c>
      <c r="B4472" s="104" t="s">
        <v>21</v>
      </c>
      <c r="C4472" s="104">
        <v>2001</v>
      </c>
      <c r="D4472" s="104" t="s">
        <v>1510</v>
      </c>
      <c r="G4472" s="105">
        <v>37049</v>
      </c>
      <c r="H4472" s="105">
        <v>0.94791666666666696</v>
      </c>
      <c r="K4472" s="104">
        <v>54.801699999999997</v>
      </c>
      <c r="L4472" s="104">
        <v>4.9767000000000001</v>
      </c>
      <c r="P4472" s="104" t="s">
        <v>87</v>
      </c>
    </row>
    <row r="4473" spans="1:17" x14ac:dyDescent="0.25">
      <c r="A4473" s="104">
        <v>1053584</v>
      </c>
      <c r="B4473" s="104" t="s">
        <v>21</v>
      </c>
      <c r="C4473" s="104">
        <v>2001</v>
      </c>
      <c r="D4473" s="104" t="s">
        <v>1509</v>
      </c>
      <c r="G4473" s="105">
        <v>37054</v>
      </c>
      <c r="H4473" s="105">
        <v>0.65</v>
      </c>
      <c r="K4473" s="104">
        <v>54.3217</v>
      </c>
      <c r="L4473" s="104">
        <v>5.0133000000000001</v>
      </c>
      <c r="P4473" s="104" t="s">
        <v>87</v>
      </c>
      <c r="Q4473" s="104">
        <v>0.113</v>
      </c>
    </row>
    <row r="4474" spans="1:17" x14ac:dyDescent="0.25">
      <c r="A4474" s="104">
        <v>1053585</v>
      </c>
      <c r="B4474" s="104" t="s">
        <v>21</v>
      </c>
      <c r="C4474" s="104">
        <v>2001</v>
      </c>
      <c r="D4474" s="104" t="s">
        <v>1508</v>
      </c>
      <c r="G4474" s="105">
        <v>37054</v>
      </c>
      <c r="H4474" s="105">
        <v>0.78541666666666698</v>
      </c>
      <c r="K4474" s="104">
        <v>54.204999999999998</v>
      </c>
      <c r="L4474" s="104">
        <v>4.8682999999999996</v>
      </c>
      <c r="P4474" s="104" t="s">
        <v>87</v>
      </c>
      <c r="Q4474" s="104">
        <v>0.121</v>
      </c>
    </row>
    <row r="4475" spans="1:17" x14ac:dyDescent="0.25">
      <c r="A4475" s="104">
        <v>1053586</v>
      </c>
      <c r="B4475" s="104" t="s">
        <v>21</v>
      </c>
      <c r="C4475" s="104">
        <v>2001</v>
      </c>
      <c r="D4475" s="104" t="s">
        <v>1507</v>
      </c>
      <c r="G4475" s="105">
        <v>37056</v>
      </c>
      <c r="H4475" s="105">
        <v>0.23958333333333301</v>
      </c>
      <c r="K4475" s="104">
        <v>54.153300000000002</v>
      </c>
      <c r="L4475" s="104">
        <v>6.7617000000000003</v>
      </c>
      <c r="P4475" s="104" t="s">
        <v>87</v>
      </c>
      <c r="Q4475" s="104">
        <v>3.4000000000000002E-2</v>
      </c>
    </row>
    <row r="4476" spans="1:17" x14ac:dyDescent="0.25">
      <c r="A4476" s="104">
        <v>1053587</v>
      </c>
      <c r="B4476" s="104" t="s">
        <v>21</v>
      </c>
      <c r="C4476" s="104">
        <v>2001</v>
      </c>
      <c r="D4476" s="104" t="s">
        <v>1506</v>
      </c>
      <c r="G4476" s="105">
        <v>37056</v>
      </c>
      <c r="H4476" s="105">
        <v>0.25972222222222202</v>
      </c>
      <c r="K4476" s="104">
        <v>54.064999999999998</v>
      </c>
      <c r="L4476" s="104">
        <v>4.9016999999999999</v>
      </c>
      <c r="P4476" s="104" t="s">
        <v>87</v>
      </c>
      <c r="Q4476" s="104">
        <v>0.51400000000000001</v>
      </c>
    </row>
    <row r="4477" spans="1:17" x14ac:dyDescent="0.25">
      <c r="A4477" s="104">
        <v>1053588</v>
      </c>
      <c r="B4477" s="104" t="s">
        <v>21</v>
      </c>
      <c r="C4477" s="104">
        <v>2001</v>
      </c>
      <c r="D4477" s="104" t="s">
        <v>1505</v>
      </c>
      <c r="G4477" s="105">
        <v>37057</v>
      </c>
      <c r="H4477" s="105">
        <v>0.30763888888888902</v>
      </c>
      <c r="K4477" s="104">
        <v>55.356699999999996</v>
      </c>
      <c r="L4477" s="104">
        <v>6.4782999999999999</v>
      </c>
      <c r="P4477" s="104" t="s">
        <v>87</v>
      </c>
      <c r="Q4477" s="104">
        <v>1.0680000000000001</v>
      </c>
    </row>
    <row r="4478" spans="1:17" x14ac:dyDescent="0.25">
      <c r="A4478" s="104">
        <v>1053589</v>
      </c>
      <c r="B4478" s="104" t="s">
        <v>21</v>
      </c>
      <c r="C4478" s="104">
        <v>2001</v>
      </c>
      <c r="D4478" s="104" t="s">
        <v>1504</v>
      </c>
      <c r="G4478" s="105">
        <v>37062</v>
      </c>
      <c r="H4478" s="105">
        <v>0.29861111111111099</v>
      </c>
      <c r="K4478" s="104">
        <v>53.991700000000002</v>
      </c>
      <c r="L4478" s="104">
        <v>8.4633000000000003</v>
      </c>
      <c r="P4478" s="104" t="s">
        <v>87</v>
      </c>
      <c r="Q4478" s="104">
        <v>8.0000000000000002E-3</v>
      </c>
    </row>
    <row r="4479" spans="1:17" x14ac:dyDescent="0.25">
      <c r="A4479" s="104">
        <v>1053590</v>
      </c>
      <c r="B4479" s="104" t="s">
        <v>21</v>
      </c>
      <c r="C4479" s="104">
        <v>2001</v>
      </c>
      <c r="D4479" s="104" t="s">
        <v>1503</v>
      </c>
      <c r="G4479" s="105">
        <v>37062</v>
      </c>
      <c r="H4479" s="105">
        <v>0.33333333333333298</v>
      </c>
      <c r="K4479" s="104">
        <v>53.911700000000003</v>
      </c>
      <c r="L4479" s="104">
        <v>7.3650000000000002</v>
      </c>
      <c r="P4479" s="104" t="s">
        <v>87</v>
      </c>
      <c r="Q4479" s="104">
        <v>0.151</v>
      </c>
    </row>
    <row r="4480" spans="1:17" x14ac:dyDescent="0.25">
      <c r="A4480" s="104">
        <v>1053591</v>
      </c>
      <c r="B4480" s="104" t="s">
        <v>21</v>
      </c>
      <c r="C4480" s="104">
        <v>2001</v>
      </c>
      <c r="D4480" s="104" t="s">
        <v>1502</v>
      </c>
      <c r="G4480" s="105">
        <v>37067</v>
      </c>
      <c r="H4480" s="105">
        <v>0.4375</v>
      </c>
      <c r="K4480" s="104">
        <v>53.868299999999998</v>
      </c>
      <c r="L4480" s="104">
        <v>7.3483000000000001</v>
      </c>
      <c r="P4480" s="104" t="s">
        <v>87</v>
      </c>
      <c r="Q4480" s="104">
        <v>7.9000000000000001E-2</v>
      </c>
    </row>
    <row r="4481" spans="1:17" x14ac:dyDescent="0.25">
      <c r="A4481" s="104">
        <v>1053592</v>
      </c>
      <c r="B4481" s="104" t="s">
        <v>21</v>
      </c>
      <c r="C4481" s="104">
        <v>2001</v>
      </c>
      <c r="D4481" s="104" t="s">
        <v>1501</v>
      </c>
      <c r="G4481" s="105">
        <v>37069</v>
      </c>
      <c r="H4481" s="105">
        <v>0.36736111111111103</v>
      </c>
      <c r="K4481" s="104">
        <v>54.47</v>
      </c>
      <c r="L4481" s="104">
        <v>5.1283000000000003</v>
      </c>
      <c r="P4481" s="104" t="s">
        <v>87</v>
      </c>
      <c r="Q4481" s="104">
        <v>4.4989999999999997</v>
      </c>
    </row>
    <row r="4482" spans="1:17" x14ac:dyDescent="0.25">
      <c r="A4482" s="104">
        <v>1053593</v>
      </c>
      <c r="B4482" s="104" t="s">
        <v>21</v>
      </c>
      <c r="C4482" s="104">
        <v>2001</v>
      </c>
      <c r="D4482" s="104" t="s">
        <v>1500</v>
      </c>
      <c r="G4482" s="105">
        <v>37069</v>
      </c>
      <c r="H4482" s="105">
        <v>0.40138888888888902</v>
      </c>
      <c r="K4482" s="104">
        <v>53.906700000000001</v>
      </c>
      <c r="L4482" s="104">
        <v>7.8</v>
      </c>
      <c r="P4482" s="104" t="s">
        <v>87</v>
      </c>
    </row>
    <row r="4483" spans="1:17" x14ac:dyDescent="0.25">
      <c r="A4483" s="104">
        <v>1053594</v>
      </c>
      <c r="B4483" s="104" t="s">
        <v>21</v>
      </c>
      <c r="C4483" s="104">
        <v>2001</v>
      </c>
      <c r="D4483" s="104" t="s">
        <v>1499</v>
      </c>
      <c r="G4483" s="105">
        <v>37075</v>
      </c>
      <c r="H4483" s="105">
        <v>0.43541666666666701</v>
      </c>
      <c r="K4483" s="104">
        <v>53.73</v>
      </c>
      <c r="L4483" s="104">
        <v>3.1116999999999999</v>
      </c>
      <c r="P4483" s="104" t="s">
        <v>87</v>
      </c>
      <c r="Q4483" s="104">
        <v>6.7000000000000004E-2</v>
      </c>
    </row>
    <row r="4484" spans="1:17" x14ac:dyDescent="0.25">
      <c r="A4484" s="104">
        <v>1053595</v>
      </c>
      <c r="B4484" s="104" t="s">
        <v>21</v>
      </c>
      <c r="C4484" s="104">
        <v>2001</v>
      </c>
      <c r="D4484" s="104" t="s">
        <v>1498</v>
      </c>
      <c r="G4484" s="105">
        <v>37075</v>
      </c>
      <c r="H4484" s="105">
        <v>0.57222222222222197</v>
      </c>
      <c r="K4484" s="104">
        <v>54.846699999999998</v>
      </c>
      <c r="L4484" s="104">
        <v>5.58</v>
      </c>
      <c r="P4484" s="104" t="s">
        <v>87</v>
      </c>
      <c r="Q4484" s="104">
        <v>0.23100000000000001</v>
      </c>
    </row>
    <row r="4485" spans="1:17" x14ac:dyDescent="0.25">
      <c r="A4485" s="104">
        <v>1053596</v>
      </c>
      <c r="B4485" s="104" t="s">
        <v>21</v>
      </c>
      <c r="C4485" s="104">
        <v>2001</v>
      </c>
      <c r="D4485" s="104" t="s">
        <v>1497</v>
      </c>
      <c r="G4485" s="105">
        <v>37076</v>
      </c>
      <c r="H4485" s="105">
        <v>0.73819444444444404</v>
      </c>
      <c r="K4485" s="104">
        <v>56.343299999999999</v>
      </c>
      <c r="L4485" s="104">
        <v>4.0049999999999999</v>
      </c>
      <c r="P4485" s="104" t="s">
        <v>87</v>
      </c>
      <c r="Q4485" s="104">
        <v>4.2750000000000004</v>
      </c>
    </row>
    <row r="4486" spans="1:17" x14ac:dyDescent="0.25">
      <c r="A4486" s="104">
        <v>1053597</v>
      </c>
      <c r="B4486" s="104" t="s">
        <v>21</v>
      </c>
      <c r="C4486" s="104">
        <v>2001</v>
      </c>
      <c r="D4486" s="104" t="s">
        <v>1496</v>
      </c>
      <c r="G4486" s="105">
        <v>37078</v>
      </c>
      <c r="H4486" s="105">
        <v>0.33333333333333298</v>
      </c>
      <c r="K4486" s="104">
        <v>54.216700000000003</v>
      </c>
      <c r="L4486" s="104">
        <v>6.7717000000000001</v>
      </c>
      <c r="P4486" s="104" t="s">
        <v>87</v>
      </c>
      <c r="Q4486" s="104">
        <v>3.1E-2</v>
      </c>
    </row>
    <row r="4487" spans="1:17" x14ac:dyDescent="0.25">
      <c r="A4487" s="104">
        <v>1053598</v>
      </c>
      <c r="B4487" s="104" t="s">
        <v>21</v>
      </c>
      <c r="C4487" s="104">
        <v>2001</v>
      </c>
      <c r="D4487" s="104" t="s">
        <v>1495</v>
      </c>
      <c r="G4487" s="105">
        <v>37089</v>
      </c>
      <c r="H4487" s="105">
        <v>0.149305555555556</v>
      </c>
      <c r="K4487" s="104">
        <v>53.8733</v>
      </c>
      <c r="L4487" s="104">
        <v>8.8849999999999998</v>
      </c>
      <c r="P4487" s="104" t="s">
        <v>87</v>
      </c>
      <c r="Q4487" s="104">
        <v>0.20799999999999999</v>
      </c>
    </row>
    <row r="4488" spans="1:17" x14ac:dyDescent="0.25">
      <c r="A4488" s="104">
        <v>1053599</v>
      </c>
      <c r="B4488" s="104" t="s">
        <v>21</v>
      </c>
      <c r="C4488" s="104">
        <v>2001</v>
      </c>
      <c r="D4488" s="104" t="s">
        <v>1494</v>
      </c>
      <c r="G4488" s="105">
        <v>37089</v>
      </c>
      <c r="H4488" s="105">
        <v>0.243055555555556</v>
      </c>
      <c r="K4488" s="104">
        <v>53.6</v>
      </c>
      <c r="L4488" s="104">
        <v>5.1683000000000003</v>
      </c>
      <c r="P4488" s="104" t="s">
        <v>87</v>
      </c>
      <c r="Q4488" s="104">
        <v>3.1339999999999999</v>
      </c>
    </row>
    <row r="4489" spans="1:17" x14ac:dyDescent="0.25">
      <c r="A4489" s="104">
        <v>1053600</v>
      </c>
      <c r="B4489" s="104" t="s">
        <v>21</v>
      </c>
      <c r="C4489" s="104">
        <v>2001</v>
      </c>
      <c r="D4489" s="104" t="s">
        <v>1493</v>
      </c>
      <c r="G4489" s="105">
        <v>37092</v>
      </c>
      <c r="H4489" s="105">
        <v>0.31458333333333299</v>
      </c>
      <c r="K4489" s="104">
        <v>55.204999999999998</v>
      </c>
      <c r="L4489" s="104">
        <v>7.3150000000000004</v>
      </c>
      <c r="P4489" s="104" t="s">
        <v>87</v>
      </c>
      <c r="Q4489" s="104">
        <v>0.80200000000000005</v>
      </c>
    </row>
    <row r="4490" spans="1:17" x14ac:dyDescent="0.25">
      <c r="A4490" s="104">
        <v>1053601</v>
      </c>
      <c r="B4490" s="104" t="s">
        <v>21</v>
      </c>
      <c r="C4490" s="104">
        <v>2001</v>
      </c>
      <c r="D4490" s="104" t="s">
        <v>1492</v>
      </c>
      <c r="G4490" s="105">
        <v>37095</v>
      </c>
      <c r="H4490" s="105">
        <v>0.71527777777777801</v>
      </c>
      <c r="K4490" s="104">
        <v>54.021700000000003</v>
      </c>
      <c r="L4490" s="104">
        <v>7.5232999999999999</v>
      </c>
      <c r="P4490" s="104" t="s">
        <v>87</v>
      </c>
      <c r="Q4490" s="104">
        <v>0.214</v>
      </c>
    </row>
    <row r="4491" spans="1:17" x14ac:dyDescent="0.25">
      <c r="A4491" s="104">
        <v>1053602</v>
      </c>
      <c r="B4491" s="104" t="s">
        <v>21</v>
      </c>
      <c r="C4491" s="104">
        <v>2001</v>
      </c>
      <c r="D4491" s="104" t="s">
        <v>1491</v>
      </c>
      <c r="G4491" s="105">
        <v>37097</v>
      </c>
      <c r="H4491" s="105">
        <v>0.34722222222222199</v>
      </c>
      <c r="K4491" s="104">
        <v>55.456699999999998</v>
      </c>
      <c r="L4491" s="104">
        <v>6.5816999999999997</v>
      </c>
      <c r="P4491" s="104" t="s">
        <v>87</v>
      </c>
      <c r="Q4491" s="104">
        <v>0.32700000000000001</v>
      </c>
    </row>
    <row r="4492" spans="1:17" x14ac:dyDescent="0.25">
      <c r="A4492" s="104">
        <v>1053603</v>
      </c>
      <c r="B4492" s="104" t="s">
        <v>21</v>
      </c>
      <c r="C4492" s="104">
        <v>2001</v>
      </c>
      <c r="D4492" s="104" t="s">
        <v>1490</v>
      </c>
      <c r="G4492" s="105">
        <v>37097</v>
      </c>
      <c r="H4492" s="105">
        <v>0.36111111111111099</v>
      </c>
      <c r="K4492" s="104">
        <v>55.28</v>
      </c>
      <c r="L4492" s="104">
        <v>5.77</v>
      </c>
      <c r="P4492" s="104" t="s">
        <v>87</v>
      </c>
      <c r="Q4492" s="104">
        <v>1.538</v>
      </c>
    </row>
    <row r="4493" spans="1:17" x14ac:dyDescent="0.25">
      <c r="A4493" s="104">
        <v>1053604</v>
      </c>
      <c r="B4493" s="104" t="s">
        <v>21</v>
      </c>
      <c r="C4493" s="104">
        <v>2001</v>
      </c>
      <c r="D4493" s="104" t="s">
        <v>1489</v>
      </c>
      <c r="G4493" s="105">
        <v>37097</v>
      </c>
      <c r="H4493" s="105">
        <v>0.77083333333333304</v>
      </c>
      <c r="K4493" s="104">
        <v>53.898299999999999</v>
      </c>
      <c r="L4493" s="104">
        <v>4.6050000000000004</v>
      </c>
      <c r="P4493" s="104" t="s">
        <v>87</v>
      </c>
      <c r="Q4493" s="104">
        <v>9.8000000000000004E-2</v>
      </c>
    </row>
    <row r="4494" spans="1:17" x14ac:dyDescent="0.25">
      <c r="A4494" s="104">
        <v>1053605</v>
      </c>
      <c r="B4494" s="104" t="s">
        <v>21</v>
      </c>
      <c r="C4494" s="104">
        <v>2001</v>
      </c>
      <c r="D4494" s="104" t="s">
        <v>1488</v>
      </c>
      <c r="G4494" s="105">
        <v>37098</v>
      </c>
      <c r="H4494" s="105">
        <v>0.33958333333333302</v>
      </c>
      <c r="K4494" s="104">
        <v>53.651699999999998</v>
      </c>
      <c r="L4494" s="104">
        <v>5.3532999999999999</v>
      </c>
      <c r="P4494" s="104" t="s">
        <v>87</v>
      </c>
      <c r="Q4494" s="104">
        <v>0.222</v>
      </c>
    </row>
    <row r="4495" spans="1:17" x14ac:dyDescent="0.25">
      <c r="A4495" s="104">
        <v>1053606</v>
      </c>
      <c r="B4495" s="104" t="s">
        <v>21</v>
      </c>
      <c r="C4495" s="104">
        <v>2001</v>
      </c>
      <c r="D4495" s="104" t="s">
        <v>1487</v>
      </c>
      <c r="G4495" s="105">
        <v>37098</v>
      </c>
      <c r="H4495" s="105">
        <v>0.35416666666666702</v>
      </c>
      <c r="K4495" s="104">
        <v>53.7883</v>
      </c>
      <c r="L4495" s="104">
        <v>5.78</v>
      </c>
      <c r="P4495" s="104" t="s">
        <v>87</v>
      </c>
      <c r="Q4495" s="104">
        <v>0.48799999999999999</v>
      </c>
    </row>
    <row r="4496" spans="1:17" x14ac:dyDescent="0.25">
      <c r="A4496" s="104">
        <v>1053607</v>
      </c>
      <c r="B4496" s="104" t="s">
        <v>21</v>
      </c>
      <c r="C4496" s="104">
        <v>2001</v>
      </c>
      <c r="D4496" s="104" t="s">
        <v>1486</v>
      </c>
      <c r="G4496" s="105">
        <v>37098</v>
      </c>
      <c r="H4496" s="105">
        <v>0.36805555555555602</v>
      </c>
      <c r="K4496" s="104">
        <v>53.884999999999998</v>
      </c>
      <c r="L4496" s="104">
        <v>7.2882999999999996</v>
      </c>
      <c r="P4496" s="104" t="s">
        <v>87</v>
      </c>
      <c r="Q4496" s="104">
        <v>3.2000000000000001E-2</v>
      </c>
    </row>
    <row r="4497" spans="1:17" x14ac:dyDescent="0.25">
      <c r="A4497" s="104">
        <v>1053608</v>
      </c>
      <c r="B4497" s="104" t="s">
        <v>21</v>
      </c>
      <c r="C4497" s="104">
        <v>2001</v>
      </c>
      <c r="D4497" s="104" t="s">
        <v>1485</v>
      </c>
      <c r="G4497" s="105">
        <v>37099</v>
      </c>
      <c r="H4497" s="105">
        <v>0.53263888888888899</v>
      </c>
      <c r="K4497" s="104">
        <v>54.598300000000002</v>
      </c>
      <c r="L4497" s="104">
        <v>6.4733000000000001</v>
      </c>
      <c r="P4497" s="104" t="s">
        <v>87</v>
      </c>
      <c r="Q4497" s="104">
        <v>0.16600000000000001</v>
      </c>
    </row>
    <row r="4498" spans="1:17" x14ac:dyDescent="0.25">
      <c r="A4498" s="104">
        <v>1053609</v>
      </c>
      <c r="B4498" s="104" t="s">
        <v>21</v>
      </c>
      <c r="C4498" s="104">
        <v>2001</v>
      </c>
      <c r="D4498" s="104" t="s">
        <v>1484</v>
      </c>
      <c r="G4498" s="105">
        <v>37103</v>
      </c>
      <c r="H4498" s="105">
        <v>0.75</v>
      </c>
      <c r="K4498" s="104">
        <v>55.441699999999997</v>
      </c>
      <c r="L4498" s="104">
        <v>5.165</v>
      </c>
      <c r="P4498" s="104" t="s">
        <v>87</v>
      </c>
      <c r="Q4498" s="104">
        <v>0.30199999999999999</v>
      </c>
    </row>
    <row r="4499" spans="1:17" x14ac:dyDescent="0.25">
      <c r="A4499" s="104">
        <v>1053610</v>
      </c>
      <c r="B4499" s="104" t="s">
        <v>21</v>
      </c>
      <c r="C4499" s="104">
        <v>2001</v>
      </c>
      <c r="D4499" s="104" t="s">
        <v>1483</v>
      </c>
      <c r="G4499" s="105">
        <v>37103</v>
      </c>
      <c r="H4499" s="105">
        <v>0.76249999999999996</v>
      </c>
      <c r="K4499" s="104">
        <v>55.513300000000001</v>
      </c>
      <c r="L4499" s="104">
        <v>4.9283000000000001</v>
      </c>
      <c r="P4499" s="104" t="s">
        <v>87</v>
      </c>
      <c r="Q4499" s="104">
        <v>7.1999999999999995E-2</v>
      </c>
    </row>
    <row r="4500" spans="1:17" x14ac:dyDescent="0.25">
      <c r="A4500" s="104">
        <v>1053611</v>
      </c>
      <c r="B4500" s="104" t="s">
        <v>21</v>
      </c>
      <c r="C4500" s="104">
        <v>2001</v>
      </c>
      <c r="D4500" s="104" t="s">
        <v>1482</v>
      </c>
      <c r="G4500" s="105">
        <v>37105</v>
      </c>
      <c r="H4500" s="105">
        <v>0.28263888888888899</v>
      </c>
      <c r="K4500" s="104">
        <v>53.3583</v>
      </c>
      <c r="L4500" s="104">
        <v>4.6050000000000004</v>
      </c>
      <c r="P4500" s="104" t="s">
        <v>87</v>
      </c>
      <c r="Q4500" s="104">
        <v>0.10100000000000001</v>
      </c>
    </row>
    <row r="4501" spans="1:17" x14ac:dyDescent="0.25">
      <c r="A4501" s="104">
        <v>1053612</v>
      </c>
      <c r="B4501" s="104" t="s">
        <v>21</v>
      </c>
      <c r="C4501" s="104">
        <v>2001</v>
      </c>
      <c r="D4501" s="104" t="s">
        <v>1481</v>
      </c>
      <c r="G4501" s="105">
        <v>37109</v>
      </c>
      <c r="H4501" s="105">
        <v>0.194444444444444</v>
      </c>
      <c r="K4501" s="104">
        <v>54.408299999999997</v>
      </c>
      <c r="L4501" s="104">
        <v>6.7350000000000003</v>
      </c>
      <c r="P4501" s="104" t="s">
        <v>87</v>
      </c>
    </row>
    <row r="4502" spans="1:17" x14ac:dyDescent="0.25">
      <c r="A4502" s="104">
        <v>1053613</v>
      </c>
      <c r="B4502" s="104" t="s">
        <v>21</v>
      </c>
      <c r="C4502" s="104">
        <v>2001</v>
      </c>
      <c r="D4502" s="104" t="s">
        <v>1480</v>
      </c>
      <c r="G4502" s="105">
        <v>37109</v>
      </c>
      <c r="H4502" s="105">
        <v>0.225694444444444</v>
      </c>
      <c r="K4502" s="104">
        <v>53.805</v>
      </c>
      <c r="L4502" s="104">
        <v>6.2416999999999998</v>
      </c>
      <c r="P4502" s="104" t="s">
        <v>87</v>
      </c>
      <c r="Q4502" s="104">
        <v>0.09</v>
      </c>
    </row>
    <row r="4503" spans="1:17" x14ac:dyDescent="0.25">
      <c r="A4503" s="104">
        <v>1053614</v>
      </c>
      <c r="B4503" s="104" t="s">
        <v>21</v>
      </c>
      <c r="C4503" s="104">
        <v>2001</v>
      </c>
      <c r="D4503" s="104" t="s">
        <v>1479</v>
      </c>
      <c r="G4503" s="105">
        <v>37110</v>
      </c>
      <c r="H4503" s="105">
        <v>0.26388888888888901</v>
      </c>
      <c r="K4503" s="104">
        <v>54.24</v>
      </c>
      <c r="L4503" s="104">
        <v>6.7649999999999997</v>
      </c>
      <c r="P4503" s="104" t="s">
        <v>87</v>
      </c>
    </row>
    <row r="4504" spans="1:17" x14ac:dyDescent="0.25">
      <c r="A4504" s="104">
        <v>1053615</v>
      </c>
      <c r="B4504" s="104" t="s">
        <v>21</v>
      </c>
      <c r="C4504" s="104">
        <v>2001</v>
      </c>
      <c r="D4504" s="104" t="s">
        <v>1478</v>
      </c>
      <c r="G4504" s="105">
        <v>37110</v>
      </c>
      <c r="H4504" s="105">
        <v>0.57986111111111105</v>
      </c>
      <c r="K4504" s="104">
        <v>55.273299999999999</v>
      </c>
      <c r="L4504" s="104">
        <v>7.2416999999999998</v>
      </c>
      <c r="P4504" s="104" t="s">
        <v>87</v>
      </c>
      <c r="Q4504" s="104">
        <v>0.157</v>
      </c>
    </row>
    <row r="4505" spans="1:17" x14ac:dyDescent="0.25">
      <c r="A4505" s="104">
        <v>1053616</v>
      </c>
      <c r="B4505" s="104" t="s">
        <v>21</v>
      </c>
      <c r="C4505" s="104">
        <v>2001</v>
      </c>
      <c r="D4505" s="104" t="s">
        <v>1477</v>
      </c>
      <c r="G4505" s="105">
        <v>37113</v>
      </c>
      <c r="H4505" s="105">
        <v>0.31736111111111098</v>
      </c>
      <c r="K4505" s="104">
        <v>54.181699999999999</v>
      </c>
      <c r="L4505" s="104">
        <v>7.9050000000000002</v>
      </c>
      <c r="P4505" s="104" t="s">
        <v>87</v>
      </c>
      <c r="Q4505" s="104">
        <v>1E-3</v>
      </c>
    </row>
    <row r="4506" spans="1:17" x14ac:dyDescent="0.25">
      <c r="A4506" s="104">
        <v>1053617</v>
      </c>
      <c r="B4506" s="104" t="s">
        <v>21</v>
      </c>
      <c r="C4506" s="104">
        <v>2001</v>
      </c>
      <c r="D4506" s="104" t="s">
        <v>1476</v>
      </c>
      <c r="G4506" s="105">
        <v>37113</v>
      </c>
      <c r="H4506" s="105">
        <v>0.30902777777777801</v>
      </c>
      <c r="K4506" s="104">
        <v>54.174999999999997</v>
      </c>
      <c r="L4506" s="104">
        <v>7.9</v>
      </c>
      <c r="P4506" s="104" t="s">
        <v>87</v>
      </c>
    </row>
    <row r="4507" spans="1:17" x14ac:dyDescent="0.25">
      <c r="A4507" s="104">
        <v>1053618</v>
      </c>
      <c r="B4507" s="104" t="s">
        <v>21</v>
      </c>
      <c r="C4507" s="104">
        <v>2001</v>
      </c>
      <c r="D4507" s="104" t="s">
        <v>1475</v>
      </c>
      <c r="G4507" s="105">
        <v>37117</v>
      </c>
      <c r="H4507" s="105">
        <v>0.21666666666666701</v>
      </c>
      <c r="K4507" s="104">
        <v>53.98</v>
      </c>
      <c r="L4507" s="104">
        <v>7.2717000000000001</v>
      </c>
      <c r="P4507" s="104" t="s">
        <v>87</v>
      </c>
    </row>
    <row r="4508" spans="1:17" x14ac:dyDescent="0.25">
      <c r="A4508" s="104">
        <v>1053619</v>
      </c>
      <c r="B4508" s="104" t="s">
        <v>21</v>
      </c>
      <c r="C4508" s="104">
        <v>2001</v>
      </c>
      <c r="D4508" s="104" t="s">
        <v>1474</v>
      </c>
      <c r="G4508" s="105">
        <v>37118</v>
      </c>
      <c r="H4508" s="105">
        <v>0.70486111111111105</v>
      </c>
      <c r="K4508" s="104">
        <v>54.966700000000003</v>
      </c>
      <c r="L4508" s="104">
        <v>4.6032999999999999</v>
      </c>
      <c r="P4508" s="104" t="s">
        <v>87</v>
      </c>
      <c r="Q4508" s="104">
        <v>7.9000000000000001E-2</v>
      </c>
    </row>
    <row r="4509" spans="1:17" x14ac:dyDescent="0.25">
      <c r="A4509" s="104">
        <v>1053620</v>
      </c>
      <c r="B4509" s="104" t="s">
        <v>21</v>
      </c>
      <c r="C4509" s="104">
        <v>2001</v>
      </c>
      <c r="D4509" s="104" t="s">
        <v>1473</v>
      </c>
      <c r="G4509" s="105">
        <v>37126</v>
      </c>
      <c r="H4509" s="105">
        <v>0.23888888888888901</v>
      </c>
      <c r="K4509" s="104">
        <v>53.421700000000001</v>
      </c>
      <c r="L4509" s="104">
        <v>4.4932999999999996</v>
      </c>
      <c r="P4509" s="104" t="s">
        <v>87</v>
      </c>
      <c r="Q4509" s="104">
        <v>6.0000000000000001E-3</v>
      </c>
    </row>
    <row r="4510" spans="1:17" x14ac:dyDescent="0.25">
      <c r="A4510" s="104">
        <v>1053621</v>
      </c>
      <c r="B4510" s="104" t="s">
        <v>21</v>
      </c>
      <c r="C4510" s="104">
        <v>2001</v>
      </c>
      <c r="D4510" s="104" t="s">
        <v>1472</v>
      </c>
      <c r="G4510" s="105">
        <v>37126</v>
      </c>
      <c r="H4510" s="105">
        <v>0.25833333333333303</v>
      </c>
      <c r="K4510" s="104">
        <v>53.846699999999998</v>
      </c>
      <c r="L4510" s="104">
        <v>6.4183000000000003</v>
      </c>
      <c r="P4510" s="104" t="s">
        <v>87</v>
      </c>
      <c r="Q4510" s="104">
        <v>0.318</v>
      </c>
    </row>
    <row r="4511" spans="1:17" x14ac:dyDescent="0.25">
      <c r="A4511" s="104">
        <v>1053622</v>
      </c>
      <c r="B4511" s="104" t="s">
        <v>21</v>
      </c>
      <c r="C4511" s="104">
        <v>2001</v>
      </c>
      <c r="D4511" s="104" t="s">
        <v>1471</v>
      </c>
      <c r="G4511" s="105">
        <v>37126</v>
      </c>
      <c r="H4511" s="105">
        <v>0.25694444444444398</v>
      </c>
      <c r="K4511" s="104">
        <v>53.851700000000001</v>
      </c>
      <c r="L4511" s="104">
        <v>6.4516999999999998</v>
      </c>
      <c r="P4511" s="104" t="s">
        <v>87</v>
      </c>
      <c r="Q4511" s="104">
        <v>0.46600000000000003</v>
      </c>
    </row>
    <row r="4512" spans="1:17" x14ac:dyDescent="0.25">
      <c r="A4512" s="104">
        <v>1053623</v>
      </c>
      <c r="B4512" s="104" t="s">
        <v>21</v>
      </c>
      <c r="C4512" s="104">
        <v>2001</v>
      </c>
      <c r="D4512" s="104" t="s">
        <v>1470</v>
      </c>
      <c r="G4512" s="105">
        <v>37129</v>
      </c>
      <c r="H4512" s="105">
        <v>0.76805555555555605</v>
      </c>
      <c r="K4512" s="104">
        <v>54.058300000000003</v>
      </c>
      <c r="L4512" s="104">
        <v>7.69</v>
      </c>
      <c r="P4512" s="104" t="s">
        <v>87</v>
      </c>
    </row>
    <row r="4513" spans="1:17" x14ac:dyDescent="0.25">
      <c r="A4513" s="104">
        <v>1053624</v>
      </c>
      <c r="B4513" s="104" t="s">
        <v>21</v>
      </c>
      <c r="C4513" s="104">
        <v>2001</v>
      </c>
      <c r="D4513" s="104" t="s">
        <v>1469</v>
      </c>
      <c r="G4513" s="105">
        <v>37134</v>
      </c>
      <c r="H4513" s="105">
        <v>0.360416666666667</v>
      </c>
      <c r="K4513" s="104">
        <v>55.048299999999998</v>
      </c>
      <c r="L4513" s="104">
        <v>6.0449999999999999</v>
      </c>
      <c r="P4513" s="104" t="s">
        <v>87</v>
      </c>
      <c r="Q4513" s="104">
        <v>0.877</v>
      </c>
    </row>
    <row r="4514" spans="1:17" x14ac:dyDescent="0.25">
      <c r="A4514" s="104">
        <v>1053625</v>
      </c>
      <c r="B4514" s="104" t="s">
        <v>21</v>
      </c>
      <c r="C4514" s="104">
        <v>2001</v>
      </c>
      <c r="D4514" s="104" t="s">
        <v>1468</v>
      </c>
      <c r="G4514" s="105">
        <v>37147</v>
      </c>
      <c r="H4514" s="105">
        <v>0.73819444444444404</v>
      </c>
      <c r="K4514" s="104">
        <v>53.421700000000001</v>
      </c>
      <c r="L4514" s="104">
        <v>5.0067000000000004</v>
      </c>
      <c r="P4514" s="104" t="s">
        <v>87</v>
      </c>
      <c r="Q4514" s="104">
        <v>0.28599999999999998</v>
      </c>
    </row>
    <row r="4515" spans="1:17" x14ac:dyDescent="0.25">
      <c r="A4515" s="104">
        <v>1053626</v>
      </c>
      <c r="B4515" s="104" t="s">
        <v>21</v>
      </c>
      <c r="C4515" s="104">
        <v>2001</v>
      </c>
      <c r="D4515" s="104" t="s">
        <v>1467</v>
      </c>
      <c r="G4515" s="105">
        <v>37152</v>
      </c>
      <c r="H4515" s="105">
        <v>0.35486111111111102</v>
      </c>
      <c r="K4515" s="104">
        <v>53.768300000000004</v>
      </c>
      <c r="L4515" s="104">
        <v>5.9882999999999997</v>
      </c>
      <c r="P4515" s="104" t="s">
        <v>87</v>
      </c>
    </row>
    <row r="4516" spans="1:17" x14ac:dyDescent="0.25">
      <c r="A4516" s="104">
        <v>1053627</v>
      </c>
      <c r="B4516" s="104" t="s">
        <v>21</v>
      </c>
      <c r="C4516" s="104">
        <v>2001</v>
      </c>
      <c r="D4516" s="104" t="s">
        <v>1466</v>
      </c>
      <c r="G4516" s="105">
        <v>37152</v>
      </c>
      <c r="H4516" s="105">
        <v>0.37777777777777799</v>
      </c>
      <c r="K4516" s="104">
        <v>53.896700000000003</v>
      </c>
      <c r="L4516" s="104">
        <v>6.73</v>
      </c>
      <c r="P4516" s="104" t="s">
        <v>87</v>
      </c>
      <c r="Q4516" s="104">
        <v>6.5750000000000002</v>
      </c>
    </row>
    <row r="4517" spans="1:17" x14ac:dyDescent="0.25">
      <c r="A4517" s="104">
        <v>1053628</v>
      </c>
      <c r="B4517" s="104" t="s">
        <v>21</v>
      </c>
      <c r="C4517" s="104">
        <v>2001</v>
      </c>
      <c r="D4517" s="104" t="s">
        <v>1465</v>
      </c>
      <c r="G4517" s="105">
        <v>37162</v>
      </c>
      <c r="H4517" s="105">
        <v>0.62152777777777801</v>
      </c>
      <c r="K4517" s="104">
        <v>56.066699999999997</v>
      </c>
      <c r="L4517" s="104">
        <v>5.9432999999999998</v>
      </c>
      <c r="P4517" s="104" t="s">
        <v>87</v>
      </c>
      <c r="Q4517" s="104">
        <v>0.98299999999999998</v>
      </c>
    </row>
    <row r="4518" spans="1:17" x14ac:dyDescent="0.25">
      <c r="A4518" s="104">
        <v>1053629</v>
      </c>
      <c r="B4518" s="104" t="s">
        <v>21</v>
      </c>
      <c r="C4518" s="104">
        <v>2001</v>
      </c>
      <c r="D4518" s="104" t="s">
        <v>1464</v>
      </c>
      <c r="G4518" s="105">
        <v>37162</v>
      </c>
      <c r="H4518" s="105">
        <v>0.65277777777777801</v>
      </c>
      <c r="K4518" s="104">
        <v>54.97</v>
      </c>
      <c r="L4518" s="104">
        <v>5.6532999999999998</v>
      </c>
      <c r="P4518" s="104" t="s">
        <v>87</v>
      </c>
      <c r="Q4518" s="104">
        <v>4.5869999999999997</v>
      </c>
    </row>
    <row r="4519" spans="1:17" x14ac:dyDescent="0.25">
      <c r="A4519" s="104">
        <v>1053630</v>
      </c>
      <c r="B4519" s="104" t="s">
        <v>21</v>
      </c>
      <c r="C4519" s="104">
        <v>2001</v>
      </c>
      <c r="D4519" s="104" t="s">
        <v>1463</v>
      </c>
      <c r="G4519" s="105">
        <v>37176</v>
      </c>
      <c r="H4519" s="105">
        <v>0.163194444444444</v>
      </c>
      <c r="K4519" s="104">
        <v>55.008299999999998</v>
      </c>
      <c r="L4519" s="104">
        <v>5.915</v>
      </c>
      <c r="P4519" s="104" t="s">
        <v>87</v>
      </c>
    </row>
    <row r="4520" spans="1:17" x14ac:dyDescent="0.25">
      <c r="A4520" s="104">
        <v>1053631</v>
      </c>
      <c r="B4520" s="104" t="s">
        <v>21</v>
      </c>
      <c r="C4520" s="104">
        <v>2001</v>
      </c>
      <c r="D4520" s="104" t="s">
        <v>1462</v>
      </c>
      <c r="G4520" s="105">
        <v>37176</v>
      </c>
      <c r="H4520" s="105">
        <v>0.19166666666666701</v>
      </c>
      <c r="K4520" s="104">
        <v>53.91</v>
      </c>
      <c r="L4520" s="104">
        <v>6.7516999999999996</v>
      </c>
      <c r="P4520" s="104" t="s">
        <v>87</v>
      </c>
    </row>
    <row r="4521" spans="1:17" x14ac:dyDescent="0.25">
      <c r="A4521" s="104">
        <v>1053632</v>
      </c>
      <c r="B4521" s="104" t="s">
        <v>21</v>
      </c>
      <c r="C4521" s="104">
        <v>2001</v>
      </c>
      <c r="D4521" s="104" t="s">
        <v>1461</v>
      </c>
      <c r="G4521" s="105">
        <v>37176</v>
      </c>
      <c r="H4521" s="105">
        <v>0.194444444444444</v>
      </c>
      <c r="K4521" s="104">
        <v>53.936700000000002</v>
      </c>
      <c r="L4521" s="104">
        <v>6.9583000000000004</v>
      </c>
      <c r="P4521" s="104" t="s">
        <v>87</v>
      </c>
    </row>
    <row r="4522" spans="1:17" x14ac:dyDescent="0.25">
      <c r="A4522" s="104">
        <v>1053633</v>
      </c>
      <c r="B4522" s="104" t="s">
        <v>21</v>
      </c>
      <c r="C4522" s="104">
        <v>2001</v>
      </c>
      <c r="D4522" s="104" t="s">
        <v>1460</v>
      </c>
      <c r="G4522" s="105">
        <v>37178</v>
      </c>
      <c r="H4522" s="105">
        <v>0.43958333333333299</v>
      </c>
      <c r="K4522" s="104">
        <v>53.548299999999998</v>
      </c>
      <c r="L4522" s="104">
        <v>4.9417</v>
      </c>
      <c r="P4522" s="104" t="s">
        <v>87</v>
      </c>
      <c r="Q4522" s="104">
        <v>0.59499999999999997</v>
      </c>
    </row>
    <row r="4523" spans="1:17" x14ac:dyDescent="0.25">
      <c r="A4523" s="104">
        <v>1053634</v>
      </c>
      <c r="B4523" s="104" t="s">
        <v>21</v>
      </c>
      <c r="C4523" s="104">
        <v>2001</v>
      </c>
      <c r="D4523" s="104" t="s">
        <v>1459</v>
      </c>
      <c r="G4523" s="105">
        <v>37180</v>
      </c>
      <c r="H4523" s="105">
        <v>0.656944444444444</v>
      </c>
      <c r="K4523" s="104">
        <v>54.156700000000001</v>
      </c>
      <c r="L4523" s="104">
        <v>6.2083000000000004</v>
      </c>
      <c r="P4523" s="104" t="s">
        <v>87</v>
      </c>
      <c r="Q4523" s="104">
        <v>3.4000000000000002E-2</v>
      </c>
    </row>
    <row r="4524" spans="1:17" x14ac:dyDescent="0.25">
      <c r="A4524" s="104">
        <v>1053635</v>
      </c>
      <c r="B4524" s="104" t="s">
        <v>21</v>
      </c>
      <c r="C4524" s="104">
        <v>2001</v>
      </c>
      <c r="D4524" s="104" t="s">
        <v>1458</v>
      </c>
      <c r="G4524" s="105">
        <v>37181</v>
      </c>
      <c r="H4524" s="105">
        <v>0.75833333333333297</v>
      </c>
      <c r="K4524" s="104">
        <v>55.488300000000002</v>
      </c>
      <c r="L4524" s="104">
        <v>6.0250000000000004</v>
      </c>
      <c r="P4524" s="104" t="s">
        <v>87</v>
      </c>
      <c r="Q4524" s="104">
        <v>0.17599999999999999</v>
      </c>
    </row>
    <row r="4525" spans="1:17" x14ac:dyDescent="0.25">
      <c r="A4525" s="104">
        <v>1053636</v>
      </c>
      <c r="B4525" s="104" t="s">
        <v>21</v>
      </c>
      <c r="C4525" s="104">
        <v>2001</v>
      </c>
      <c r="D4525" s="104" t="s">
        <v>1457</v>
      </c>
      <c r="G4525" s="105">
        <v>37186</v>
      </c>
      <c r="H4525" s="105">
        <v>0.37083333333333302</v>
      </c>
      <c r="K4525" s="104">
        <v>54.618299999999998</v>
      </c>
      <c r="L4525" s="104">
        <v>4.2416999999999998</v>
      </c>
      <c r="P4525" s="104" t="s">
        <v>87</v>
      </c>
    </row>
    <row r="4526" spans="1:17" x14ac:dyDescent="0.25">
      <c r="A4526" s="104">
        <v>1053637</v>
      </c>
      <c r="B4526" s="104" t="s">
        <v>21</v>
      </c>
      <c r="C4526" s="104">
        <v>2001</v>
      </c>
      <c r="D4526" s="104" t="s">
        <v>1456</v>
      </c>
      <c r="G4526" s="105">
        <v>37187</v>
      </c>
      <c r="H4526" s="105">
        <v>0.531944444444444</v>
      </c>
      <c r="K4526" s="104">
        <v>61.231699999999996</v>
      </c>
      <c r="L4526" s="104">
        <v>1.2849999999999999</v>
      </c>
      <c r="P4526" s="104" t="s">
        <v>87</v>
      </c>
      <c r="Q4526" s="104">
        <v>1.5249999999999999</v>
      </c>
    </row>
    <row r="4527" spans="1:17" x14ac:dyDescent="0.25">
      <c r="A4527" s="104">
        <v>1053638</v>
      </c>
      <c r="B4527" s="104" t="s">
        <v>21</v>
      </c>
      <c r="C4527" s="104">
        <v>2001</v>
      </c>
      <c r="D4527" s="104" t="s">
        <v>1455</v>
      </c>
      <c r="G4527" s="105">
        <v>37187</v>
      </c>
      <c r="H4527" s="105">
        <v>0.531944444444444</v>
      </c>
      <c r="K4527" s="104">
        <v>61.191699999999997</v>
      </c>
      <c r="L4527" s="104">
        <v>1.28</v>
      </c>
      <c r="P4527" s="104" t="s">
        <v>87</v>
      </c>
      <c r="Q4527" s="104">
        <v>0.26400000000000001</v>
      </c>
    </row>
    <row r="4528" spans="1:17" x14ac:dyDescent="0.25">
      <c r="A4528" s="104">
        <v>1053639</v>
      </c>
      <c r="B4528" s="104" t="s">
        <v>21</v>
      </c>
      <c r="C4528" s="104">
        <v>2001</v>
      </c>
      <c r="D4528" s="104" t="s">
        <v>1454</v>
      </c>
      <c r="G4528" s="105">
        <v>37197</v>
      </c>
      <c r="H4528" s="105">
        <v>0.65625</v>
      </c>
      <c r="K4528" s="104">
        <v>54.265000000000001</v>
      </c>
      <c r="L4528" s="104">
        <v>8.5132999999999992</v>
      </c>
      <c r="P4528" s="104" t="s">
        <v>87</v>
      </c>
      <c r="Q4528" s="104">
        <v>3.5000000000000003E-2</v>
      </c>
    </row>
    <row r="4529" spans="1:17" x14ac:dyDescent="0.25">
      <c r="A4529" s="104">
        <v>1053640</v>
      </c>
      <c r="B4529" s="104" t="s">
        <v>21</v>
      </c>
      <c r="C4529" s="104">
        <v>2001</v>
      </c>
      <c r="D4529" s="104" t="s">
        <v>1453</v>
      </c>
      <c r="G4529" s="105">
        <v>37211</v>
      </c>
      <c r="H4529" s="105">
        <v>0.64861111111111103</v>
      </c>
      <c r="K4529" s="104">
        <v>53.475000000000001</v>
      </c>
      <c r="L4529" s="104">
        <v>4.9850000000000003</v>
      </c>
      <c r="P4529" s="104" t="s">
        <v>87</v>
      </c>
      <c r="Q4529" s="104">
        <v>3.8119999999999998</v>
      </c>
    </row>
    <row r="4530" spans="1:17" x14ac:dyDescent="0.25">
      <c r="A4530" s="104">
        <v>1053641</v>
      </c>
      <c r="B4530" s="104" t="s">
        <v>21</v>
      </c>
      <c r="C4530" s="104">
        <v>2001</v>
      </c>
      <c r="D4530" s="104" t="s">
        <v>1452</v>
      </c>
      <c r="G4530" s="105">
        <v>37211</v>
      </c>
      <c r="H4530" s="105">
        <v>0.69305555555555598</v>
      </c>
      <c r="K4530" s="104">
        <v>53.953299999999999</v>
      </c>
      <c r="L4530" s="104">
        <v>7.1367000000000003</v>
      </c>
      <c r="P4530" s="104" t="s">
        <v>87</v>
      </c>
    </row>
    <row r="4531" spans="1:17" x14ac:dyDescent="0.25">
      <c r="A4531" s="104">
        <v>1053642</v>
      </c>
      <c r="B4531" s="104" t="s">
        <v>21</v>
      </c>
      <c r="C4531" s="104">
        <v>2001</v>
      </c>
      <c r="D4531" s="104" t="s">
        <v>1451</v>
      </c>
      <c r="G4531" s="105">
        <v>37211</v>
      </c>
      <c r="H4531" s="105">
        <v>0.77083333333333304</v>
      </c>
      <c r="K4531" s="104">
        <v>53.89</v>
      </c>
      <c r="L4531" s="104">
        <v>6.7750000000000004</v>
      </c>
      <c r="P4531" s="104" t="s">
        <v>87</v>
      </c>
    </row>
    <row r="4532" spans="1:17" x14ac:dyDescent="0.25">
      <c r="A4532" s="104">
        <v>1053643</v>
      </c>
      <c r="B4532" s="104" t="s">
        <v>21</v>
      </c>
      <c r="C4532" s="104">
        <v>2001</v>
      </c>
      <c r="D4532" s="104" t="s">
        <v>1450</v>
      </c>
      <c r="G4532" s="105">
        <v>37212</v>
      </c>
      <c r="H4532" s="105">
        <v>0.32638888888888901</v>
      </c>
      <c r="K4532" s="104">
        <v>55.573300000000003</v>
      </c>
      <c r="L4532" s="104">
        <v>4.8182999999999998</v>
      </c>
      <c r="P4532" s="104" t="s">
        <v>87</v>
      </c>
      <c r="Q4532" s="104">
        <v>6.8890000000000002</v>
      </c>
    </row>
    <row r="4533" spans="1:17" x14ac:dyDescent="0.25">
      <c r="A4533" s="104">
        <v>1053644</v>
      </c>
      <c r="B4533" s="104" t="s">
        <v>21</v>
      </c>
      <c r="C4533" s="104">
        <v>2001</v>
      </c>
      <c r="D4533" s="104" t="s">
        <v>1449</v>
      </c>
      <c r="G4533" s="105">
        <v>37212</v>
      </c>
      <c r="H4533" s="105">
        <v>0.34027777777777801</v>
      </c>
      <c r="K4533" s="104">
        <v>55.4878</v>
      </c>
      <c r="L4533" s="104">
        <v>6.2091000000000003</v>
      </c>
      <c r="P4533" s="104" t="s">
        <v>87</v>
      </c>
    </row>
    <row r="4534" spans="1:17" x14ac:dyDescent="0.25">
      <c r="A4534" s="104">
        <v>1053645</v>
      </c>
      <c r="B4534" s="104" t="s">
        <v>21</v>
      </c>
      <c r="C4534" s="104">
        <v>2001</v>
      </c>
      <c r="D4534" s="104" t="s">
        <v>1448</v>
      </c>
      <c r="G4534" s="105">
        <v>37225</v>
      </c>
      <c r="H4534" s="105">
        <v>0.35763888888888901</v>
      </c>
      <c r="K4534" s="104">
        <v>54.433300000000003</v>
      </c>
      <c r="L4534" s="104">
        <v>4.8017000000000003</v>
      </c>
      <c r="P4534" s="104" t="s">
        <v>87</v>
      </c>
    </row>
    <row r="4535" spans="1:17" x14ac:dyDescent="0.25">
      <c r="A4535" s="104">
        <v>1053646</v>
      </c>
      <c r="B4535" s="104" t="s">
        <v>21</v>
      </c>
      <c r="C4535" s="104">
        <v>2001</v>
      </c>
      <c r="D4535" s="104" t="s">
        <v>1447</v>
      </c>
      <c r="G4535" s="105">
        <v>37234</v>
      </c>
      <c r="H4535" s="105">
        <v>0.38888888888888901</v>
      </c>
      <c r="K4535" s="104">
        <v>55.08</v>
      </c>
      <c r="L4535" s="104">
        <v>5.6017000000000001</v>
      </c>
      <c r="P4535" s="104" t="s">
        <v>87</v>
      </c>
      <c r="Q4535" s="104">
        <v>0.14000000000000001</v>
      </c>
    </row>
    <row r="4536" spans="1:17" x14ac:dyDescent="0.25">
      <c r="A4536" s="104">
        <v>1053647</v>
      </c>
      <c r="B4536" s="104" t="s">
        <v>21</v>
      </c>
      <c r="C4536" s="104">
        <v>2001</v>
      </c>
      <c r="D4536" s="104" t="s">
        <v>1446</v>
      </c>
      <c r="G4536" s="105">
        <v>37234</v>
      </c>
      <c r="H4536" s="105">
        <v>0.42708333333333298</v>
      </c>
      <c r="K4536" s="104">
        <v>53.895000000000003</v>
      </c>
      <c r="L4536" s="104">
        <v>7.1449999999999996</v>
      </c>
      <c r="P4536" s="104" t="s">
        <v>87</v>
      </c>
      <c r="Q4536" s="104">
        <v>7.5999999999999998E-2</v>
      </c>
    </row>
    <row r="4537" spans="1:17" x14ac:dyDescent="0.25">
      <c r="A4537" s="104">
        <v>1053648</v>
      </c>
      <c r="B4537" s="104" t="s">
        <v>21</v>
      </c>
      <c r="C4537" s="104">
        <v>2001</v>
      </c>
      <c r="D4537" s="104" t="s">
        <v>1445</v>
      </c>
      <c r="G4537" s="105">
        <v>37235</v>
      </c>
      <c r="H4537" s="105">
        <v>0.57499999999999996</v>
      </c>
      <c r="K4537" s="104">
        <v>53.963299999999997</v>
      </c>
      <c r="L4537" s="104">
        <v>4.2050000000000001</v>
      </c>
      <c r="P4537" s="104" t="s">
        <v>87</v>
      </c>
      <c r="Q4537" s="104">
        <v>9.1999999999999998E-2</v>
      </c>
    </row>
    <row r="4538" spans="1:17" x14ac:dyDescent="0.25">
      <c r="A4538" s="104">
        <v>1053649</v>
      </c>
      <c r="B4538" s="104" t="s">
        <v>21</v>
      </c>
      <c r="C4538" s="104">
        <v>2001</v>
      </c>
      <c r="D4538" s="104" t="s">
        <v>1444</v>
      </c>
      <c r="G4538" s="105">
        <v>37235</v>
      </c>
      <c r="H4538" s="105">
        <v>0.57847222222222205</v>
      </c>
      <c r="K4538" s="104">
        <v>53.96</v>
      </c>
      <c r="L4538" s="104">
        <v>4.21</v>
      </c>
      <c r="P4538" s="104" t="s">
        <v>87</v>
      </c>
    </row>
    <row r="4539" spans="1:17" x14ac:dyDescent="0.25">
      <c r="A4539" s="104">
        <v>1053650</v>
      </c>
      <c r="B4539" s="104" t="s">
        <v>21</v>
      </c>
      <c r="C4539" s="104">
        <v>2001</v>
      </c>
      <c r="D4539" s="104" t="s">
        <v>1443</v>
      </c>
      <c r="G4539" s="105">
        <v>37235</v>
      </c>
      <c r="H4539" s="105">
        <v>0.58263888888888904</v>
      </c>
      <c r="K4539" s="104">
        <v>53.973300000000002</v>
      </c>
      <c r="L4539" s="104">
        <v>4.2549999999999999</v>
      </c>
      <c r="P4539" s="104" t="s">
        <v>87</v>
      </c>
      <c r="Q4539" s="104">
        <v>0.09</v>
      </c>
    </row>
    <row r="4540" spans="1:17" x14ac:dyDescent="0.25">
      <c r="A4540" s="104">
        <v>1053651</v>
      </c>
      <c r="B4540" s="104" t="s">
        <v>21</v>
      </c>
      <c r="C4540" s="104">
        <v>2001</v>
      </c>
      <c r="D4540" s="104" t="s">
        <v>1442</v>
      </c>
      <c r="G4540" s="105">
        <v>37242</v>
      </c>
      <c r="H4540" s="105">
        <v>0.34930555555555598</v>
      </c>
      <c r="K4540" s="104">
        <v>55.204999999999998</v>
      </c>
      <c r="L4540" s="104">
        <v>6.2050000000000001</v>
      </c>
      <c r="P4540" s="104" t="s">
        <v>87</v>
      </c>
      <c r="Q4540" s="104">
        <v>0.14599999999999999</v>
      </c>
    </row>
    <row r="4541" spans="1:17" x14ac:dyDescent="0.25">
      <c r="A4541" s="104">
        <v>1053652</v>
      </c>
      <c r="B4541" s="104" t="s">
        <v>22</v>
      </c>
      <c r="C4541" s="104">
        <v>2001</v>
      </c>
      <c r="D4541" s="104" t="s">
        <v>889</v>
      </c>
      <c r="G4541" s="105">
        <v>36894</v>
      </c>
      <c r="H4541" s="105">
        <v>0.43402777777777801</v>
      </c>
      <c r="K4541" s="104">
        <v>54.07517</v>
      </c>
      <c r="L4541" s="104">
        <v>4.9876699999999996</v>
      </c>
      <c r="P4541" s="104" t="s">
        <v>87</v>
      </c>
    </row>
    <row r="4542" spans="1:17" x14ac:dyDescent="0.25">
      <c r="A4542" s="104">
        <v>1053653</v>
      </c>
      <c r="B4542" s="104" t="s">
        <v>22</v>
      </c>
      <c r="C4542" s="104">
        <v>2001</v>
      </c>
      <c r="D4542" s="104" t="s">
        <v>1067</v>
      </c>
      <c r="G4542" s="105">
        <v>36896</v>
      </c>
      <c r="H4542" s="105">
        <v>0.67500000000000004</v>
      </c>
      <c r="K4542" s="104">
        <v>53.618670000000002</v>
      </c>
      <c r="L4542" s="104">
        <v>4.5176699999999999</v>
      </c>
      <c r="P4542" s="104" t="s">
        <v>87</v>
      </c>
    </row>
    <row r="4543" spans="1:17" x14ac:dyDescent="0.25">
      <c r="A4543" s="104">
        <v>1053654</v>
      </c>
      <c r="B4543" s="104" t="s">
        <v>22</v>
      </c>
      <c r="C4543" s="104">
        <v>2001</v>
      </c>
      <c r="D4543" s="104" t="s">
        <v>816</v>
      </c>
      <c r="G4543" s="105">
        <v>36899</v>
      </c>
      <c r="H4543" s="105">
        <v>0.82847222222222205</v>
      </c>
      <c r="K4543" s="104">
        <v>53.856169999999999</v>
      </c>
      <c r="L4543" s="104">
        <v>6.2359999999999998</v>
      </c>
      <c r="P4543" s="104" t="s">
        <v>87</v>
      </c>
    </row>
    <row r="4544" spans="1:17" x14ac:dyDescent="0.25">
      <c r="A4544" s="104">
        <v>1053655</v>
      </c>
      <c r="B4544" s="104" t="s">
        <v>22</v>
      </c>
      <c r="C4544" s="104">
        <v>2001</v>
      </c>
      <c r="D4544" s="104" t="s">
        <v>868</v>
      </c>
      <c r="G4544" s="105">
        <v>36901</v>
      </c>
      <c r="H4544" s="105">
        <v>0.55486111111111103</v>
      </c>
      <c r="K4544" s="104">
        <v>54.450670000000002</v>
      </c>
      <c r="L4544" s="104">
        <v>5.05</v>
      </c>
      <c r="P4544" s="104" t="s">
        <v>87</v>
      </c>
    </row>
    <row r="4545" spans="1:16" x14ac:dyDescent="0.25">
      <c r="A4545" s="104">
        <v>1053656</v>
      </c>
      <c r="B4545" s="104" t="s">
        <v>22</v>
      </c>
      <c r="C4545" s="104">
        <v>2001</v>
      </c>
      <c r="D4545" s="104" t="s">
        <v>1121</v>
      </c>
      <c r="G4545" s="105">
        <v>36901</v>
      </c>
      <c r="H4545" s="105">
        <v>0.56527777777777799</v>
      </c>
      <c r="K4545" s="104">
        <v>53.58867</v>
      </c>
      <c r="L4545" s="104">
        <v>5.1181700000000001</v>
      </c>
      <c r="P4545" s="104" t="s">
        <v>87</v>
      </c>
    </row>
    <row r="4546" spans="1:16" x14ac:dyDescent="0.25">
      <c r="A4546" s="104">
        <v>1053657</v>
      </c>
      <c r="B4546" s="104" t="s">
        <v>22</v>
      </c>
      <c r="C4546" s="104">
        <v>2001</v>
      </c>
      <c r="D4546" s="104" t="s">
        <v>1001</v>
      </c>
      <c r="G4546" s="105">
        <v>36901</v>
      </c>
      <c r="H4546" s="105">
        <v>0.57361111111111096</v>
      </c>
      <c r="K4546" s="104">
        <v>53.304169999999999</v>
      </c>
      <c r="L4546" s="104">
        <v>4.58683</v>
      </c>
      <c r="P4546" s="104" t="s">
        <v>87</v>
      </c>
    </row>
    <row r="4547" spans="1:16" x14ac:dyDescent="0.25">
      <c r="A4547" s="104">
        <v>1053658</v>
      </c>
      <c r="B4547" s="104" t="s">
        <v>22</v>
      </c>
      <c r="C4547" s="104">
        <v>2001</v>
      </c>
      <c r="D4547" s="104" t="s">
        <v>891</v>
      </c>
      <c r="G4547" s="105">
        <v>36902</v>
      </c>
      <c r="H4547" s="105">
        <v>0.50555555555555598</v>
      </c>
      <c r="K4547" s="104">
        <v>53.470669999999998</v>
      </c>
      <c r="L4547" s="104">
        <v>5.1050000000000004</v>
      </c>
      <c r="P4547" s="104" t="s">
        <v>87</v>
      </c>
    </row>
    <row r="4548" spans="1:16" x14ac:dyDescent="0.25">
      <c r="A4548" s="104">
        <v>1053659</v>
      </c>
      <c r="B4548" s="104" t="s">
        <v>22</v>
      </c>
      <c r="C4548" s="104">
        <v>2001</v>
      </c>
      <c r="D4548" s="104" t="s">
        <v>1101</v>
      </c>
      <c r="G4548" s="105">
        <v>36903</v>
      </c>
      <c r="H4548" s="105">
        <v>0.327777777777778</v>
      </c>
      <c r="K4548" s="104">
        <v>52.456829999999997</v>
      </c>
      <c r="L4548" s="104">
        <v>4.2728299999999999</v>
      </c>
      <c r="P4548" s="104" t="s">
        <v>87</v>
      </c>
    </row>
    <row r="4549" spans="1:16" x14ac:dyDescent="0.25">
      <c r="A4549" s="104">
        <v>1053660</v>
      </c>
      <c r="B4549" s="104" t="s">
        <v>22</v>
      </c>
      <c r="C4549" s="104">
        <v>2001</v>
      </c>
      <c r="D4549" s="104" t="s">
        <v>1069</v>
      </c>
      <c r="G4549" s="105">
        <v>36903</v>
      </c>
      <c r="H4549" s="105">
        <v>0.39861111111111103</v>
      </c>
      <c r="K4549" s="104">
        <v>53.401499999999999</v>
      </c>
      <c r="L4549" s="104">
        <v>4.7756699999999999</v>
      </c>
      <c r="P4549" s="104" t="s">
        <v>87</v>
      </c>
    </row>
    <row r="4550" spans="1:16" x14ac:dyDescent="0.25">
      <c r="A4550" s="104">
        <v>1053661</v>
      </c>
      <c r="B4550" s="104" t="s">
        <v>22</v>
      </c>
      <c r="C4550" s="104">
        <v>2001</v>
      </c>
      <c r="D4550" s="104" t="s">
        <v>879</v>
      </c>
      <c r="G4550" s="105">
        <v>36904</v>
      </c>
      <c r="H4550" s="105">
        <v>0.32361111111111102</v>
      </c>
      <c r="K4550" s="104">
        <v>53.966670000000001</v>
      </c>
      <c r="L4550" s="104">
        <v>6.29</v>
      </c>
      <c r="P4550" s="104" t="s">
        <v>87</v>
      </c>
    </row>
    <row r="4551" spans="1:16" x14ac:dyDescent="0.25">
      <c r="A4551" s="104">
        <v>1053662</v>
      </c>
      <c r="B4551" s="104" t="s">
        <v>22</v>
      </c>
      <c r="C4551" s="104">
        <v>2001</v>
      </c>
      <c r="D4551" s="104" t="s">
        <v>967</v>
      </c>
      <c r="G4551" s="105">
        <v>36904</v>
      </c>
      <c r="H4551" s="105">
        <v>0.34722222222222199</v>
      </c>
      <c r="K4551" s="104">
        <v>53.638170000000002</v>
      </c>
      <c r="L4551" s="104">
        <v>4.00183</v>
      </c>
      <c r="P4551" s="104" t="s">
        <v>87</v>
      </c>
    </row>
    <row r="4552" spans="1:16" x14ac:dyDescent="0.25">
      <c r="A4552" s="104">
        <v>1053663</v>
      </c>
      <c r="B4552" s="104" t="s">
        <v>22</v>
      </c>
      <c r="C4552" s="104">
        <v>2001</v>
      </c>
      <c r="D4552" s="104" t="s">
        <v>1021</v>
      </c>
      <c r="G4552" s="105">
        <v>36904</v>
      </c>
      <c r="H4552" s="105">
        <v>0.48888888888888898</v>
      </c>
      <c r="K4552" s="104">
        <v>53.2395</v>
      </c>
      <c r="L4552" s="104">
        <v>4.5591699999999999</v>
      </c>
      <c r="P4552" s="104" t="s">
        <v>87</v>
      </c>
    </row>
    <row r="4553" spans="1:16" x14ac:dyDescent="0.25">
      <c r="A4553" s="104">
        <v>1053664</v>
      </c>
      <c r="B4553" s="104" t="s">
        <v>22</v>
      </c>
      <c r="C4553" s="104">
        <v>2001</v>
      </c>
      <c r="D4553" s="104" t="s">
        <v>1077</v>
      </c>
      <c r="G4553" s="105">
        <v>36905</v>
      </c>
      <c r="H4553" s="105">
        <v>0.358333333333333</v>
      </c>
      <c r="K4553" s="104">
        <v>52.540329999999997</v>
      </c>
      <c r="L4553" s="104">
        <v>4.3526699999999998</v>
      </c>
      <c r="P4553" s="104" t="s">
        <v>87</v>
      </c>
    </row>
    <row r="4554" spans="1:16" x14ac:dyDescent="0.25">
      <c r="A4554" s="104">
        <v>1053665</v>
      </c>
      <c r="B4554" s="104" t="s">
        <v>22</v>
      </c>
      <c r="C4554" s="104">
        <v>2001</v>
      </c>
      <c r="D4554" s="104" t="s">
        <v>1114</v>
      </c>
      <c r="G4554" s="105">
        <v>36909</v>
      </c>
      <c r="H4554" s="105">
        <v>0.38472222222222202</v>
      </c>
      <c r="K4554" s="104">
        <v>53.4895</v>
      </c>
      <c r="L4554" s="104">
        <v>4.5834999999999999</v>
      </c>
      <c r="P4554" s="104" t="s">
        <v>87</v>
      </c>
    </row>
    <row r="4555" spans="1:16" x14ac:dyDescent="0.25">
      <c r="A4555" s="104">
        <v>1053666</v>
      </c>
      <c r="B4555" s="104" t="s">
        <v>22</v>
      </c>
      <c r="C4555" s="104">
        <v>2001</v>
      </c>
      <c r="D4555" s="104" t="s">
        <v>850</v>
      </c>
      <c r="G4555" s="105">
        <v>36919</v>
      </c>
      <c r="H4555" s="105">
        <v>0.114583333333333</v>
      </c>
      <c r="K4555" s="104">
        <v>53.724499999999999</v>
      </c>
      <c r="L4555" s="104">
        <v>6.2335000000000003</v>
      </c>
      <c r="P4555" s="104" t="s">
        <v>87</v>
      </c>
    </row>
    <row r="4556" spans="1:16" x14ac:dyDescent="0.25">
      <c r="A4556" s="104">
        <v>1053667</v>
      </c>
      <c r="B4556" s="104" t="s">
        <v>22</v>
      </c>
      <c r="C4556" s="104">
        <v>2001</v>
      </c>
      <c r="D4556" s="104" t="s">
        <v>983</v>
      </c>
      <c r="G4556" s="105">
        <v>36919</v>
      </c>
      <c r="H4556" s="105">
        <v>0.120833333333333</v>
      </c>
      <c r="K4556" s="104">
        <v>53.942329999999998</v>
      </c>
      <c r="L4556" s="104">
        <v>5.7688300000000003</v>
      </c>
      <c r="P4556" s="104" t="s">
        <v>87</v>
      </c>
    </row>
    <row r="4557" spans="1:16" x14ac:dyDescent="0.25">
      <c r="A4557" s="104">
        <v>1053668</v>
      </c>
      <c r="B4557" s="104" t="s">
        <v>22</v>
      </c>
      <c r="C4557" s="104">
        <v>2001</v>
      </c>
      <c r="D4557" s="104" t="s">
        <v>839</v>
      </c>
      <c r="G4557" s="105">
        <v>36919</v>
      </c>
      <c r="H4557" s="105">
        <v>0.14652777777777801</v>
      </c>
      <c r="K4557" s="104">
        <v>55.221499999999999</v>
      </c>
      <c r="L4557" s="104">
        <v>3.5194999999999999</v>
      </c>
      <c r="P4557" s="104" t="s">
        <v>87</v>
      </c>
    </row>
    <row r="4558" spans="1:16" x14ac:dyDescent="0.25">
      <c r="A4558" s="104">
        <v>1053669</v>
      </c>
      <c r="B4558" s="104" t="s">
        <v>22</v>
      </c>
      <c r="C4558" s="104">
        <v>2001</v>
      </c>
      <c r="D4558" s="104" t="s">
        <v>1136</v>
      </c>
      <c r="G4558" s="105">
        <v>36922</v>
      </c>
      <c r="H4558" s="105">
        <v>0.41249999999999998</v>
      </c>
      <c r="K4558" s="104">
        <v>53.121169999999999</v>
      </c>
      <c r="L4558" s="104">
        <v>4.2071699999999996</v>
      </c>
      <c r="P4558" s="104" t="s">
        <v>87</v>
      </c>
    </row>
    <row r="4559" spans="1:16" x14ac:dyDescent="0.25">
      <c r="A4559" s="104">
        <v>1053670</v>
      </c>
      <c r="B4559" s="104" t="s">
        <v>22</v>
      </c>
      <c r="C4559" s="104">
        <v>2001</v>
      </c>
      <c r="D4559" s="104" t="s">
        <v>1134</v>
      </c>
      <c r="G4559" s="105">
        <v>36922</v>
      </c>
      <c r="H4559" s="105">
        <v>0.44513888888888897</v>
      </c>
      <c r="K4559" s="104">
        <v>54.074829999999999</v>
      </c>
      <c r="L4559" s="104">
        <v>4.7711699999999997</v>
      </c>
      <c r="P4559" s="104" t="s">
        <v>87</v>
      </c>
    </row>
    <row r="4560" spans="1:16" x14ac:dyDescent="0.25">
      <c r="A4560" s="104">
        <v>1053671</v>
      </c>
      <c r="B4560" s="104" t="s">
        <v>22</v>
      </c>
      <c r="C4560" s="104">
        <v>2001</v>
      </c>
      <c r="D4560" s="104" t="s">
        <v>1106</v>
      </c>
      <c r="G4560" s="105">
        <v>36922</v>
      </c>
      <c r="H4560" s="105">
        <v>0.45486111111111099</v>
      </c>
      <c r="K4560" s="104">
        <v>53.57517</v>
      </c>
      <c r="L4560" s="104">
        <v>3.78667</v>
      </c>
      <c r="P4560" s="104" t="s">
        <v>87</v>
      </c>
    </row>
    <row r="4561" spans="1:16" x14ac:dyDescent="0.25">
      <c r="A4561" s="104">
        <v>1053672</v>
      </c>
      <c r="B4561" s="104" t="s">
        <v>22</v>
      </c>
      <c r="C4561" s="104">
        <v>2001</v>
      </c>
      <c r="D4561" s="104" t="s">
        <v>1076</v>
      </c>
      <c r="G4561" s="105">
        <v>36922</v>
      </c>
      <c r="H4561" s="105">
        <v>0.48819444444444399</v>
      </c>
      <c r="K4561" s="104">
        <v>52.137500000000003</v>
      </c>
      <c r="L4561" s="104">
        <v>3.4333300000000002</v>
      </c>
      <c r="P4561" s="104" t="s">
        <v>87</v>
      </c>
    </row>
    <row r="4562" spans="1:16" x14ac:dyDescent="0.25">
      <c r="A4562" s="104">
        <v>1053673</v>
      </c>
      <c r="B4562" s="104" t="s">
        <v>22</v>
      </c>
      <c r="C4562" s="104">
        <v>2001</v>
      </c>
      <c r="D4562" s="104" t="s">
        <v>1012</v>
      </c>
      <c r="G4562" s="105">
        <v>36931</v>
      </c>
      <c r="H4562" s="105">
        <v>0.57708333333333295</v>
      </c>
      <c r="K4562" s="104">
        <v>52.019829999999999</v>
      </c>
      <c r="L4562" s="104">
        <v>3.3233299999999999</v>
      </c>
      <c r="P4562" s="104" t="s">
        <v>87</v>
      </c>
    </row>
    <row r="4563" spans="1:16" x14ac:dyDescent="0.25">
      <c r="A4563" s="104">
        <v>1053674</v>
      </c>
      <c r="B4563" s="104" t="s">
        <v>22</v>
      </c>
      <c r="C4563" s="104">
        <v>2001</v>
      </c>
      <c r="D4563" s="104" t="s">
        <v>1130</v>
      </c>
      <c r="G4563" s="105">
        <v>36931</v>
      </c>
      <c r="H4563" s="105">
        <v>0.52986111111111101</v>
      </c>
      <c r="K4563" s="104">
        <v>53.591670000000001</v>
      </c>
      <c r="L4563" s="104">
        <v>3.9925000000000002</v>
      </c>
      <c r="P4563" s="104" t="s">
        <v>87</v>
      </c>
    </row>
    <row r="4564" spans="1:16" x14ac:dyDescent="0.25">
      <c r="A4564" s="104">
        <v>1053675</v>
      </c>
      <c r="B4564" s="104" t="s">
        <v>22</v>
      </c>
      <c r="C4564" s="104">
        <v>2001</v>
      </c>
      <c r="D4564" s="104" t="s">
        <v>1029</v>
      </c>
      <c r="G4564" s="105">
        <v>36931</v>
      </c>
      <c r="H4564" s="105">
        <v>0.53680555555555598</v>
      </c>
      <c r="K4564" s="104">
        <v>53.366669999999999</v>
      </c>
      <c r="L4564" s="104">
        <v>4.0833300000000001</v>
      </c>
      <c r="P4564" s="104" t="s">
        <v>87</v>
      </c>
    </row>
    <row r="4565" spans="1:16" x14ac:dyDescent="0.25">
      <c r="A4565" s="104">
        <v>1053676</v>
      </c>
      <c r="B4565" s="104" t="s">
        <v>22</v>
      </c>
      <c r="C4565" s="104">
        <v>2001</v>
      </c>
      <c r="D4565" s="104" t="s">
        <v>1016</v>
      </c>
      <c r="G4565" s="105">
        <v>36931</v>
      </c>
      <c r="H4565" s="105">
        <v>0.57083333333333297</v>
      </c>
      <c r="K4565" s="104">
        <v>51.966670000000001</v>
      </c>
      <c r="L4565" s="104">
        <v>3.2833299999999999</v>
      </c>
      <c r="P4565" s="104" t="s">
        <v>87</v>
      </c>
    </row>
    <row r="4566" spans="1:16" x14ac:dyDescent="0.25">
      <c r="A4566" s="104">
        <v>1053677</v>
      </c>
      <c r="B4566" s="104" t="s">
        <v>22</v>
      </c>
      <c r="C4566" s="104">
        <v>2001</v>
      </c>
      <c r="D4566" s="104" t="s">
        <v>943</v>
      </c>
      <c r="G4566" s="105">
        <v>36931</v>
      </c>
      <c r="H4566" s="105">
        <v>0.57708333333333295</v>
      </c>
      <c r="K4566" s="104">
        <v>52.006</v>
      </c>
      <c r="L4566" s="104">
        <v>3.306</v>
      </c>
      <c r="P4566" s="104" t="s">
        <v>87</v>
      </c>
    </row>
    <row r="4567" spans="1:16" x14ac:dyDescent="0.25">
      <c r="A4567" s="104">
        <v>1053678</v>
      </c>
      <c r="B4567" s="104" t="s">
        <v>22</v>
      </c>
      <c r="C4567" s="104">
        <v>2001</v>
      </c>
      <c r="D4567" s="104" t="s">
        <v>1123</v>
      </c>
      <c r="G4567" s="105">
        <v>36931</v>
      </c>
      <c r="H4567" s="105">
        <v>0.37638888888888899</v>
      </c>
      <c r="K4567" s="104">
        <v>52.633330000000001</v>
      </c>
      <c r="L4567" s="104">
        <v>3.8833299999999999</v>
      </c>
      <c r="P4567" s="104" t="s">
        <v>87</v>
      </c>
    </row>
    <row r="4568" spans="1:16" x14ac:dyDescent="0.25">
      <c r="A4568" s="104">
        <v>1053679</v>
      </c>
      <c r="B4568" s="104" t="s">
        <v>22</v>
      </c>
      <c r="C4568" s="104">
        <v>2001</v>
      </c>
      <c r="D4568" s="104" t="s">
        <v>1047</v>
      </c>
      <c r="G4568" s="105">
        <v>36932</v>
      </c>
      <c r="H4568" s="105">
        <v>0.30555555555555602</v>
      </c>
      <c r="K4568" s="104">
        <v>51.45</v>
      </c>
      <c r="L4568" s="104">
        <v>3.1666699999999999</v>
      </c>
      <c r="P4568" s="104" t="s">
        <v>87</v>
      </c>
    </row>
    <row r="4569" spans="1:16" x14ac:dyDescent="0.25">
      <c r="A4569" s="104">
        <v>1053680</v>
      </c>
      <c r="B4569" s="104" t="s">
        <v>22</v>
      </c>
      <c r="C4569" s="104">
        <v>2001</v>
      </c>
      <c r="D4569" s="104" t="s">
        <v>1096</v>
      </c>
      <c r="G4569" s="105">
        <v>36932</v>
      </c>
      <c r="H4569" s="105">
        <v>0.36249999999999999</v>
      </c>
      <c r="K4569" s="104">
        <v>54.15</v>
      </c>
      <c r="L4569" s="104">
        <v>5.8166700000000002</v>
      </c>
      <c r="P4569" s="104" t="s">
        <v>87</v>
      </c>
    </row>
    <row r="4570" spans="1:16" x14ac:dyDescent="0.25">
      <c r="A4570" s="104">
        <v>1053681</v>
      </c>
      <c r="B4570" s="104" t="s">
        <v>22</v>
      </c>
      <c r="C4570" s="104">
        <v>2001</v>
      </c>
      <c r="D4570" s="104" t="s">
        <v>1135</v>
      </c>
      <c r="G4570" s="105">
        <v>36933</v>
      </c>
      <c r="H4570" s="105">
        <v>0.37083333333333302</v>
      </c>
      <c r="K4570" s="104">
        <v>53.718330000000002</v>
      </c>
      <c r="L4570" s="104">
        <v>6.2046700000000001</v>
      </c>
      <c r="P4570" s="104" t="s">
        <v>87</v>
      </c>
    </row>
    <row r="4571" spans="1:16" x14ac:dyDescent="0.25">
      <c r="A4571" s="104">
        <v>1053682</v>
      </c>
      <c r="B4571" s="104" t="s">
        <v>22</v>
      </c>
      <c r="C4571" s="104">
        <v>2001</v>
      </c>
      <c r="D4571" s="104" t="s">
        <v>1107</v>
      </c>
      <c r="G4571" s="105">
        <v>36933</v>
      </c>
      <c r="H4571" s="105">
        <v>0.44305555555555598</v>
      </c>
      <c r="K4571" s="104">
        <v>52.790669999999999</v>
      </c>
      <c r="L4571" s="104">
        <v>3.1688299999999998</v>
      </c>
      <c r="P4571" s="104" t="s">
        <v>87</v>
      </c>
    </row>
    <row r="4572" spans="1:16" x14ac:dyDescent="0.25">
      <c r="A4572" s="104">
        <v>1053683</v>
      </c>
      <c r="B4572" s="104" t="s">
        <v>22</v>
      </c>
      <c r="C4572" s="104">
        <v>2001</v>
      </c>
      <c r="D4572" s="104" t="s">
        <v>948</v>
      </c>
      <c r="G4572" s="105">
        <v>36935</v>
      </c>
      <c r="H4572" s="105">
        <v>0.39513888888888898</v>
      </c>
      <c r="K4572" s="104">
        <v>53.32067</v>
      </c>
      <c r="L4572" s="104">
        <v>3.4693299999999998</v>
      </c>
      <c r="P4572" s="104" t="s">
        <v>87</v>
      </c>
    </row>
    <row r="4573" spans="1:16" x14ac:dyDescent="0.25">
      <c r="A4573" s="104">
        <v>1053684</v>
      </c>
      <c r="B4573" s="104" t="s">
        <v>22</v>
      </c>
      <c r="C4573" s="104">
        <v>2001</v>
      </c>
      <c r="D4573" s="104" t="s">
        <v>937</v>
      </c>
      <c r="G4573" s="105">
        <v>36936</v>
      </c>
      <c r="H4573" s="105">
        <v>0.79652777777777795</v>
      </c>
      <c r="K4573" s="104">
        <v>52.55</v>
      </c>
      <c r="L4573" s="104">
        <v>3.7196699999999998</v>
      </c>
      <c r="P4573" s="104" t="s">
        <v>87</v>
      </c>
    </row>
    <row r="4574" spans="1:16" x14ac:dyDescent="0.25">
      <c r="A4574" s="104">
        <v>1053685</v>
      </c>
      <c r="B4574" s="104" t="s">
        <v>22</v>
      </c>
      <c r="C4574" s="104">
        <v>2001</v>
      </c>
      <c r="D4574" s="104" t="s">
        <v>932</v>
      </c>
      <c r="G4574" s="105">
        <v>36936</v>
      </c>
      <c r="H4574" s="105">
        <v>0.79722222222222205</v>
      </c>
      <c r="K4574" s="104">
        <v>52.509</v>
      </c>
      <c r="L4574" s="104">
        <v>3.8559999999999999</v>
      </c>
      <c r="P4574" s="104" t="s">
        <v>87</v>
      </c>
    </row>
    <row r="4575" spans="1:16" x14ac:dyDescent="0.25">
      <c r="A4575" s="104">
        <v>1053686</v>
      </c>
      <c r="B4575" s="104" t="s">
        <v>22</v>
      </c>
      <c r="C4575" s="104">
        <v>2001</v>
      </c>
      <c r="D4575" s="104" t="s">
        <v>925</v>
      </c>
      <c r="G4575" s="105">
        <v>36936</v>
      </c>
      <c r="H4575" s="105">
        <v>0.80486111111111103</v>
      </c>
      <c r="K4575" s="104">
        <v>52.492330000000003</v>
      </c>
      <c r="L4575" s="104">
        <v>3.1216699999999999</v>
      </c>
      <c r="P4575" s="104" t="s">
        <v>87</v>
      </c>
    </row>
    <row r="4576" spans="1:16" x14ac:dyDescent="0.25">
      <c r="A4576" s="104">
        <v>1053687</v>
      </c>
      <c r="B4576" s="104" t="s">
        <v>22</v>
      </c>
      <c r="C4576" s="104">
        <v>2001</v>
      </c>
      <c r="D4576" s="104" t="s">
        <v>910</v>
      </c>
      <c r="G4576" s="105">
        <v>36936</v>
      </c>
      <c r="H4576" s="105">
        <v>0.86458333333333304</v>
      </c>
      <c r="K4576" s="104">
        <v>52.54233</v>
      </c>
      <c r="L4576" s="104">
        <v>4.3246700000000002</v>
      </c>
      <c r="P4576" s="104" t="s">
        <v>87</v>
      </c>
    </row>
    <row r="4577" spans="1:16" x14ac:dyDescent="0.25">
      <c r="A4577" s="104">
        <v>1053688</v>
      </c>
      <c r="B4577" s="104" t="s">
        <v>22</v>
      </c>
      <c r="C4577" s="104">
        <v>2001</v>
      </c>
      <c r="D4577" s="104" t="s">
        <v>908</v>
      </c>
      <c r="G4577" s="105">
        <v>36939</v>
      </c>
      <c r="H4577" s="105">
        <v>0.55347222222222203</v>
      </c>
      <c r="K4577" s="104">
        <v>52.49033</v>
      </c>
      <c r="L4577" s="104">
        <v>3.3666700000000001</v>
      </c>
      <c r="P4577" s="104" t="s">
        <v>87</v>
      </c>
    </row>
    <row r="4578" spans="1:16" x14ac:dyDescent="0.25">
      <c r="A4578" s="104">
        <v>1053689</v>
      </c>
      <c r="B4578" s="104" t="s">
        <v>22</v>
      </c>
      <c r="C4578" s="104">
        <v>2001</v>
      </c>
      <c r="D4578" s="104" t="s">
        <v>820</v>
      </c>
      <c r="G4578" s="105">
        <v>36939</v>
      </c>
      <c r="H4578" s="105">
        <v>0.57291666666666696</v>
      </c>
      <c r="K4578" s="104">
        <v>53.841329999999999</v>
      </c>
      <c r="L4578" s="104">
        <v>4.0049999999999999</v>
      </c>
      <c r="P4578" s="104" t="s">
        <v>87</v>
      </c>
    </row>
    <row r="4579" spans="1:16" x14ac:dyDescent="0.25">
      <c r="A4579" s="104">
        <v>1053690</v>
      </c>
      <c r="B4579" s="104" t="s">
        <v>22</v>
      </c>
      <c r="C4579" s="104">
        <v>2001</v>
      </c>
      <c r="D4579" s="104" t="s">
        <v>882</v>
      </c>
      <c r="G4579" s="105">
        <v>36939</v>
      </c>
      <c r="H4579" s="105">
        <v>0.59027777777777801</v>
      </c>
      <c r="K4579" s="104">
        <v>54.926169999999999</v>
      </c>
      <c r="L4579" s="104">
        <v>4.5873299999999997</v>
      </c>
      <c r="P4579" s="104" t="s">
        <v>87</v>
      </c>
    </row>
    <row r="4580" spans="1:16" x14ac:dyDescent="0.25">
      <c r="A4580" s="104">
        <v>1053691</v>
      </c>
      <c r="B4580" s="104" t="s">
        <v>22</v>
      </c>
      <c r="C4580" s="104">
        <v>2001</v>
      </c>
      <c r="D4580" s="104" t="s">
        <v>833</v>
      </c>
      <c r="G4580" s="105">
        <v>36939</v>
      </c>
      <c r="H4580" s="105">
        <v>0.60069444444444398</v>
      </c>
      <c r="K4580" s="104">
        <v>54.291499999999999</v>
      </c>
      <c r="L4580" s="104">
        <v>5.2575000000000003</v>
      </c>
      <c r="P4580" s="104" t="s">
        <v>87</v>
      </c>
    </row>
    <row r="4581" spans="1:16" x14ac:dyDescent="0.25">
      <c r="A4581" s="104">
        <v>1053692</v>
      </c>
      <c r="B4581" s="104" t="s">
        <v>22</v>
      </c>
      <c r="C4581" s="104">
        <v>2001</v>
      </c>
      <c r="D4581" s="104" t="s">
        <v>828</v>
      </c>
      <c r="G4581" s="105">
        <v>36950</v>
      </c>
      <c r="H4581" s="105">
        <v>0.391666666666667</v>
      </c>
      <c r="K4581" s="104">
        <v>52.138829999999999</v>
      </c>
      <c r="L4581" s="104">
        <v>3.8391700000000002</v>
      </c>
      <c r="P4581" s="104" t="s">
        <v>87</v>
      </c>
    </row>
    <row r="4582" spans="1:16" x14ac:dyDescent="0.25">
      <c r="A4582" s="104">
        <v>1053693</v>
      </c>
      <c r="B4582" s="104" t="s">
        <v>22</v>
      </c>
      <c r="C4582" s="104">
        <v>2001</v>
      </c>
      <c r="D4582" s="104" t="s">
        <v>1030</v>
      </c>
      <c r="G4582" s="105">
        <v>36950</v>
      </c>
      <c r="H4582" s="105">
        <v>0.41597222222222202</v>
      </c>
      <c r="K4582" s="104">
        <v>52.104999999999997</v>
      </c>
      <c r="L4582" s="104">
        <v>2.9895</v>
      </c>
      <c r="P4582" s="104" t="s">
        <v>87</v>
      </c>
    </row>
    <row r="4583" spans="1:16" x14ac:dyDescent="0.25">
      <c r="A4583" s="104">
        <v>1053694</v>
      </c>
      <c r="B4583" s="104" t="s">
        <v>22</v>
      </c>
      <c r="C4583" s="104">
        <v>2001</v>
      </c>
      <c r="D4583" s="104" t="s">
        <v>1055</v>
      </c>
      <c r="G4583" s="105">
        <v>36951</v>
      </c>
      <c r="H4583" s="105">
        <v>0.68055555555555503</v>
      </c>
      <c r="K4583" s="104">
        <v>52.218330000000002</v>
      </c>
      <c r="L4583" s="104">
        <v>4.2536699999999996</v>
      </c>
      <c r="P4583" s="104" t="s">
        <v>87</v>
      </c>
    </row>
    <row r="4584" spans="1:16" x14ac:dyDescent="0.25">
      <c r="A4584" s="104">
        <v>1053695</v>
      </c>
      <c r="B4584" s="104" t="s">
        <v>22</v>
      </c>
      <c r="C4584" s="104">
        <v>2001</v>
      </c>
      <c r="D4584" s="104" t="s">
        <v>992</v>
      </c>
      <c r="G4584" s="105">
        <v>36951</v>
      </c>
      <c r="H4584" s="105">
        <v>0.78749999999999998</v>
      </c>
      <c r="K4584" s="104">
        <v>52.138669999999998</v>
      </c>
      <c r="L4584" s="104">
        <v>3.7225000000000001</v>
      </c>
      <c r="P4584" s="104" t="s">
        <v>87</v>
      </c>
    </row>
    <row r="4585" spans="1:16" x14ac:dyDescent="0.25">
      <c r="A4585" s="104">
        <v>1053696</v>
      </c>
      <c r="B4585" s="104" t="s">
        <v>22</v>
      </c>
      <c r="C4585" s="104">
        <v>2001</v>
      </c>
      <c r="D4585" s="104" t="s">
        <v>1011</v>
      </c>
      <c r="G4585" s="105">
        <v>36951</v>
      </c>
      <c r="H4585" s="105">
        <v>0.78749999999999998</v>
      </c>
      <c r="K4585" s="104">
        <v>52.088999999999999</v>
      </c>
      <c r="L4585" s="104">
        <v>3.9428299999999998</v>
      </c>
      <c r="P4585" s="104" t="s">
        <v>87</v>
      </c>
    </row>
    <row r="4586" spans="1:16" x14ac:dyDescent="0.25">
      <c r="A4586" s="104">
        <v>1053697</v>
      </c>
      <c r="B4586" s="104" t="s">
        <v>22</v>
      </c>
      <c r="C4586" s="104">
        <v>2001</v>
      </c>
      <c r="D4586" s="104" t="s">
        <v>1019</v>
      </c>
      <c r="G4586" s="105">
        <v>36953</v>
      </c>
      <c r="H4586" s="105">
        <v>0.77083333333333304</v>
      </c>
      <c r="K4586" s="104">
        <v>52.187829999999998</v>
      </c>
      <c r="L4586" s="104">
        <v>3.5753300000000001</v>
      </c>
      <c r="P4586" s="104" t="s">
        <v>87</v>
      </c>
    </row>
    <row r="4587" spans="1:16" x14ac:dyDescent="0.25">
      <c r="A4587" s="104">
        <v>1053698</v>
      </c>
      <c r="B4587" s="104" t="s">
        <v>22</v>
      </c>
      <c r="C4587" s="104">
        <v>2001</v>
      </c>
      <c r="D4587" s="104" t="s">
        <v>1033</v>
      </c>
      <c r="G4587" s="105">
        <v>36955</v>
      </c>
      <c r="H4587" s="105">
        <v>0.88263888888888897</v>
      </c>
      <c r="K4587" s="104">
        <v>52.171329999999998</v>
      </c>
      <c r="L4587" s="104">
        <v>3.5350000000000001</v>
      </c>
      <c r="P4587" s="104" t="s">
        <v>87</v>
      </c>
    </row>
    <row r="4588" spans="1:16" x14ac:dyDescent="0.25">
      <c r="A4588" s="104">
        <v>1053699</v>
      </c>
      <c r="B4588" s="104" t="s">
        <v>22</v>
      </c>
      <c r="C4588" s="104">
        <v>2001</v>
      </c>
      <c r="D4588" s="104" t="s">
        <v>1044</v>
      </c>
      <c r="G4588" s="105">
        <v>36959</v>
      </c>
      <c r="H4588" s="105">
        <v>0.25902777777777802</v>
      </c>
      <c r="K4588" s="104">
        <v>53.558999999999997</v>
      </c>
      <c r="L4588" s="104">
        <v>5.55</v>
      </c>
      <c r="P4588" s="104" t="s">
        <v>87</v>
      </c>
    </row>
    <row r="4589" spans="1:16" x14ac:dyDescent="0.25">
      <c r="A4589" s="104">
        <v>1053700</v>
      </c>
      <c r="B4589" s="104" t="s">
        <v>22</v>
      </c>
      <c r="C4589" s="104">
        <v>2001</v>
      </c>
      <c r="D4589" s="104" t="s">
        <v>1094</v>
      </c>
      <c r="G4589" s="105">
        <v>36959</v>
      </c>
      <c r="H4589" s="105">
        <v>0.40763888888888899</v>
      </c>
      <c r="K4589" s="104">
        <v>53.584330000000001</v>
      </c>
      <c r="L4589" s="104">
        <v>5.5510000000000002</v>
      </c>
      <c r="P4589" s="104" t="s">
        <v>87</v>
      </c>
    </row>
    <row r="4590" spans="1:16" x14ac:dyDescent="0.25">
      <c r="A4590" s="104">
        <v>1053701</v>
      </c>
      <c r="B4590" s="104" t="s">
        <v>22</v>
      </c>
      <c r="C4590" s="104">
        <v>2001</v>
      </c>
      <c r="D4590" s="104" t="s">
        <v>1116</v>
      </c>
      <c r="G4590" s="105">
        <v>36966</v>
      </c>
      <c r="H4590" s="105">
        <v>0.32013888888888897</v>
      </c>
      <c r="K4590" s="104">
        <v>53.054169999999999</v>
      </c>
      <c r="L4590" s="104">
        <v>4.3526699999999998</v>
      </c>
      <c r="P4590" s="104" t="s">
        <v>87</v>
      </c>
    </row>
    <row r="4591" spans="1:16" x14ac:dyDescent="0.25">
      <c r="A4591" s="104">
        <v>1053702</v>
      </c>
      <c r="B4591" s="104" t="s">
        <v>22</v>
      </c>
      <c r="C4591" s="104">
        <v>2001</v>
      </c>
      <c r="D4591" s="104" t="s">
        <v>1018</v>
      </c>
      <c r="G4591" s="105">
        <v>36966</v>
      </c>
      <c r="H4591" s="105">
        <v>0.32083333333333303</v>
      </c>
      <c r="K4591" s="104">
        <v>53.091000000000001</v>
      </c>
      <c r="L4591" s="104">
        <v>4.3501700000000003</v>
      </c>
      <c r="P4591" s="104" t="s">
        <v>87</v>
      </c>
    </row>
    <row r="4592" spans="1:16" x14ac:dyDescent="0.25">
      <c r="A4592" s="104">
        <v>1053703</v>
      </c>
      <c r="B4592" s="104" t="s">
        <v>22</v>
      </c>
      <c r="C4592" s="104">
        <v>2001</v>
      </c>
      <c r="D4592" s="104" t="s">
        <v>857</v>
      </c>
      <c r="G4592" s="105">
        <v>36966</v>
      </c>
      <c r="H4592" s="105">
        <v>0.32986111111111099</v>
      </c>
      <c r="K4592" s="104">
        <v>53.388330000000003</v>
      </c>
      <c r="L4592" s="104">
        <v>4.7214999999999998</v>
      </c>
      <c r="P4592" s="104" t="s">
        <v>87</v>
      </c>
    </row>
    <row r="4593" spans="1:16" x14ac:dyDescent="0.25">
      <c r="A4593" s="104">
        <v>1053704</v>
      </c>
      <c r="B4593" s="104" t="s">
        <v>22</v>
      </c>
      <c r="C4593" s="104">
        <v>2001</v>
      </c>
      <c r="D4593" s="104" t="s">
        <v>873</v>
      </c>
      <c r="G4593" s="105">
        <v>36966</v>
      </c>
      <c r="H4593" s="105">
        <v>0.33819444444444402</v>
      </c>
      <c r="K4593" s="104">
        <v>53.640999999999998</v>
      </c>
      <c r="L4593" s="104">
        <v>4.7186700000000004</v>
      </c>
      <c r="P4593" s="104" t="s">
        <v>87</v>
      </c>
    </row>
    <row r="4594" spans="1:16" x14ac:dyDescent="0.25">
      <c r="A4594" s="104">
        <v>1053705</v>
      </c>
      <c r="B4594" s="104" t="s">
        <v>22</v>
      </c>
      <c r="C4594" s="104">
        <v>2001</v>
      </c>
      <c r="D4594" s="104" t="s">
        <v>849</v>
      </c>
      <c r="G4594" s="105">
        <v>36966</v>
      </c>
      <c r="H4594" s="105">
        <v>0.34027777777777801</v>
      </c>
      <c r="K4594" s="104">
        <v>53.608170000000001</v>
      </c>
      <c r="L4594" s="104">
        <v>4.42483</v>
      </c>
      <c r="P4594" s="104" t="s">
        <v>87</v>
      </c>
    </row>
    <row r="4595" spans="1:16" x14ac:dyDescent="0.25">
      <c r="A4595" s="104">
        <v>1053706</v>
      </c>
      <c r="B4595" s="104" t="s">
        <v>22</v>
      </c>
      <c r="C4595" s="104">
        <v>2001</v>
      </c>
      <c r="D4595" s="104" t="s">
        <v>841</v>
      </c>
      <c r="G4595" s="105">
        <v>36966</v>
      </c>
      <c r="H4595" s="105">
        <v>0.37777777777777799</v>
      </c>
      <c r="K4595" s="104">
        <v>51.97</v>
      </c>
      <c r="L4595" s="104">
        <v>2.7193299999999998</v>
      </c>
      <c r="P4595" s="104" t="s">
        <v>87</v>
      </c>
    </row>
    <row r="4596" spans="1:16" x14ac:dyDescent="0.25">
      <c r="A4596" s="104">
        <v>1053707</v>
      </c>
      <c r="B4596" s="104" t="s">
        <v>22</v>
      </c>
      <c r="C4596" s="104">
        <v>2001</v>
      </c>
      <c r="D4596" s="104" t="s">
        <v>819</v>
      </c>
      <c r="G4596" s="105">
        <v>36966</v>
      </c>
      <c r="H4596" s="105">
        <v>0.38750000000000001</v>
      </c>
      <c r="K4596" s="104">
        <v>51.606830000000002</v>
      </c>
      <c r="L4596" s="104">
        <v>2.7925</v>
      </c>
      <c r="P4596" s="104" t="s">
        <v>87</v>
      </c>
    </row>
    <row r="4597" spans="1:16" x14ac:dyDescent="0.25">
      <c r="A4597" s="104">
        <v>1053708</v>
      </c>
      <c r="B4597" s="104" t="s">
        <v>22</v>
      </c>
      <c r="C4597" s="104">
        <v>2001</v>
      </c>
      <c r="D4597" s="104" t="s">
        <v>806</v>
      </c>
      <c r="G4597" s="105">
        <v>36966</v>
      </c>
      <c r="H4597" s="105">
        <v>0.4</v>
      </c>
      <c r="K4597" s="104">
        <v>52.023499999999999</v>
      </c>
      <c r="L4597" s="104">
        <v>3.44217</v>
      </c>
      <c r="P4597" s="104" t="s">
        <v>87</v>
      </c>
    </row>
    <row r="4598" spans="1:16" x14ac:dyDescent="0.25">
      <c r="A4598" s="104">
        <v>1053709</v>
      </c>
      <c r="B4598" s="104" t="s">
        <v>22</v>
      </c>
      <c r="C4598" s="104">
        <v>2001</v>
      </c>
      <c r="D4598" s="104" t="s">
        <v>872</v>
      </c>
      <c r="G4598" s="105">
        <v>36966</v>
      </c>
      <c r="H4598" s="105">
        <v>0.42013888888888901</v>
      </c>
      <c r="K4598" s="104">
        <v>52.117669999999997</v>
      </c>
      <c r="L4598" s="104">
        <v>3.8701699999999999</v>
      </c>
      <c r="P4598" s="104" t="s">
        <v>87</v>
      </c>
    </row>
    <row r="4599" spans="1:16" x14ac:dyDescent="0.25">
      <c r="A4599" s="104">
        <v>1053710</v>
      </c>
      <c r="B4599" s="104" t="s">
        <v>22</v>
      </c>
      <c r="C4599" s="104">
        <v>2001</v>
      </c>
      <c r="D4599" s="104" t="s">
        <v>927</v>
      </c>
      <c r="G4599" s="105">
        <v>36966</v>
      </c>
      <c r="H4599" s="105">
        <v>0.43472222222222201</v>
      </c>
      <c r="K4599" s="104">
        <v>51.471499999999999</v>
      </c>
      <c r="L4599" s="104">
        <v>3.17083</v>
      </c>
      <c r="P4599" s="104" t="s">
        <v>87</v>
      </c>
    </row>
    <row r="4600" spans="1:16" x14ac:dyDescent="0.25">
      <c r="A4600" s="104">
        <v>1053711</v>
      </c>
      <c r="B4600" s="104" t="s">
        <v>22</v>
      </c>
      <c r="C4600" s="104">
        <v>2001</v>
      </c>
      <c r="D4600" s="104" t="s">
        <v>981</v>
      </c>
      <c r="G4600" s="105">
        <v>36966</v>
      </c>
      <c r="H4600" s="105">
        <v>0.43472222222222201</v>
      </c>
      <c r="K4600" s="104">
        <v>51.486330000000002</v>
      </c>
      <c r="L4600" s="104">
        <v>3.2756699999999999</v>
      </c>
      <c r="P4600" s="104" t="s">
        <v>87</v>
      </c>
    </row>
    <row r="4601" spans="1:16" x14ac:dyDescent="0.25">
      <c r="A4601" s="104">
        <v>1053712</v>
      </c>
      <c r="B4601" s="104" t="s">
        <v>22</v>
      </c>
      <c r="C4601" s="104">
        <v>2001</v>
      </c>
      <c r="D4601" s="104" t="s">
        <v>940</v>
      </c>
      <c r="G4601" s="105">
        <v>36969</v>
      </c>
      <c r="H4601" s="105">
        <v>0.85972222222222205</v>
      </c>
      <c r="K4601" s="104">
        <v>52.868499999999997</v>
      </c>
      <c r="L4601" s="104">
        <v>3.8406699999999998</v>
      </c>
      <c r="P4601" s="104" t="s">
        <v>87</v>
      </c>
    </row>
    <row r="4602" spans="1:16" x14ac:dyDescent="0.25">
      <c r="A4602" s="104">
        <v>1053713</v>
      </c>
      <c r="B4602" s="104" t="s">
        <v>22</v>
      </c>
      <c r="C4602" s="104">
        <v>2001</v>
      </c>
      <c r="D4602" s="104" t="s">
        <v>824</v>
      </c>
      <c r="G4602" s="105">
        <v>36969</v>
      </c>
      <c r="H4602" s="105">
        <v>0.875</v>
      </c>
      <c r="K4602" s="104">
        <v>53.790500000000002</v>
      </c>
      <c r="L4602" s="104">
        <v>4.9533300000000002</v>
      </c>
      <c r="P4602" s="104" t="s">
        <v>87</v>
      </c>
    </row>
    <row r="4603" spans="1:16" x14ac:dyDescent="0.25">
      <c r="A4603" s="104">
        <v>1053714</v>
      </c>
      <c r="B4603" s="104" t="s">
        <v>22</v>
      </c>
      <c r="C4603" s="104">
        <v>2001</v>
      </c>
      <c r="D4603" s="104" t="s">
        <v>890</v>
      </c>
      <c r="G4603" s="105">
        <v>36996</v>
      </c>
      <c r="H4603" s="105">
        <v>0.40277777777777801</v>
      </c>
      <c r="K4603" s="104">
        <v>51.80883</v>
      </c>
      <c r="L4603" s="104">
        <v>2.7183299999999999</v>
      </c>
      <c r="P4603" s="104" t="s">
        <v>87</v>
      </c>
    </row>
    <row r="4604" spans="1:16" x14ac:dyDescent="0.25">
      <c r="A4604" s="104">
        <v>1053715</v>
      </c>
      <c r="B4604" s="104" t="s">
        <v>22</v>
      </c>
      <c r="C4604" s="104">
        <v>2001</v>
      </c>
      <c r="D4604" s="104" t="s">
        <v>823</v>
      </c>
      <c r="G4604" s="105">
        <v>37002</v>
      </c>
      <c r="H4604" s="105">
        <v>8.4027777777777798E-2</v>
      </c>
      <c r="K4604" s="104">
        <v>54.007669999999997</v>
      </c>
      <c r="L4604" s="104">
        <v>4.63917</v>
      </c>
      <c r="P4604" s="104" t="s">
        <v>87</v>
      </c>
    </row>
    <row r="4605" spans="1:16" x14ac:dyDescent="0.25">
      <c r="A4605" s="104">
        <v>1053716</v>
      </c>
      <c r="B4605" s="104" t="s">
        <v>22</v>
      </c>
      <c r="C4605" s="104">
        <v>2001</v>
      </c>
      <c r="D4605" s="104" t="s">
        <v>867</v>
      </c>
      <c r="G4605" s="105">
        <v>37005</v>
      </c>
      <c r="H4605" s="105">
        <v>0.23958333333333301</v>
      </c>
      <c r="K4605" s="104">
        <v>51.867170000000002</v>
      </c>
      <c r="L4605" s="104">
        <v>2.7683300000000002</v>
      </c>
      <c r="P4605" s="104" t="s">
        <v>87</v>
      </c>
    </row>
    <row r="4606" spans="1:16" x14ac:dyDescent="0.25">
      <c r="A4606" s="104">
        <v>1053717</v>
      </c>
      <c r="B4606" s="104" t="s">
        <v>22</v>
      </c>
      <c r="C4606" s="104">
        <v>2001</v>
      </c>
      <c r="D4606" s="104" t="s">
        <v>952</v>
      </c>
      <c r="G4606" s="105">
        <v>37005</v>
      </c>
      <c r="H4606" s="105">
        <v>0.26041666666666702</v>
      </c>
      <c r="K4606" s="104">
        <v>53.051830000000002</v>
      </c>
      <c r="L4606" s="104">
        <v>3.3666700000000001</v>
      </c>
      <c r="P4606" s="104" t="s">
        <v>87</v>
      </c>
    </row>
    <row r="4607" spans="1:16" x14ac:dyDescent="0.25">
      <c r="A4607" s="104">
        <v>1053718</v>
      </c>
      <c r="B4607" s="104" t="s">
        <v>22</v>
      </c>
      <c r="C4607" s="104">
        <v>2001</v>
      </c>
      <c r="D4607" s="104" t="s">
        <v>973</v>
      </c>
      <c r="G4607" s="105">
        <v>37005</v>
      </c>
      <c r="H4607" s="105">
        <v>0.26250000000000001</v>
      </c>
      <c r="K4607" s="104">
        <v>53.239330000000002</v>
      </c>
      <c r="L4607" s="104">
        <v>3.35067</v>
      </c>
      <c r="P4607" s="104" t="s">
        <v>87</v>
      </c>
    </row>
    <row r="4608" spans="1:16" x14ac:dyDescent="0.25">
      <c r="A4608" s="104">
        <v>1053719</v>
      </c>
      <c r="B4608" s="104" t="s">
        <v>22</v>
      </c>
      <c r="C4608" s="104">
        <v>2001</v>
      </c>
      <c r="D4608" s="104" t="s">
        <v>1005</v>
      </c>
      <c r="G4608" s="105">
        <v>37005</v>
      </c>
      <c r="H4608" s="105">
        <v>0.264583333333333</v>
      </c>
      <c r="K4608" s="104">
        <v>53.457329999999999</v>
      </c>
      <c r="L4608" s="104">
        <v>3.4563299999999999</v>
      </c>
      <c r="P4608" s="104" t="s">
        <v>87</v>
      </c>
    </row>
    <row r="4609" spans="1:16" x14ac:dyDescent="0.25">
      <c r="A4609" s="104">
        <v>1053720</v>
      </c>
      <c r="B4609" s="104" t="s">
        <v>22</v>
      </c>
      <c r="C4609" s="104">
        <v>2001</v>
      </c>
      <c r="D4609" s="104" t="s">
        <v>958</v>
      </c>
      <c r="G4609" s="105">
        <v>37005</v>
      </c>
      <c r="H4609" s="105">
        <v>0.26944444444444399</v>
      </c>
      <c r="K4609" s="104">
        <v>53.685169999999999</v>
      </c>
      <c r="L4609" s="104">
        <v>3.5878299999999999</v>
      </c>
      <c r="P4609" s="104" t="s">
        <v>87</v>
      </c>
    </row>
    <row r="4610" spans="1:16" x14ac:dyDescent="0.25">
      <c r="A4610" s="104">
        <v>1053721</v>
      </c>
      <c r="B4610" s="104" t="s">
        <v>22</v>
      </c>
      <c r="C4610" s="104">
        <v>2001</v>
      </c>
      <c r="D4610" s="104" t="s">
        <v>888</v>
      </c>
      <c r="G4610" s="105">
        <v>37005</v>
      </c>
      <c r="H4610" s="105">
        <v>0.28680555555555598</v>
      </c>
      <c r="K4610" s="104">
        <v>54.10333</v>
      </c>
      <c r="L4610" s="104">
        <v>5.5688300000000002</v>
      </c>
      <c r="P4610" s="104" t="s">
        <v>87</v>
      </c>
    </row>
    <row r="4611" spans="1:16" x14ac:dyDescent="0.25">
      <c r="A4611" s="104">
        <v>1053722</v>
      </c>
      <c r="B4611" s="104" t="s">
        <v>22</v>
      </c>
      <c r="C4611" s="104">
        <v>2001</v>
      </c>
      <c r="D4611" s="104" t="s">
        <v>1028</v>
      </c>
      <c r="G4611" s="105">
        <v>37006</v>
      </c>
      <c r="H4611" s="105">
        <v>0.60138888888888897</v>
      </c>
      <c r="K4611" s="104">
        <v>52.538170000000001</v>
      </c>
      <c r="L4611" s="104">
        <v>4.2236700000000003</v>
      </c>
      <c r="P4611" s="104" t="s">
        <v>87</v>
      </c>
    </row>
    <row r="4612" spans="1:16" x14ac:dyDescent="0.25">
      <c r="A4612" s="104">
        <v>1053723</v>
      </c>
      <c r="B4612" s="104" t="s">
        <v>22</v>
      </c>
      <c r="C4612" s="104">
        <v>2001</v>
      </c>
      <c r="D4612" s="104" t="s">
        <v>803</v>
      </c>
      <c r="G4612" s="105">
        <v>37008</v>
      </c>
      <c r="H4612" s="105">
        <v>0.48194444444444401</v>
      </c>
      <c r="K4612" s="104">
        <v>51.789499999999997</v>
      </c>
      <c r="L4612" s="104">
        <v>3.3036699999999999</v>
      </c>
      <c r="P4612" s="104" t="s">
        <v>87</v>
      </c>
    </row>
    <row r="4613" spans="1:16" x14ac:dyDescent="0.25">
      <c r="A4613" s="104">
        <v>1053724</v>
      </c>
      <c r="B4613" s="104" t="s">
        <v>22</v>
      </c>
      <c r="C4613" s="104">
        <v>2001</v>
      </c>
      <c r="D4613" s="104" t="s">
        <v>1041</v>
      </c>
      <c r="G4613" s="105">
        <v>37008</v>
      </c>
      <c r="H4613" s="105">
        <v>0.51875000000000004</v>
      </c>
      <c r="K4613" s="104">
        <v>52.7</v>
      </c>
      <c r="L4613" s="104">
        <v>3.7833299999999999</v>
      </c>
      <c r="P4613" s="104" t="s">
        <v>87</v>
      </c>
    </row>
    <row r="4614" spans="1:16" x14ac:dyDescent="0.25">
      <c r="A4614" s="104">
        <v>1053725</v>
      </c>
      <c r="B4614" s="104" t="s">
        <v>22</v>
      </c>
      <c r="C4614" s="104">
        <v>2001</v>
      </c>
      <c r="D4614" s="104" t="s">
        <v>1046</v>
      </c>
      <c r="G4614" s="105">
        <v>37008</v>
      </c>
      <c r="H4614" s="105">
        <v>0.53125</v>
      </c>
      <c r="K4614" s="104">
        <v>53.416670000000003</v>
      </c>
      <c r="L4614" s="104">
        <v>3.85</v>
      </c>
      <c r="P4614" s="104" t="s">
        <v>87</v>
      </c>
    </row>
    <row r="4615" spans="1:16" x14ac:dyDescent="0.25">
      <c r="A4615" s="104">
        <v>1053726</v>
      </c>
      <c r="B4615" s="104" t="s">
        <v>22</v>
      </c>
      <c r="C4615" s="104">
        <v>2001</v>
      </c>
      <c r="D4615" s="104" t="s">
        <v>1109</v>
      </c>
      <c r="G4615" s="105">
        <v>37008</v>
      </c>
      <c r="H4615" s="105">
        <v>0.54791666666666705</v>
      </c>
      <c r="K4615" s="104">
        <v>54.239330000000002</v>
      </c>
      <c r="L4615" s="104">
        <v>4.8079999999999998</v>
      </c>
      <c r="P4615" s="104" t="s">
        <v>87</v>
      </c>
    </row>
    <row r="4616" spans="1:16" x14ac:dyDescent="0.25">
      <c r="A4616" s="104">
        <v>1053727</v>
      </c>
      <c r="B4616" s="104" t="s">
        <v>22</v>
      </c>
      <c r="C4616" s="104">
        <v>2001</v>
      </c>
      <c r="D4616" s="104" t="s">
        <v>825</v>
      </c>
      <c r="G4616" s="105">
        <v>37008</v>
      </c>
      <c r="H4616" s="105">
        <v>0.55416666666666703</v>
      </c>
      <c r="K4616" s="104">
        <v>54.333329999999997</v>
      </c>
      <c r="L4616" s="104">
        <v>5.1166700000000001</v>
      </c>
      <c r="P4616" s="104" t="s">
        <v>87</v>
      </c>
    </row>
    <row r="4617" spans="1:16" x14ac:dyDescent="0.25">
      <c r="A4617" s="104">
        <v>1053728</v>
      </c>
      <c r="B4617" s="104" t="s">
        <v>22</v>
      </c>
      <c r="C4617" s="104">
        <v>2001</v>
      </c>
      <c r="D4617" s="104" t="s">
        <v>863</v>
      </c>
      <c r="G4617" s="105">
        <v>37009</v>
      </c>
      <c r="H4617" s="105">
        <v>0.68958333333333299</v>
      </c>
      <c r="K4617" s="104">
        <v>53.883670000000002</v>
      </c>
      <c r="L4617" s="104">
        <v>5.0756699999999997</v>
      </c>
      <c r="P4617" s="104" t="s">
        <v>87</v>
      </c>
    </row>
    <row r="4618" spans="1:16" x14ac:dyDescent="0.25">
      <c r="A4618" s="104">
        <v>1053729</v>
      </c>
      <c r="B4618" s="104" t="s">
        <v>22</v>
      </c>
      <c r="C4618" s="104">
        <v>2001</v>
      </c>
      <c r="D4618" s="104" t="s">
        <v>870</v>
      </c>
      <c r="G4618" s="105">
        <v>37009</v>
      </c>
      <c r="H4618" s="105">
        <v>0.70416666666666705</v>
      </c>
      <c r="K4618" s="104">
        <v>52.872</v>
      </c>
      <c r="L4618" s="104">
        <v>3.9696699999999998</v>
      </c>
      <c r="P4618" s="104" t="s">
        <v>87</v>
      </c>
    </row>
    <row r="4619" spans="1:16" x14ac:dyDescent="0.25">
      <c r="A4619" s="104">
        <v>1053730</v>
      </c>
      <c r="B4619" s="104" t="s">
        <v>22</v>
      </c>
      <c r="C4619" s="104">
        <v>2001</v>
      </c>
      <c r="D4619" s="104" t="s">
        <v>878</v>
      </c>
      <c r="G4619" s="105">
        <v>37009</v>
      </c>
      <c r="H4619" s="105">
        <v>0.718055555555556</v>
      </c>
      <c r="K4619" s="104">
        <v>52.273829999999997</v>
      </c>
      <c r="L4619" s="104">
        <v>3.3076699999999999</v>
      </c>
      <c r="P4619" s="104" t="s">
        <v>87</v>
      </c>
    </row>
    <row r="4620" spans="1:16" x14ac:dyDescent="0.25">
      <c r="A4620" s="104">
        <v>1053731</v>
      </c>
      <c r="B4620" s="104" t="s">
        <v>22</v>
      </c>
      <c r="C4620" s="104">
        <v>2001</v>
      </c>
      <c r="D4620" s="104" t="s">
        <v>945</v>
      </c>
      <c r="G4620" s="105">
        <v>37013</v>
      </c>
      <c r="H4620" s="105">
        <v>0.77083333333333304</v>
      </c>
      <c r="K4620" s="104">
        <v>49.067500000000003</v>
      </c>
      <c r="L4620" s="104">
        <v>-4.9568300000000001</v>
      </c>
      <c r="P4620" s="104" t="s">
        <v>87</v>
      </c>
    </row>
    <row r="4621" spans="1:16" x14ac:dyDescent="0.25">
      <c r="A4621" s="104">
        <v>1053732</v>
      </c>
      <c r="B4621" s="104" t="s">
        <v>22</v>
      </c>
      <c r="C4621" s="104">
        <v>2001</v>
      </c>
      <c r="D4621" s="104" t="s">
        <v>913</v>
      </c>
      <c r="G4621" s="105">
        <v>37013</v>
      </c>
      <c r="H4621" s="105">
        <v>0.77708333333333302</v>
      </c>
      <c r="K4621" s="104">
        <v>48.92</v>
      </c>
      <c r="L4621" s="104">
        <v>-5.4580000000000002</v>
      </c>
      <c r="P4621" s="104" t="s">
        <v>87</v>
      </c>
    </row>
    <row r="4622" spans="1:16" x14ac:dyDescent="0.25">
      <c r="A4622" s="104">
        <v>1053733</v>
      </c>
      <c r="B4622" s="104" t="s">
        <v>22</v>
      </c>
      <c r="C4622" s="104">
        <v>2001</v>
      </c>
      <c r="D4622" s="104" t="s">
        <v>855</v>
      </c>
      <c r="G4622" s="105">
        <v>37013</v>
      </c>
      <c r="H4622" s="105">
        <v>0.77361111111111103</v>
      </c>
      <c r="K4622" s="104">
        <v>49.100830000000002</v>
      </c>
      <c r="L4622" s="104">
        <v>-5.3246700000000002</v>
      </c>
      <c r="P4622" s="104" t="s">
        <v>87</v>
      </c>
    </row>
    <row r="4623" spans="1:16" x14ac:dyDescent="0.25">
      <c r="A4623" s="104">
        <v>1053734</v>
      </c>
      <c r="B4623" s="104" t="s">
        <v>22</v>
      </c>
      <c r="C4623" s="104">
        <v>2001</v>
      </c>
      <c r="D4623" s="104" t="s">
        <v>1054</v>
      </c>
      <c r="G4623" s="105">
        <v>37013</v>
      </c>
      <c r="H4623" s="105">
        <v>0.77430555555555503</v>
      </c>
      <c r="K4623" s="104">
        <v>49.021500000000003</v>
      </c>
      <c r="L4623" s="104">
        <v>-5.4888300000000001</v>
      </c>
      <c r="P4623" s="104" t="s">
        <v>87</v>
      </c>
    </row>
    <row r="4624" spans="1:16" x14ac:dyDescent="0.25">
      <c r="A4624" s="104">
        <v>1053735</v>
      </c>
      <c r="B4624" s="104" t="s">
        <v>22</v>
      </c>
      <c r="C4624" s="104">
        <v>2001</v>
      </c>
      <c r="D4624" s="104" t="s">
        <v>905</v>
      </c>
      <c r="G4624" s="105">
        <v>37013</v>
      </c>
      <c r="H4624" s="105">
        <v>0.83680555555555503</v>
      </c>
      <c r="K4624" s="104">
        <v>48.605670000000003</v>
      </c>
      <c r="L4624" s="104">
        <v>-4.9195000000000002</v>
      </c>
      <c r="P4624" s="104" t="s">
        <v>87</v>
      </c>
    </row>
    <row r="4625" spans="1:16" x14ac:dyDescent="0.25">
      <c r="A4625" s="104">
        <v>1053736</v>
      </c>
      <c r="B4625" s="104" t="s">
        <v>22</v>
      </c>
      <c r="C4625" s="104">
        <v>2001</v>
      </c>
      <c r="D4625" s="104" t="s">
        <v>917</v>
      </c>
      <c r="G4625" s="105">
        <v>37013</v>
      </c>
      <c r="H4625" s="105">
        <v>0.90277777777777801</v>
      </c>
      <c r="K4625" s="104">
        <v>48.804670000000002</v>
      </c>
      <c r="L4625" s="104">
        <v>-4.7923299999999998</v>
      </c>
      <c r="P4625" s="104" t="s">
        <v>87</v>
      </c>
    </row>
    <row r="4626" spans="1:16" x14ac:dyDescent="0.25">
      <c r="A4626" s="104">
        <v>1053737</v>
      </c>
      <c r="B4626" s="104" t="s">
        <v>22</v>
      </c>
      <c r="C4626" s="104">
        <v>2001</v>
      </c>
      <c r="D4626" s="104" t="s">
        <v>1045</v>
      </c>
      <c r="G4626" s="105">
        <v>37013</v>
      </c>
      <c r="H4626" s="105">
        <v>0.91458333333333297</v>
      </c>
      <c r="K4626" s="104">
        <v>48.988169999999997</v>
      </c>
      <c r="L4626" s="104">
        <v>-5.3216700000000001</v>
      </c>
      <c r="P4626" s="104" t="s">
        <v>87</v>
      </c>
    </row>
    <row r="4627" spans="1:16" x14ac:dyDescent="0.25">
      <c r="A4627" s="104">
        <v>1053738</v>
      </c>
      <c r="B4627" s="104" t="s">
        <v>22</v>
      </c>
      <c r="C4627" s="104">
        <v>2001</v>
      </c>
      <c r="D4627" s="104" t="s">
        <v>1053</v>
      </c>
      <c r="G4627" s="105">
        <v>37013</v>
      </c>
      <c r="H4627" s="105">
        <v>0.91527777777777797</v>
      </c>
      <c r="K4627" s="104">
        <v>49.155329999999999</v>
      </c>
      <c r="L4627" s="104">
        <v>-5.2519999999999998</v>
      </c>
      <c r="P4627" s="104" t="s">
        <v>87</v>
      </c>
    </row>
    <row r="4628" spans="1:16" x14ac:dyDescent="0.25">
      <c r="A4628" s="104">
        <v>1053739</v>
      </c>
      <c r="B4628" s="104" t="s">
        <v>22</v>
      </c>
      <c r="C4628" s="104">
        <v>2001</v>
      </c>
      <c r="D4628" s="104" t="s">
        <v>1104</v>
      </c>
      <c r="G4628" s="105">
        <v>37013</v>
      </c>
      <c r="H4628" s="105">
        <v>0.96736111111111101</v>
      </c>
      <c r="K4628" s="104">
        <v>48.788670000000003</v>
      </c>
      <c r="L4628" s="104">
        <v>-4.7869999999999999</v>
      </c>
      <c r="P4628" s="104" t="s">
        <v>87</v>
      </c>
    </row>
    <row r="4629" spans="1:16" x14ac:dyDescent="0.25">
      <c r="A4629" s="104">
        <v>1053740</v>
      </c>
      <c r="B4629" s="104" t="s">
        <v>22</v>
      </c>
      <c r="C4629" s="104">
        <v>2001</v>
      </c>
      <c r="D4629" s="104" t="s">
        <v>912</v>
      </c>
      <c r="G4629" s="105">
        <v>37019</v>
      </c>
      <c r="H4629" s="105">
        <v>0.91597222222222197</v>
      </c>
      <c r="K4629" s="104">
        <v>55.205170000000003</v>
      </c>
      <c r="L4629" s="104">
        <v>3.6869999999999998</v>
      </c>
      <c r="P4629" s="104" t="s">
        <v>87</v>
      </c>
    </row>
    <row r="4630" spans="1:16" x14ac:dyDescent="0.25">
      <c r="A4630" s="104">
        <v>1053741</v>
      </c>
      <c r="B4630" s="104" t="s">
        <v>22</v>
      </c>
      <c r="C4630" s="104">
        <v>2001</v>
      </c>
      <c r="D4630" s="104" t="s">
        <v>1056</v>
      </c>
      <c r="G4630" s="105">
        <v>37019</v>
      </c>
      <c r="H4630" s="105">
        <v>0.91736111111111096</v>
      </c>
      <c r="K4630" s="104">
        <v>55.268329999999999</v>
      </c>
      <c r="L4630" s="104">
        <v>3.7086700000000001</v>
      </c>
      <c r="P4630" s="104" t="s">
        <v>87</v>
      </c>
    </row>
    <row r="4631" spans="1:16" x14ac:dyDescent="0.25">
      <c r="A4631" s="104">
        <v>1053742</v>
      </c>
      <c r="B4631" s="104" t="s">
        <v>22</v>
      </c>
      <c r="C4631" s="104">
        <v>2001</v>
      </c>
      <c r="D4631" s="104" t="s">
        <v>977</v>
      </c>
      <c r="G4631" s="105">
        <v>37019</v>
      </c>
      <c r="H4631" s="105">
        <v>0.91319444444444497</v>
      </c>
      <c r="K4631" s="104">
        <v>55.251170000000002</v>
      </c>
      <c r="L4631" s="104">
        <v>4.351</v>
      </c>
      <c r="P4631" s="104" t="s">
        <v>87</v>
      </c>
    </row>
    <row r="4632" spans="1:16" x14ac:dyDescent="0.25">
      <c r="A4632" s="104">
        <v>1053743</v>
      </c>
      <c r="B4632" s="104" t="s">
        <v>22</v>
      </c>
      <c r="C4632" s="104">
        <v>2001</v>
      </c>
      <c r="D4632" s="104" t="s">
        <v>1068</v>
      </c>
      <c r="G4632" s="105">
        <v>37019</v>
      </c>
      <c r="H4632" s="105">
        <v>0.936805555555556</v>
      </c>
      <c r="K4632" s="104">
        <v>53.902500000000003</v>
      </c>
      <c r="L4632" s="104">
        <v>4.1093299999999999</v>
      </c>
      <c r="P4632" s="104" t="s">
        <v>87</v>
      </c>
    </row>
    <row r="4633" spans="1:16" x14ac:dyDescent="0.25">
      <c r="A4633" s="104">
        <v>1053744</v>
      </c>
      <c r="B4633" s="104" t="s">
        <v>22</v>
      </c>
      <c r="C4633" s="104">
        <v>2001</v>
      </c>
      <c r="D4633" s="104" t="s">
        <v>832</v>
      </c>
      <c r="G4633" s="105">
        <v>37023</v>
      </c>
      <c r="H4633" s="105">
        <v>0.53958333333333297</v>
      </c>
      <c r="K4633" s="104">
        <v>53.791499999999999</v>
      </c>
      <c r="L4633" s="104">
        <v>6.0034999999999998</v>
      </c>
      <c r="P4633" s="104" t="s">
        <v>87</v>
      </c>
    </row>
    <row r="4634" spans="1:16" x14ac:dyDescent="0.25">
      <c r="A4634" s="104">
        <v>1053745</v>
      </c>
      <c r="B4634" s="104" t="s">
        <v>22</v>
      </c>
      <c r="C4634" s="104">
        <v>2001</v>
      </c>
      <c r="D4634" s="104" t="s">
        <v>838</v>
      </c>
      <c r="G4634" s="105">
        <v>37023</v>
      </c>
      <c r="H4634" s="105">
        <v>0.33472222222222198</v>
      </c>
      <c r="K4634" s="104">
        <v>51.656329999999997</v>
      </c>
      <c r="L4634" s="104">
        <v>2.8725000000000001</v>
      </c>
      <c r="P4634" s="104" t="s">
        <v>87</v>
      </c>
    </row>
    <row r="4635" spans="1:16" x14ac:dyDescent="0.25">
      <c r="A4635" s="104">
        <v>1053746</v>
      </c>
      <c r="B4635" s="104" t="s">
        <v>22</v>
      </c>
      <c r="C4635" s="104">
        <v>2001</v>
      </c>
      <c r="D4635" s="104" t="s">
        <v>1122</v>
      </c>
      <c r="G4635" s="105">
        <v>37023</v>
      </c>
      <c r="H4635" s="105">
        <v>0.53819444444444398</v>
      </c>
      <c r="K4635" s="104">
        <v>53.916670000000003</v>
      </c>
      <c r="L4635" s="104">
        <v>6.1333299999999999</v>
      </c>
      <c r="P4635" s="104" t="s">
        <v>87</v>
      </c>
    </row>
    <row r="4636" spans="1:16" x14ac:dyDescent="0.25">
      <c r="A4636" s="104">
        <v>1053747</v>
      </c>
      <c r="B4636" s="104" t="s">
        <v>22</v>
      </c>
      <c r="C4636" s="104">
        <v>2001</v>
      </c>
      <c r="D4636" s="104" t="s">
        <v>1095</v>
      </c>
      <c r="G4636" s="105">
        <v>37024</v>
      </c>
      <c r="H4636" s="105">
        <v>0.375</v>
      </c>
      <c r="K4636" s="104">
        <v>53.018830000000001</v>
      </c>
      <c r="L4636" s="104">
        <v>4.2193300000000002</v>
      </c>
      <c r="P4636" s="104" t="s">
        <v>87</v>
      </c>
    </row>
    <row r="4637" spans="1:16" x14ac:dyDescent="0.25">
      <c r="A4637" s="104">
        <v>1053748</v>
      </c>
      <c r="B4637" s="104" t="s">
        <v>22</v>
      </c>
      <c r="C4637" s="104">
        <v>2001</v>
      </c>
      <c r="D4637" s="104" t="s">
        <v>1115</v>
      </c>
      <c r="G4637" s="105">
        <v>37024</v>
      </c>
      <c r="H4637" s="105">
        <v>0.54513888888888895</v>
      </c>
      <c r="K4637" s="104">
        <v>52.500329999999998</v>
      </c>
      <c r="L4637" s="104">
        <v>4.3533299999999997</v>
      </c>
      <c r="P4637" s="104" t="s">
        <v>87</v>
      </c>
    </row>
    <row r="4638" spans="1:16" x14ac:dyDescent="0.25">
      <c r="A4638" s="104">
        <v>1053749</v>
      </c>
      <c r="B4638" s="104" t="s">
        <v>22</v>
      </c>
      <c r="C4638" s="104">
        <v>2001</v>
      </c>
      <c r="D4638" s="104" t="s">
        <v>1092</v>
      </c>
      <c r="G4638" s="105">
        <v>37024</v>
      </c>
      <c r="H4638" s="105">
        <v>0.55208333333333304</v>
      </c>
      <c r="K4638" s="104">
        <v>53.019170000000003</v>
      </c>
      <c r="L4638" s="104">
        <v>4.3499999999999996</v>
      </c>
      <c r="P4638" s="104" t="s">
        <v>87</v>
      </c>
    </row>
    <row r="4639" spans="1:16" x14ac:dyDescent="0.25">
      <c r="A4639" s="104">
        <v>1053750</v>
      </c>
      <c r="B4639" s="104" t="s">
        <v>22</v>
      </c>
      <c r="C4639" s="104">
        <v>2001</v>
      </c>
      <c r="D4639" s="104" t="s">
        <v>1091</v>
      </c>
      <c r="G4639" s="105">
        <v>37025</v>
      </c>
      <c r="H4639" s="105">
        <v>0.53680555555555598</v>
      </c>
      <c r="K4639" s="104">
        <v>52.202669999999998</v>
      </c>
      <c r="L4639" s="104">
        <v>2.9573299999999998</v>
      </c>
      <c r="P4639" s="104" t="s">
        <v>87</v>
      </c>
    </row>
    <row r="4640" spans="1:16" x14ac:dyDescent="0.25">
      <c r="A4640" s="104">
        <v>1053751</v>
      </c>
      <c r="B4640" s="104" t="s">
        <v>22</v>
      </c>
      <c r="C4640" s="104">
        <v>2001</v>
      </c>
      <c r="D4640" s="104" t="s">
        <v>1100</v>
      </c>
      <c r="G4640" s="105">
        <v>37025</v>
      </c>
      <c r="H4640" s="105">
        <v>0.56458333333333299</v>
      </c>
      <c r="K4640" s="104">
        <v>53.972830000000002</v>
      </c>
      <c r="L4640" s="104">
        <v>4.1386700000000003</v>
      </c>
      <c r="P4640" s="104" t="s">
        <v>87</v>
      </c>
    </row>
    <row r="4641" spans="1:16" x14ac:dyDescent="0.25">
      <c r="A4641" s="104">
        <v>1053752</v>
      </c>
      <c r="B4641" s="104" t="s">
        <v>22</v>
      </c>
      <c r="C4641" s="104">
        <v>2001</v>
      </c>
      <c r="D4641" s="104" t="s">
        <v>997</v>
      </c>
      <c r="G4641" s="105">
        <v>37025</v>
      </c>
      <c r="H4641" s="105">
        <v>0.72638888888888897</v>
      </c>
      <c r="K4641" s="104">
        <v>55.154670000000003</v>
      </c>
      <c r="L4641" s="104">
        <v>3.9834999999999998</v>
      </c>
      <c r="P4641" s="104" t="s">
        <v>87</v>
      </c>
    </row>
    <row r="4642" spans="1:16" x14ac:dyDescent="0.25">
      <c r="A4642" s="104">
        <v>1053753</v>
      </c>
      <c r="B4642" s="104" t="s">
        <v>22</v>
      </c>
      <c r="C4642" s="104">
        <v>2001</v>
      </c>
      <c r="D4642" s="104" t="s">
        <v>1020</v>
      </c>
      <c r="G4642" s="105">
        <v>37025</v>
      </c>
      <c r="H4642" s="105">
        <v>0.72638888888888897</v>
      </c>
      <c r="K4642" s="104">
        <v>55.155329999999999</v>
      </c>
      <c r="L4642" s="104">
        <v>3.9754999999999998</v>
      </c>
      <c r="P4642" s="104" t="s">
        <v>87</v>
      </c>
    </row>
    <row r="4643" spans="1:16" x14ac:dyDescent="0.25">
      <c r="A4643" s="104">
        <v>1053754</v>
      </c>
      <c r="B4643" s="104" t="s">
        <v>22</v>
      </c>
      <c r="C4643" s="104">
        <v>2001</v>
      </c>
      <c r="D4643" s="104" t="s">
        <v>1081</v>
      </c>
      <c r="G4643" s="105">
        <v>37025</v>
      </c>
      <c r="H4643" s="105">
        <v>0.72708333333333297</v>
      </c>
      <c r="K4643" s="104">
        <v>55.267330000000001</v>
      </c>
      <c r="L4643" s="104">
        <v>4.0538299999999996</v>
      </c>
      <c r="P4643" s="104" t="s">
        <v>87</v>
      </c>
    </row>
    <row r="4644" spans="1:16" x14ac:dyDescent="0.25">
      <c r="A4644" s="104">
        <v>1053755</v>
      </c>
      <c r="B4644" s="104" t="s">
        <v>22</v>
      </c>
      <c r="C4644" s="104">
        <v>2001</v>
      </c>
      <c r="D4644" s="104" t="s">
        <v>920</v>
      </c>
      <c r="G4644" s="105">
        <v>37026</v>
      </c>
      <c r="H4644" s="105">
        <v>0.53680555555555598</v>
      </c>
      <c r="K4644" s="104">
        <v>52.150829999999999</v>
      </c>
      <c r="L4644" s="104">
        <v>2.9841700000000002</v>
      </c>
      <c r="P4644" s="104" t="s">
        <v>87</v>
      </c>
    </row>
    <row r="4645" spans="1:16" x14ac:dyDescent="0.25">
      <c r="A4645" s="104">
        <v>1053756</v>
      </c>
      <c r="B4645" s="104" t="s">
        <v>22</v>
      </c>
      <c r="C4645" s="104">
        <v>2001</v>
      </c>
      <c r="D4645" s="104" t="s">
        <v>887</v>
      </c>
      <c r="G4645" s="105">
        <v>37031</v>
      </c>
      <c r="H4645" s="105">
        <v>5.9027777777777797E-2</v>
      </c>
      <c r="K4645" s="104">
        <v>52.752670000000002</v>
      </c>
      <c r="L4645" s="104">
        <v>3.6669999999999998</v>
      </c>
      <c r="P4645" s="104" t="s">
        <v>87</v>
      </c>
    </row>
    <row r="4646" spans="1:16" x14ac:dyDescent="0.25">
      <c r="A4646" s="104">
        <v>1053757</v>
      </c>
      <c r="B4646" s="104" t="s">
        <v>22</v>
      </c>
      <c r="C4646" s="104">
        <v>2001</v>
      </c>
      <c r="D4646" s="104" t="s">
        <v>886</v>
      </c>
      <c r="G4646" s="105">
        <v>37031</v>
      </c>
      <c r="H4646" s="105">
        <v>6.0416666666666702E-2</v>
      </c>
      <c r="K4646" s="104">
        <v>52.883330000000001</v>
      </c>
      <c r="L4646" s="104">
        <v>3.8071700000000002</v>
      </c>
      <c r="P4646" s="104" t="s">
        <v>87</v>
      </c>
    </row>
    <row r="4647" spans="1:16" x14ac:dyDescent="0.25">
      <c r="A4647" s="104">
        <v>1053758</v>
      </c>
      <c r="B4647" s="104" t="s">
        <v>22</v>
      </c>
      <c r="C4647" s="104">
        <v>2001</v>
      </c>
      <c r="D4647" s="104" t="s">
        <v>1062</v>
      </c>
      <c r="G4647" s="105">
        <v>37031</v>
      </c>
      <c r="H4647" s="105">
        <v>0.110416666666667</v>
      </c>
      <c r="K4647" s="104">
        <v>54.957999999999998</v>
      </c>
      <c r="L4647" s="104">
        <v>3.4235000000000002</v>
      </c>
      <c r="P4647" s="104" t="s">
        <v>87</v>
      </c>
    </row>
    <row r="4648" spans="1:16" x14ac:dyDescent="0.25">
      <c r="A4648" s="104">
        <v>1053759</v>
      </c>
      <c r="B4648" s="104" t="s">
        <v>22</v>
      </c>
      <c r="C4648" s="104">
        <v>2001</v>
      </c>
      <c r="D4648" s="104" t="s">
        <v>1037</v>
      </c>
      <c r="G4648" s="105">
        <v>37031</v>
      </c>
      <c r="H4648" s="105">
        <v>0.14513888888888901</v>
      </c>
      <c r="K4648" s="104">
        <v>52.541670000000003</v>
      </c>
      <c r="L4648" s="104">
        <v>3.3566699999999998</v>
      </c>
      <c r="P4648" s="104" t="s">
        <v>87</v>
      </c>
    </row>
    <row r="4649" spans="1:16" x14ac:dyDescent="0.25">
      <c r="A4649" s="104">
        <v>1053760</v>
      </c>
      <c r="B4649" s="104" t="s">
        <v>22</v>
      </c>
      <c r="C4649" s="104">
        <v>2001</v>
      </c>
      <c r="D4649" s="104" t="s">
        <v>1015</v>
      </c>
      <c r="G4649" s="105">
        <v>37031</v>
      </c>
      <c r="H4649" s="105">
        <v>0.147222222222222</v>
      </c>
      <c r="K4649" s="104">
        <v>52.28933</v>
      </c>
      <c r="L4649" s="104">
        <v>3.0756700000000001</v>
      </c>
      <c r="P4649" s="104" t="s">
        <v>87</v>
      </c>
    </row>
    <row r="4650" spans="1:16" x14ac:dyDescent="0.25">
      <c r="A4650" s="104">
        <v>1053761</v>
      </c>
      <c r="B4650" s="104" t="s">
        <v>22</v>
      </c>
      <c r="C4650" s="104">
        <v>2001</v>
      </c>
      <c r="D4650" s="104" t="s">
        <v>1105</v>
      </c>
      <c r="G4650" s="105">
        <v>37031</v>
      </c>
      <c r="H4650" s="105">
        <v>0.14583333333333301</v>
      </c>
      <c r="K4650" s="104">
        <v>52.175669999999997</v>
      </c>
      <c r="L4650" s="104">
        <v>2.96767</v>
      </c>
      <c r="P4650" s="104" t="s">
        <v>87</v>
      </c>
    </row>
    <row r="4651" spans="1:16" x14ac:dyDescent="0.25">
      <c r="A4651" s="104">
        <v>1053762</v>
      </c>
      <c r="B4651" s="104" t="s">
        <v>22</v>
      </c>
      <c r="C4651" s="104">
        <v>2001</v>
      </c>
      <c r="D4651" s="104" t="s">
        <v>1066</v>
      </c>
      <c r="G4651" s="105">
        <v>37031</v>
      </c>
      <c r="H4651" s="105">
        <v>0.15138888888888899</v>
      </c>
      <c r="K4651" s="104">
        <v>52.057000000000002</v>
      </c>
      <c r="L4651" s="104">
        <v>2.7865000000000002</v>
      </c>
      <c r="P4651" s="104" t="s">
        <v>87</v>
      </c>
    </row>
    <row r="4652" spans="1:16" x14ac:dyDescent="0.25">
      <c r="A4652" s="104">
        <v>1053763</v>
      </c>
      <c r="B4652" s="104" t="s">
        <v>22</v>
      </c>
      <c r="C4652" s="104">
        <v>2001</v>
      </c>
      <c r="D4652" s="104" t="s">
        <v>956</v>
      </c>
      <c r="G4652" s="105">
        <v>37033</v>
      </c>
      <c r="H4652" s="105">
        <v>0.22916666666666699</v>
      </c>
      <c r="K4652" s="104">
        <v>53.123669999999997</v>
      </c>
      <c r="L4652" s="104">
        <v>4.21767</v>
      </c>
      <c r="P4652" s="104" t="s">
        <v>87</v>
      </c>
    </row>
    <row r="4653" spans="1:16" x14ac:dyDescent="0.25">
      <c r="A4653" s="104">
        <v>1053764</v>
      </c>
      <c r="B4653" s="104" t="s">
        <v>22</v>
      </c>
      <c r="C4653" s="104">
        <v>2001</v>
      </c>
      <c r="D4653" s="104" t="s">
        <v>955</v>
      </c>
      <c r="G4653" s="105">
        <v>37033</v>
      </c>
      <c r="H4653" s="105">
        <v>0.234722222222222</v>
      </c>
      <c r="K4653" s="104">
        <v>53.191330000000001</v>
      </c>
      <c r="L4653" s="104">
        <v>4.2069999999999999</v>
      </c>
      <c r="P4653" s="104" t="s">
        <v>87</v>
      </c>
    </row>
    <row r="4654" spans="1:16" x14ac:dyDescent="0.25">
      <c r="A4654" s="104">
        <v>1053765</v>
      </c>
      <c r="B4654" s="104" t="s">
        <v>22</v>
      </c>
      <c r="C4654" s="104">
        <v>2001</v>
      </c>
      <c r="D4654" s="104" t="s">
        <v>1014</v>
      </c>
      <c r="G4654" s="105">
        <v>37033</v>
      </c>
      <c r="H4654" s="105">
        <v>0.28472222222222199</v>
      </c>
      <c r="K4654" s="104">
        <v>54.134329999999999</v>
      </c>
      <c r="L4654" s="104">
        <v>6.2236700000000003</v>
      </c>
      <c r="P4654" s="104" t="s">
        <v>87</v>
      </c>
    </row>
    <row r="4655" spans="1:16" x14ac:dyDescent="0.25">
      <c r="A4655" s="104">
        <v>1053766</v>
      </c>
      <c r="B4655" s="104" t="s">
        <v>22</v>
      </c>
      <c r="C4655" s="104">
        <v>2001</v>
      </c>
      <c r="D4655" s="104" t="s">
        <v>845</v>
      </c>
      <c r="G4655" s="105">
        <v>37033</v>
      </c>
      <c r="H4655" s="105">
        <v>0.31944444444444398</v>
      </c>
      <c r="K4655" s="104">
        <v>53.204000000000001</v>
      </c>
      <c r="L4655" s="104">
        <v>4.2510000000000003</v>
      </c>
      <c r="P4655" s="104" t="s">
        <v>87</v>
      </c>
    </row>
    <row r="4656" spans="1:16" x14ac:dyDescent="0.25">
      <c r="A4656" s="104">
        <v>1053767</v>
      </c>
      <c r="B4656" s="104" t="s">
        <v>22</v>
      </c>
      <c r="C4656" s="104">
        <v>2001</v>
      </c>
      <c r="D4656" s="104" t="s">
        <v>898</v>
      </c>
      <c r="G4656" s="105">
        <v>37033</v>
      </c>
      <c r="H4656" s="105">
        <v>0.47430555555555598</v>
      </c>
      <c r="K4656" s="104">
        <v>52.06767</v>
      </c>
      <c r="L4656" s="104">
        <v>2.7383299999999999</v>
      </c>
      <c r="P4656" s="104" t="s">
        <v>87</v>
      </c>
    </row>
    <row r="4657" spans="1:16" x14ac:dyDescent="0.25">
      <c r="A4657" s="104">
        <v>1053768</v>
      </c>
      <c r="B4657" s="104" t="s">
        <v>22</v>
      </c>
      <c r="C4657" s="104">
        <v>2001</v>
      </c>
      <c r="D4657" s="104" t="s">
        <v>907</v>
      </c>
      <c r="G4657" s="105">
        <v>37034</v>
      </c>
      <c r="H4657" s="105">
        <v>0.36527777777777798</v>
      </c>
      <c r="K4657" s="104">
        <v>53.124670000000002</v>
      </c>
      <c r="L4657" s="104">
        <v>3.3356699999999999</v>
      </c>
      <c r="P4657" s="104" t="s">
        <v>87</v>
      </c>
    </row>
    <row r="4658" spans="1:16" x14ac:dyDescent="0.25">
      <c r="A4658" s="104">
        <v>1053769</v>
      </c>
      <c r="B4658" s="104" t="s">
        <v>22</v>
      </c>
      <c r="C4658" s="104">
        <v>2001</v>
      </c>
      <c r="D4658" s="104" t="s">
        <v>813</v>
      </c>
      <c r="G4658" s="105">
        <v>37034</v>
      </c>
      <c r="H4658" s="105">
        <v>0.36805555555555602</v>
      </c>
      <c r="K4658" s="104">
        <v>53.37433</v>
      </c>
      <c r="L4658" s="104">
        <v>3.4203299999999999</v>
      </c>
      <c r="P4658" s="104" t="s">
        <v>87</v>
      </c>
    </row>
    <row r="4659" spans="1:16" x14ac:dyDescent="0.25">
      <c r="A4659" s="104">
        <v>1053770</v>
      </c>
      <c r="B4659" s="104" t="s">
        <v>22</v>
      </c>
      <c r="C4659" s="104">
        <v>2001</v>
      </c>
      <c r="D4659" s="104" t="s">
        <v>802</v>
      </c>
      <c r="G4659" s="105">
        <v>37034</v>
      </c>
      <c r="H4659" s="105">
        <v>0.38750000000000001</v>
      </c>
      <c r="K4659" s="104">
        <v>54.1</v>
      </c>
      <c r="L4659" s="104">
        <v>4.3166700000000002</v>
      </c>
      <c r="P4659" s="104" t="s">
        <v>87</v>
      </c>
    </row>
    <row r="4660" spans="1:16" x14ac:dyDescent="0.25">
      <c r="A4660" s="104">
        <v>1053771</v>
      </c>
      <c r="B4660" s="104" t="s">
        <v>22</v>
      </c>
      <c r="C4660" s="104">
        <v>2001</v>
      </c>
      <c r="D4660" s="104" t="s">
        <v>827</v>
      </c>
      <c r="G4660" s="105">
        <v>37036</v>
      </c>
      <c r="H4660" s="105">
        <v>0.47569444444444398</v>
      </c>
      <c r="K4660" s="104">
        <v>52.087330000000001</v>
      </c>
      <c r="L4660" s="104">
        <v>3.7393299999999998</v>
      </c>
      <c r="P4660" s="104" t="s">
        <v>87</v>
      </c>
    </row>
    <row r="4661" spans="1:16" x14ac:dyDescent="0.25">
      <c r="A4661" s="104">
        <v>1053772</v>
      </c>
      <c r="B4661" s="104" t="s">
        <v>22</v>
      </c>
      <c r="C4661" s="104">
        <v>2001</v>
      </c>
      <c r="D4661" s="104" t="s">
        <v>866</v>
      </c>
      <c r="G4661" s="105">
        <v>37036</v>
      </c>
      <c r="H4661" s="105">
        <v>0.50555555555555598</v>
      </c>
      <c r="K4661" s="104">
        <v>51.988329999999998</v>
      </c>
      <c r="L4661" s="104">
        <v>2.6246700000000001</v>
      </c>
      <c r="P4661" s="104" t="s">
        <v>87</v>
      </c>
    </row>
    <row r="4662" spans="1:16" x14ac:dyDescent="0.25">
      <c r="A4662" s="104">
        <v>1053773</v>
      </c>
      <c r="B4662" s="104" t="s">
        <v>22</v>
      </c>
      <c r="C4662" s="104">
        <v>2001</v>
      </c>
      <c r="D4662" s="104" t="s">
        <v>1111</v>
      </c>
      <c r="G4662" s="105">
        <v>37036</v>
      </c>
      <c r="H4662" s="105">
        <v>0.54861111111111105</v>
      </c>
      <c r="K4662" s="104">
        <v>54.155000000000001</v>
      </c>
      <c r="L4662" s="104">
        <v>4.9736700000000003</v>
      </c>
      <c r="P4662" s="104" t="s">
        <v>87</v>
      </c>
    </row>
    <row r="4663" spans="1:16" x14ac:dyDescent="0.25">
      <c r="A4663" s="104">
        <v>1053774</v>
      </c>
      <c r="B4663" s="104" t="s">
        <v>22</v>
      </c>
      <c r="C4663" s="104">
        <v>2001</v>
      </c>
      <c r="D4663" s="104" t="s">
        <v>1000</v>
      </c>
      <c r="G4663" s="105">
        <v>37036</v>
      </c>
      <c r="H4663" s="105">
        <v>0.73958333333333304</v>
      </c>
      <c r="K4663" s="104">
        <v>53.136330000000001</v>
      </c>
      <c r="L4663" s="104">
        <v>3.9060000000000001</v>
      </c>
      <c r="P4663" s="104" t="s">
        <v>87</v>
      </c>
    </row>
    <row r="4664" spans="1:16" x14ac:dyDescent="0.25">
      <c r="A4664" s="104">
        <v>1053775</v>
      </c>
      <c r="B4664" s="104" t="s">
        <v>22</v>
      </c>
      <c r="C4664" s="104">
        <v>2001</v>
      </c>
      <c r="D4664" s="104" t="s">
        <v>966</v>
      </c>
      <c r="G4664" s="105">
        <v>37037</v>
      </c>
      <c r="H4664" s="105">
        <v>0.66666666666666696</v>
      </c>
      <c r="K4664" s="104">
        <v>52.253999999999998</v>
      </c>
      <c r="L4664" s="104">
        <v>3.5236700000000001</v>
      </c>
      <c r="P4664" s="104" t="s">
        <v>87</v>
      </c>
    </row>
    <row r="4665" spans="1:16" x14ac:dyDescent="0.25">
      <c r="A4665" s="104">
        <v>1053776</v>
      </c>
      <c r="B4665" s="104" t="s">
        <v>22</v>
      </c>
      <c r="C4665" s="104">
        <v>2001</v>
      </c>
      <c r="D4665" s="104" t="s">
        <v>962</v>
      </c>
      <c r="G4665" s="105">
        <v>37037</v>
      </c>
      <c r="H4665" s="105">
        <v>0.66805555555555596</v>
      </c>
      <c r="K4665" s="104">
        <v>52.186329999999998</v>
      </c>
      <c r="L4665" s="104">
        <v>3.4903300000000002</v>
      </c>
      <c r="P4665" s="104" t="s">
        <v>87</v>
      </c>
    </row>
    <row r="4666" spans="1:16" x14ac:dyDescent="0.25">
      <c r="A4666" s="104">
        <v>1053777</v>
      </c>
      <c r="B4666" s="104" t="s">
        <v>22</v>
      </c>
      <c r="C4666" s="104">
        <v>2001</v>
      </c>
      <c r="D4666" s="104" t="s">
        <v>947</v>
      </c>
      <c r="G4666" s="105">
        <v>37037</v>
      </c>
      <c r="H4666" s="105">
        <v>0.68333333333333302</v>
      </c>
      <c r="K4666" s="104">
        <v>52.958329999999997</v>
      </c>
      <c r="L4666" s="104">
        <v>3.9548299999999998</v>
      </c>
      <c r="P4666" s="104" t="s">
        <v>87</v>
      </c>
    </row>
    <row r="4667" spans="1:16" x14ac:dyDescent="0.25">
      <c r="A4667" s="104">
        <v>1053778</v>
      </c>
      <c r="B4667" s="104" t="s">
        <v>22</v>
      </c>
      <c r="C4667" s="104">
        <v>2001</v>
      </c>
      <c r="D4667" s="104" t="s">
        <v>854</v>
      </c>
      <c r="G4667" s="105">
        <v>37037</v>
      </c>
      <c r="H4667" s="105">
        <v>0.72083333333333299</v>
      </c>
      <c r="K4667" s="104">
        <v>53.739330000000002</v>
      </c>
      <c r="L4667" s="104">
        <v>5.8706699999999996</v>
      </c>
      <c r="P4667" s="104" t="s">
        <v>87</v>
      </c>
    </row>
    <row r="4668" spans="1:16" x14ac:dyDescent="0.25">
      <c r="A4668" s="104">
        <v>1053779</v>
      </c>
      <c r="B4668" s="104" t="s">
        <v>22</v>
      </c>
      <c r="C4668" s="104">
        <v>2001</v>
      </c>
      <c r="D4668" s="104" t="s">
        <v>1003</v>
      </c>
      <c r="G4668" s="105">
        <v>37047</v>
      </c>
      <c r="H4668" s="105">
        <v>0.75208333333333299</v>
      </c>
      <c r="K4668" s="104">
        <v>53.884329999999999</v>
      </c>
      <c r="L4668" s="104">
        <v>5.2089999999999996</v>
      </c>
      <c r="P4668" s="104" t="s">
        <v>87</v>
      </c>
    </row>
    <row r="4669" spans="1:16" x14ac:dyDescent="0.25">
      <c r="A4669" s="104">
        <v>1053780</v>
      </c>
      <c r="B4669" s="104" t="s">
        <v>22</v>
      </c>
      <c r="C4669" s="104">
        <v>2001</v>
      </c>
      <c r="D4669" s="104" t="s">
        <v>1052</v>
      </c>
      <c r="G4669" s="105">
        <v>37047</v>
      </c>
      <c r="H4669" s="105">
        <v>0.75555555555555598</v>
      </c>
      <c r="K4669" s="104">
        <v>53.883330000000001</v>
      </c>
      <c r="L4669" s="104">
        <v>5.0746700000000002</v>
      </c>
      <c r="P4669" s="104" t="s">
        <v>87</v>
      </c>
    </row>
    <row r="4670" spans="1:16" x14ac:dyDescent="0.25">
      <c r="A4670" s="104">
        <v>1053781</v>
      </c>
      <c r="B4670" s="104" t="s">
        <v>22</v>
      </c>
      <c r="C4670" s="104">
        <v>2001</v>
      </c>
      <c r="D4670" s="104" t="s">
        <v>902</v>
      </c>
      <c r="G4670" s="105">
        <v>37047</v>
      </c>
      <c r="H4670" s="105">
        <v>0.79374999999999996</v>
      </c>
      <c r="K4670" s="104">
        <v>52.186329999999998</v>
      </c>
      <c r="L4670" s="104">
        <v>3.1206700000000001</v>
      </c>
      <c r="P4670" s="104" t="s">
        <v>87</v>
      </c>
    </row>
    <row r="4671" spans="1:16" x14ac:dyDescent="0.25">
      <c r="A4671" s="104">
        <v>1053782</v>
      </c>
      <c r="B4671" s="104" t="s">
        <v>22</v>
      </c>
      <c r="C4671" s="104">
        <v>2001</v>
      </c>
      <c r="D4671" s="104" t="s">
        <v>1032</v>
      </c>
      <c r="G4671" s="105">
        <v>37047</v>
      </c>
      <c r="H4671" s="105">
        <v>0.79791666666666705</v>
      </c>
      <c r="K4671" s="104">
        <v>52.037329999999997</v>
      </c>
      <c r="L4671" s="104">
        <v>2.7716699999999999</v>
      </c>
      <c r="P4671" s="104" t="s">
        <v>87</v>
      </c>
    </row>
    <row r="4672" spans="1:16" x14ac:dyDescent="0.25">
      <c r="A4672" s="104">
        <v>1053783</v>
      </c>
      <c r="B4672" s="104" t="s">
        <v>22</v>
      </c>
      <c r="C4672" s="104">
        <v>2001</v>
      </c>
      <c r="D4672" s="104" t="s">
        <v>1060</v>
      </c>
      <c r="G4672" s="105">
        <v>37047</v>
      </c>
      <c r="H4672" s="105">
        <v>0.80208333333333304</v>
      </c>
      <c r="K4672" s="104">
        <v>51.921669999999999</v>
      </c>
      <c r="L4672" s="104">
        <v>2.6343299999999998</v>
      </c>
      <c r="P4672" s="104" t="s">
        <v>87</v>
      </c>
    </row>
    <row r="4673" spans="1:16" x14ac:dyDescent="0.25">
      <c r="A4673" s="104">
        <v>1053784</v>
      </c>
      <c r="B4673" s="104" t="s">
        <v>22</v>
      </c>
      <c r="C4673" s="104">
        <v>2001</v>
      </c>
      <c r="D4673" s="104" t="s">
        <v>1040</v>
      </c>
      <c r="G4673" s="105">
        <v>37049</v>
      </c>
      <c r="H4673" s="105">
        <v>0.92083333333333295</v>
      </c>
      <c r="K4673" s="104">
        <v>52.156999999999996</v>
      </c>
      <c r="L4673" s="104">
        <v>3.96767</v>
      </c>
      <c r="P4673" s="104" t="s">
        <v>87</v>
      </c>
    </row>
    <row r="4674" spans="1:16" x14ac:dyDescent="0.25">
      <c r="A4674" s="104">
        <v>1053785</v>
      </c>
      <c r="B4674" s="104" t="s">
        <v>22</v>
      </c>
      <c r="C4674" s="104">
        <v>2001</v>
      </c>
      <c r="D4674" s="104" t="s">
        <v>996</v>
      </c>
      <c r="G4674" s="105">
        <v>37049</v>
      </c>
      <c r="H4674" s="105">
        <v>0.92569444444444404</v>
      </c>
      <c r="K4674" s="104">
        <v>51.936329999999998</v>
      </c>
      <c r="L4674" s="104">
        <v>3.5510000000000002</v>
      </c>
      <c r="P4674" s="104" t="s">
        <v>87</v>
      </c>
    </row>
    <row r="4675" spans="1:16" x14ac:dyDescent="0.25">
      <c r="A4675" s="104">
        <v>1053786</v>
      </c>
      <c r="B4675" s="104" t="s">
        <v>22</v>
      </c>
      <c r="C4675" s="104">
        <v>2001</v>
      </c>
      <c r="D4675" s="104" t="s">
        <v>942</v>
      </c>
      <c r="G4675" s="105">
        <v>37049</v>
      </c>
      <c r="H4675" s="105">
        <v>0.94027777777777799</v>
      </c>
      <c r="K4675" s="104">
        <v>51.867669999999997</v>
      </c>
      <c r="L4675" s="104">
        <v>2.7393299999999998</v>
      </c>
      <c r="P4675" s="104" t="s">
        <v>87</v>
      </c>
    </row>
    <row r="4676" spans="1:16" x14ac:dyDescent="0.25">
      <c r="A4676" s="104">
        <v>1053787</v>
      </c>
      <c r="B4676" s="104" t="s">
        <v>22</v>
      </c>
      <c r="C4676" s="104">
        <v>2001</v>
      </c>
      <c r="D4676" s="104" t="s">
        <v>1090</v>
      </c>
      <c r="G4676" s="105">
        <v>37049</v>
      </c>
      <c r="H4676" s="105">
        <v>0.96180555555555503</v>
      </c>
      <c r="K4676" s="104">
        <v>52.351999999999997</v>
      </c>
      <c r="L4676" s="104">
        <v>3.5510000000000002</v>
      </c>
      <c r="P4676" s="104" t="s">
        <v>87</v>
      </c>
    </row>
    <row r="4677" spans="1:16" x14ac:dyDescent="0.25">
      <c r="A4677" s="104">
        <v>1053788</v>
      </c>
      <c r="B4677" s="104" t="s">
        <v>22</v>
      </c>
      <c r="C4677" s="104">
        <v>2001</v>
      </c>
      <c r="D4677" s="104" t="s">
        <v>1126</v>
      </c>
      <c r="G4677" s="105">
        <v>37049</v>
      </c>
      <c r="H4677" s="105">
        <v>0.969444444444444</v>
      </c>
      <c r="K4677" s="104">
        <v>52.937330000000003</v>
      </c>
      <c r="L4677" s="104">
        <v>3.9863300000000002</v>
      </c>
      <c r="P4677" s="104" t="s">
        <v>87</v>
      </c>
    </row>
    <row r="4678" spans="1:16" x14ac:dyDescent="0.25">
      <c r="A4678" s="104">
        <v>1053789</v>
      </c>
      <c r="B4678" s="104" t="s">
        <v>22</v>
      </c>
      <c r="C4678" s="104">
        <v>2001</v>
      </c>
      <c r="D4678" s="104" t="s">
        <v>865</v>
      </c>
      <c r="G4678" s="105">
        <v>37049</v>
      </c>
      <c r="H4678" s="105">
        <v>0.99652777777777801</v>
      </c>
      <c r="K4678" s="104">
        <v>53.736330000000002</v>
      </c>
      <c r="L4678" s="104">
        <v>6.2560000000000002</v>
      </c>
      <c r="P4678" s="104" t="s">
        <v>87</v>
      </c>
    </row>
    <row r="4679" spans="1:16" x14ac:dyDescent="0.25">
      <c r="A4679" s="104">
        <v>1053790</v>
      </c>
      <c r="B4679" s="104" t="s">
        <v>22</v>
      </c>
      <c r="C4679" s="104">
        <v>2001</v>
      </c>
      <c r="D4679" s="104" t="s">
        <v>881</v>
      </c>
      <c r="G4679" s="105">
        <v>37051</v>
      </c>
      <c r="H4679" s="105">
        <v>0.38333333333333303</v>
      </c>
      <c r="K4679" s="104">
        <v>52.56917</v>
      </c>
      <c r="L4679" s="104">
        <v>3.8245</v>
      </c>
      <c r="P4679" s="104" t="s">
        <v>87</v>
      </c>
    </row>
    <row r="4680" spans="1:16" x14ac:dyDescent="0.25">
      <c r="A4680" s="104">
        <v>1053791</v>
      </c>
      <c r="B4680" s="104" t="s">
        <v>22</v>
      </c>
      <c r="C4680" s="104">
        <v>2001</v>
      </c>
      <c r="D4680" s="104" t="s">
        <v>990</v>
      </c>
      <c r="G4680" s="105">
        <v>37051</v>
      </c>
      <c r="H4680" s="105">
        <v>0.26944444444444399</v>
      </c>
      <c r="K4680" s="104">
        <v>53.45</v>
      </c>
      <c r="L4680" s="104">
        <v>4.6686699999999997</v>
      </c>
      <c r="P4680" s="104" t="s">
        <v>87</v>
      </c>
    </row>
    <row r="4681" spans="1:16" x14ac:dyDescent="0.25">
      <c r="A4681" s="104">
        <v>1053792</v>
      </c>
      <c r="B4681" s="104" t="s">
        <v>22</v>
      </c>
      <c r="C4681" s="104">
        <v>2001</v>
      </c>
      <c r="D4681" s="104" t="s">
        <v>883</v>
      </c>
      <c r="G4681" s="105">
        <v>37056</v>
      </c>
      <c r="H4681" s="105">
        <v>6.7361111111111094E-2</v>
      </c>
      <c r="K4681" s="104">
        <v>53.267670000000003</v>
      </c>
      <c r="L4681" s="104">
        <v>4.6176700000000004</v>
      </c>
      <c r="P4681" s="104" t="s">
        <v>87</v>
      </c>
    </row>
    <row r="4682" spans="1:16" x14ac:dyDescent="0.25">
      <c r="A4682" s="104">
        <v>1053793</v>
      </c>
      <c r="B4682" s="104" t="s">
        <v>22</v>
      </c>
      <c r="C4682" s="104">
        <v>2001</v>
      </c>
      <c r="D4682" s="104" t="s">
        <v>1051</v>
      </c>
      <c r="G4682" s="105">
        <v>37056</v>
      </c>
      <c r="H4682" s="105">
        <v>0.124305555555556</v>
      </c>
      <c r="K4682" s="104">
        <v>54.052</v>
      </c>
      <c r="L4682" s="104">
        <v>4.907</v>
      </c>
      <c r="P4682" s="104" t="s">
        <v>87</v>
      </c>
    </row>
    <row r="4683" spans="1:16" x14ac:dyDescent="0.25">
      <c r="A4683" s="104">
        <v>1053794</v>
      </c>
      <c r="B4683" s="104" t="s">
        <v>22</v>
      </c>
      <c r="C4683" s="104">
        <v>2001</v>
      </c>
      <c r="D4683" s="104" t="s">
        <v>1050</v>
      </c>
      <c r="G4683" s="105">
        <v>37056</v>
      </c>
      <c r="H4683" s="105">
        <v>0.13611111111111099</v>
      </c>
      <c r="K4683" s="104">
        <v>53.551000000000002</v>
      </c>
      <c r="L4683" s="104">
        <v>3.67367</v>
      </c>
      <c r="P4683" s="104" t="s">
        <v>87</v>
      </c>
    </row>
    <row r="4684" spans="1:16" x14ac:dyDescent="0.25">
      <c r="A4684" s="104">
        <v>1053795</v>
      </c>
      <c r="B4684" s="104" t="s">
        <v>22</v>
      </c>
      <c r="C4684" s="104">
        <v>2001</v>
      </c>
      <c r="D4684" s="104" t="s">
        <v>1010</v>
      </c>
      <c r="G4684" s="105">
        <v>37059</v>
      </c>
      <c r="H4684" s="105">
        <v>0.104166666666667</v>
      </c>
      <c r="K4684" s="104">
        <v>54.401829999999997</v>
      </c>
      <c r="L4684" s="104">
        <v>5.1923300000000001</v>
      </c>
      <c r="P4684" s="104" t="s">
        <v>87</v>
      </c>
    </row>
    <row r="4685" spans="1:16" x14ac:dyDescent="0.25">
      <c r="A4685" s="104">
        <v>1053796</v>
      </c>
      <c r="B4685" s="104" t="s">
        <v>22</v>
      </c>
      <c r="C4685" s="104">
        <v>2001</v>
      </c>
      <c r="D4685" s="104" t="s">
        <v>1129</v>
      </c>
      <c r="G4685" s="105">
        <v>37059</v>
      </c>
      <c r="H4685" s="105">
        <v>0.131944444444444</v>
      </c>
      <c r="K4685" s="104">
        <v>54.688330000000001</v>
      </c>
      <c r="L4685" s="104">
        <v>5.0373299999999999</v>
      </c>
      <c r="P4685" s="104" t="s">
        <v>87</v>
      </c>
    </row>
    <row r="4686" spans="1:16" x14ac:dyDescent="0.25">
      <c r="A4686" s="104">
        <v>1053797</v>
      </c>
      <c r="B4686" s="104" t="s">
        <v>22</v>
      </c>
      <c r="C4686" s="104">
        <v>2001</v>
      </c>
      <c r="D4686" s="104" t="s">
        <v>1061</v>
      </c>
      <c r="G4686" s="105">
        <v>37062</v>
      </c>
      <c r="H4686" s="105">
        <v>0.359722222222222</v>
      </c>
      <c r="K4686" s="104">
        <v>51.942169999999997</v>
      </c>
      <c r="L4686" s="104">
        <v>2.8336700000000001</v>
      </c>
      <c r="P4686" s="104" t="s">
        <v>87</v>
      </c>
    </row>
    <row r="4687" spans="1:16" x14ac:dyDescent="0.25">
      <c r="A4687" s="104">
        <v>1053798</v>
      </c>
      <c r="B4687" s="104" t="s">
        <v>22</v>
      </c>
      <c r="C4687" s="104">
        <v>2001</v>
      </c>
      <c r="D4687" s="104" t="s">
        <v>1133</v>
      </c>
      <c r="G4687" s="105">
        <v>37062</v>
      </c>
      <c r="H4687" s="105">
        <v>0.36458333333333298</v>
      </c>
      <c r="K4687" s="104">
        <v>51.767000000000003</v>
      </c>
      <c r="L4687" s="104">
        <v>2.8886699999999998</v>
      </c>
      <c r="P4687" s="104" t="s">
        <v>87</v>
      </c>
    </row>
    <row r="4688" spans="1:16" x14ac:dyDescent="0.25">
      <c r="A4688" s="104">
        <v>1053799</v>
      </c>
      <c r="B4688" s="104" t="s">
        <v>22</v>
      </c>
      <c r="C4688" s="104">
        <v>2001</v>
      </c>
      <c r="D4688" s="104" t="s">
        <v>1059</v>
      </c>
      <c r="G4688" s="105">
        <v>37062</v>
      </c>
      <c r="H4688" s="105">
        <v>0.36458333333333298</v>
      </c>
      <c r="K4688" s="104">
        <v>51.756169999999997</v>
      </c>
      <c r="L4688" s="104">
        <v>2.92367</v>
      </c>
      <c r="P4688" s="104" t="s">
        <v>87</v>
      </c>
    </row>
    <row r="4689" spans="1:16" x14ac:dyDescent="0.25">
      <c r="A4689" s="104">
        <v>1053800</v>
      </c>
      <c r="B4689" s="104" t="s">
        <v>22</v>
      </c>
      <c r="C4689" s="104">
        <v>2001</v>
      </c>
      <c r="D4689" s="104" t="s">
        <v>1035</v>
      </c>
      <c r="G4689" s="105">
        <v>37062</v>
      </c>
      <c r="H4689" s="105">
        <v>0.36527777777777798</v>
      </c>
      <c r="K4689" s="104">
        <v>51.770330000000001</v>
      </c>
      <c r="L4689" s="104">
        <v>2.98583</v>
      </c>
      <c r="P4689" s="104" t="s">
        <v>87</v>
      </c>
    </row>
    <row r="4690" spans="1:16" x14ac:dyDescent="0.25">
      <c r="A4690" s="104">
        <v>1053801</v>
      </c>
      <c r="B4690" s="104" t="s">
        <v>22</v>
      </c>
      <c r="C4690" s="104">
        <v>2001</v>
      </c>
      <c r="D4690" s="104" t="s">
        <v>1099</v>
      </c>
      <c r="G4690" s="105">
        <v>37064</v>
      </c>
      <c r="H4690" s="105">
        <v>0.75347222222222199</v>
      </c>
      <c r="K4690" s="104">
        <v>53.617330000000003</v>
      </c>
      <c r="L4690" s="104">
        <v>5.0508300000000004</v>
      </c>
      <c r="P4690" s="104" t="s">
        <v>87</v>
      </c>
    </row>
    <row r="4691" spans="1:16" x14ac:dyDescent="0.25">
      <c r="A4691" s="104">
        <v>1053802</v>
      </c>
      <c r="B4691" s="104" t="s">
        <v>22</v>
      </c>
      <c r="C4691" s="104">
        <v>2001</v>
      </c>
      <c r="D4691" s="104" t="s">
        <v>901</v>
      </c>
      <c r="G4691" s="105">
        <v>37084</v>
      </c>
      <c r="H4691" s="105">
        <v>0.134027777777778</v>
      </c>
      <c r="K4691" s="104">
        <v>51.801000000000002</v>
      </c>
      <c r="L4691" s="104">
        <v>2.8835000000000002</v>
      </c>
      <c r="P4691" s="104" t="s">
        <v>87</v>
      </c>
    </row>
    <row r="4692" spans="1:16" x14ac:dyDescent="0.25">
      <c r="A4692" s="104">
        <v>1053803</v>
      </c>
      <c r="B4692" s="104" t="s">
        <v>22</v>
      </c>
      <c r="C4692" s="104">
        <v>2001</v>
      </c>
      <c r="D4692" s="104" t="s">
        <v>931</v>
      </c>
      <c r="G4692" s="105">
        <v>37087</v>
      </c>
      <c r="H4692" s="105">
        <v>0.115972222222222</v>
      </c>
      <c r="K4692" s="104">
        <v>55.076169999999998</v>
      </c>
      <c r="L4692" s="104">
        <v>3.4746700000000001</v>
      </c>
      <c r="P4692" s="104" t="s">
        <v>87</v>
      </c>
    </row>
    <row r="4693" spans="1:16" x14ac:dyDescent="0.25">
      <c r="A4693" s="104">
        <v>1053804</v>
      </c>
      <c r="B4693" s="104" t="s">
        <v>22</v>
      </c>
      <c r="C4693" s="104">
        <v>2001</v>
      </c>
      <c r="D4693" s="104" t="s">
        <v>930</v>
      </c>
      <c r="G4693" s="105">
        <v>37092</v>
      </c>
      <c r="H4693" s="105">
        <v>0.686805555555556</v>
      </c>
      <c r="K4693" s="104">
        <v>51.950499999999998</v>
      </c>
      <c r="L4693" s="104">
        <v>3.7516699999999998</v>
      </c>
      <c r="P4693" s="104" t="s">
        <v>87</v>
      </c>
    </row>
    <row r="4694" spans="1:16" x14ac:dyDescent="0.25">
      <c r="A4694" s="104">
        <v>1053805</v>
      </c>
      <c r="B4694" s="104" t="s">
        <v>22</v>
      </c>
      <c r="C4694" s="104">
        <v>2001</v>
      </c>
      <c r="D4694" s="104" t="s">
        <v>933</v>
      </c>
      <c r="G4694" s="105">
        <v>37092</v>
      </c>
      <c r="H4694" s="105">
        <v>0.79722222222222205</v>
      </c>
      <c r="K4694" s="104">
        <v>53.456000000000003</v>
      </c>
      <c r="L4694" s="104">
        <v>5.0069999999999997</v>
      </c>
      <c r="P4694" s="104" t="s">
        <v>87</v>
      </c>
    </row>
    <row r="4695" spans="1:16" x14ac:dyDescent="0.25">
      <c r="A4695" s="104">
        <v>1053806</v>
      </c>
      <c r="B4695" s="104" t="s">
        <v>22</v>
      </c>
      <c r="C4695" s="104">
        <v>2001</v>
      </c>
      <c r="D4695" s="104" t="s">
        <v>842</v>
      </c>
      <c r="G4695" s="105">
        <v>37092</v>
      </c>
      <c r="H4695" s="105">
        <v>0.85624999999999996</v>
      </c>
      <c r="K4695" s="104">
        <v>53.826000000000001</v>
      </c>
      <c r="L4695" s="104">
        <v>3.3588300000000002</v>
      </c>
      <c r="P4695" s="104" t="s">
        <v>87</v>
      </c>
    </row>
    <row r="4696" spans="1:16" x14ac:dyDescent="0.25">
      <c r="A4696" s="104">
        <v>1053807</v>
      </c>
      <c r="B4696" s="104" t="s">
        <v>22</v>
      </c>
      <c r="C4696" s="104">
        <v>2001</v>
      </c>
      <c r="D4696" s="104" t="s">
        <v>1065</v>
      </c>
      <c r="G4696" s="105">
        <v>37092</v>
      </c>
      <c r="H4696" s="105">
        <v>0.87222222222222201</v>
      </c>
      <c r="K4696" s="104">
        <v>52.538330000000002</v>
      </c>
      <c r="L4696" s="104">
        <v>3.4590000000000001</v>
      </c>
      <c r="P4696" s="104" t="s">
        <v>87</v>
      </c>
    </row>
    <row r="4697" spans="1:16" x14ac:dyDescent="0.25">
      <c r="A4697" s="104">
        <v>1053808</v>
      </c>
      <c r="B4697" s="104" t="s">
        <v>22</v>
      </c>
      <c r="C4697" s="104">
        <v>2001</v>
      </c>
      <c r="D4697" s="104" t="s">
        <v>1058</v>
      </c>
      <c r="G4697" s="105">
        <v>37097</v>
      </c>
      <c r="H4697" s="105">
        <v>0.74513888888888902</v>
      </c>
      <c r="K4697" s="104">
        <v>53.0685</v>
      </c>
      <c r="L4697" s="104">
        <v>4.2578300000000002</v>
      </c>
      <c r="P4697" s="104" t="s">
        <v>87</v>
      </c>
    </row>
    <row r="4698" spans="1:16" x14ac:dyDescent="0.25">
      <c r="A4698" s="104">
        <v>1053809</v>
      </c>
      <c r="B4698" s="104" t="s">
        <v>22</v>
      </c>
      <c r="C4698" s="104">
        <v>2001</v>
      </c>
      <c r="D4698" s="104" t="s">
        <v>1057</v>
      </c>
      <c r="G4698" s="105">
        <v>37097</v>
      </c>
      <c r="H4698" s="105">
        <v>0.74652777777777801</v>
      </c>
      <c r="K4698" s="104">
        <v>53.136830000000003</v>
      </c>
      <c r="L4698" s="104">
        <v>4.3088300000000004</v>
      </c>
      <c r="P4698" s="104" t="s">
        <v>87</v>
      </c>
    </row>
    <row r="4699" spans="1:16" x14ac:dyDescent="0.25">
      <c r="A4699" s="104">
        <v>1053810</v>
      </c>
      <c r="B4699" s="104" t="s">
        <v>22</v>
      </c>
      <c r="C4699" s="104">
        <v>2001</v>
      </c>
      <c r="D4699" s="104" t="s">
        <v>1036</v>
      </c>
      <c r="G4699" s="105">
        <v>37097</v>
      </c>
      <c r="H4699" s="105">
        <v>0.79305555555555596</v>
      </c>
      <c r="K4699" s="104">
        <v>53.903329999999997</v>
      </c>
      <c r="L4699" s="104">
        <v>4.6046699999999996</v>
      </c>
      <c r="P4699" s="104" t="s">
        <v>87</v>
      </c>
    </row>
    <row r="4700" spans="1:16" x14ac:dyDescent="0.25">
      <c r="A4700" s="104">
        <v>1053811</v>
      </c>
      <c r="B4700" s="104" t="s">
        <v>22</v>
      </c>
      <c r="C4700" s="104">
        <v>2001</v>
      </c>
      <c r="D4700" s="104" t="s">
        <v>1112</v>
      </c>
      <c r="G4700" s="105">
        <v>37099</v>
      </c>
      <c r="H4700" s="105">
        <v>0.64861111111111103</v>
      </c>
      <c r="K4700" s="104">
        <v>53.45167</v>
      </c>
      <c r="L4700" s="104">
        <v>4.7530000000000001</v>
      </c>
      <c r="P4700" s="104" t="s">
        <v>87</v>
      </c>
    </row>
    <row r="4701" spans="1:16" x14ac:dyDescent="0.25">
      <c r="A4701" s="104">
        <v>1053812</v>
      </c>
      <c r="B4701" s="104" t="s">
        <v>22</v>
      </c>
      <c r="C4701" s="104">
        <v>2001</v>
      </c>
      <c r="D4701" s="104" t="s">
        <v>1031</v>
      </c>
      <c r="G4701" s="105">
        <v>37099</v>
      </c>
      <c r="H4701" s="105">
        <v>0.65</v>
      </c>
      <c r="K4701" s="104">
        <v>53.559170000000002</v>
      </c>
      <c r="L4701" s="104">
        <v>4.8756700000000004</v>
      </c>
      <c r="P4701" s="104" t="s">
        <v>87</v>
      </c>
    </row>
    <row r="4702" spans="1:16" x14ac:dyDescent="0.25">
      <c r="A4702" s="104">
        <v>1053813</v>
      </c>
      <c r="B4702" s="104" t="s">
        <v>22</v>
      </c>
      <c r="C4702" s="104">
        <v>2001</v>
      </c>
      <c r="D4702" s="104" t="s">
        <v>999</v>
      </c>
      <c r="G4702" s="105">
        <v>37099</v>
      </c>
      <c r="H4702" s="105">
        <v>0.67708333333333304</v>
      </c>
      <c r="K4702" s="104">
        <v>53.604170000000003</v>
      </c>
      <c r="L4702" s="104">
        <v>3.8563299999999998</v>
      </c>
      <c r="P4702" s="104" t="s">
        <v>87</v>
      </c>
    </row>
    <row r="4703" spans="1:16" x14ac:dyDescent="0.25">
      <c r="A4703" s="104">
        <v>1053814</v>
      </c>
      <c r="B4703" s="104" t="s">
        <v>22</v>
      </c>
      <c r="C4703" s="104">
        <v>2001</v>
      </c>
      <c r="D4703" s="104" t="s">
        <v>906</v>
      </c>
      <c r="G4703" s="105">
        <v>37099</v>
      </c>
      <c r="H4703" s="105">
        <v>0.68194444444444402</v>
      </c>
      <c r="K4703" s="104">
        <v>53.391170000000002</v>
      </c>
      <c r="L4703" s="104">
        <v>3.64167</v>
      </c>
      <c r="P4703" s="104" t="s">
        <v>87</v>
      </c>
    </row>
    <row r="4704" spans="1:16" x14ac:dyDescent="0.25">
      <c r="A4704" s="104">
        <v>1053815</v>
      </c>
      <c r="B4704" s="104" t="s">
        <v>22</v>
      </c>
      <c r="C4704" s="104">
        <v>2001</v>
      </c>
      <c r="D4704" s="104" t="s">
        <v>818</v>
      </c>
      <c r="G4704" s="105">
        <v>37099</v>
      </c>
      <c r="H4704" s="105">
        <v>0.68888888888888899</v>
      </c>
      <c r="K4704" s="104">
        <v>53.122999999999998</v>
      </c>
      <c r="L4704" s="104">
        <v>3.5245000000000002</v>
      </c>
      <c r="P4704" s="104" t="s">
        <v>87</v>
      </c>
    </row>
    <row r="4705" spans="1:16" x14ac:dyDescent="0.25">
      <c r="A4705" s="104">
        <v>1053816</v>
      </c>
      <c r="B4705" s="104" t="s">
        <v>22</v>
      </c>
      <c r="C4705" s="104">
        <v>2001</v>
      </c>
      <c r="D4705" s="104" t="s">
        <v>976</v>
      </c>
      <c r="G4705" s="105">
        <v>37100</v>
      </c>
      <c r="H4705" s="105">
        <v>0.50208333333333299</v>
      </c>
      <c r="K4705" s="104">
        <v>53.591500000000003</v>
      </c>
      <c r="L4705" s="104">
        <v>4.0856700000000004</v>
      </c>
      <c r="P4705" s="104" t="s">
        <v>87</v>
      </c>
    </row>
    <row r="4706" spans="1:16" x14ac:dyDescent="0.25">
      <c r="A4706" s="104">
        <v>1053817</v>
      </c>
      <c r="B4706" s="104" t="s">
        <v>22</v>
      </c>
      <c r="C4706" s="104">
        <v>2001</v>
      </c>
      <c r="D4706" s="104" t="s">
        <v>1009</v>
      </c>
      <c r="G4706" s="105">
        <v>37100</v>
      </c>
      <c r="H4706" s="105">
        <v>0.50694444444444398</v>
      </c>
      <c r="K4706" s="104">
        <v>53.668669999999999</v>
      </c>
      <c r="L4706" s="104">
        <v>4.1849999999999996</v>
      </c>
      <c r="P4706" s="104" t="s">
        <v>87</v>
      </c>
    </row>
    <row r="4707" spans="1:16" x14ac:dyDescent="0.25">
      <c r="A4707" s="104">
        <v>1053818</v>
      </c>
      <c r="B4707" s="104" t="s">
        <v>22</v>
      </c>
      <c r="C4707" s="104">
        <v>2001</v>
      </c>
      <c r="D4707" s="104" t="s">
        <v>871</v>
      </c>
      <c r="G4707" s="105">
        <v>37100</v>
      </c>
      <c r="H4707" s="105">
        <v>0.52430555555555602</v>
      </c>
      <c r="K4707" s="104">
        <v>53.95</v>
      </c>
      <c r="L4707" s="104">
        <v>5.75</v>
      </c>
      <c r="P4707" s="104" t="s">
        <v>87</v>
      </c>
    </row>
    <row r="4708" spans="1:16" x14ac:dyDescent="0.25">
      <c r="A4708" s="104">
        <v>1053819</v>
      </c>
      <c r="B4708" s="104" t="s">
        <v>22</v>
      </c>
      <c r="C4708" s="104">
        <v>2001</v>
      </c>
      <c r="D4708" s="104" t="s">
        <v>944</v>
      </c>
      <c r="G4708" s="105">
        <v>37100</v>
      </c>
      <c r="H4708" s="105">
        <v>0.60833333333333295</v>
      </c>
      <c r="K4708" s="104">
        <v>52.133330000000001</v>
      </c>
      <c r="L4708" s="104">
        <v>3.8833299999999999</v>
      </c>
      <c r="P4708" s="104" t="s">
        <v>87</v>
      </c>
    </row>
    <row r="4709" spans="1:16" x14ac:dyDescent="0.25">
      <c r="A4709" s="104">
        <v>1053820</v>
      </c>
      <c r="B4709" s="104" t="s">
        <v>22</v>
      </c>
      <c r="C4709" s="104">
        <v>2001</v>
      </c>
      <c r="D4709" s="104" t="s">
        <v>980</v>
      </c>
      <c r="G4709" s="105">
        <v>37101</v>
      </c>
      <c r="H4709" s="105">
        <v>0.33055555555555599</v>
      </c>
      <c r="K4709" s="104">
        <v>53.321170000000002</v>
      </c>
      <c r="L4709" s="104">
        <v>4.6395</v>
      </c>
      <c r="P4709" s="104" t="s">
        <v>87</v>
      </c>
    </row>
    <row r="4710" spans="1:16" x14ac:dyDescent="0.25">
      <c r="A4710" s="104">
        <v>1053821</v>
      </c>
      <c r="B4710" s="104" t="s">
        <v>22</v>
      </c>
      <c r="C4710" s="104">
        <v>2001</v>
      </c>
      <c r="D4710" s="104" t="s">
        <v>880</v>
      </c>
      <c r="G4710" s="105">
        <v>37101</v>
      </c>
      <c r="H4710" s="105">
        <v>0.38541666666666702</v>
      </c>
      <c r="K4710" s="104">
        <v>53.023670000000003</v>
      </c>
      <c r="L4710" s="104">
        <v>3.9063300000000001</v>
      </c>
      <c r="P4710" s="104" t="s">
        <v>87</v>
      </c>
    </row>
    <row r="4711" spans="1:16" x14ac:dyDescent="0.25">
      <c r="A4711" s="104">
        <v>1053822</v>
      </c>
      <c r="B4711" s="104" t="s">
        <v>22</v>
      </c>
      <c r="C4711" s="104">
        <v>2001</v>
      </c>
      <c r="D4711" s="104" t="s">
        <v>978</v>
      </c>
      <c r="G4711" s="105">
        <v>37103</v>
      </c>
      <c r="H4711" s="105">
        <v>0.67152777777777795</v>
      </c>
      <c r="K4711" s="104">
        <v>54.02467</v>
      </c>
      <c r="L4711" s="104">
        <v>5.88917</v>
      </c>
      <c r="P4711" s="104" t="s">
        <v>87</v>
      </c>
    </row>
    <row r="4712" spans="1:16" x14ac:dyDescent="0.25">
      <c r="A4712" s="104">
        <v>1053823</v>
      </c>
      <c r="B4712" s="104" t="s">
        <v>22</v>
      </c>
      <c r="C4712" s="104">
        <v>2001</v>
      </c>
      <c r="D4712" s="104" t="s">
        <v>853</v>
      </c>
      <c r="G4712" s="105">
        <v>37105</v>
      </c>
      <c r="H4712" s="105">
        <v>0.64583333333333304</v>
      </c>
      <c r="K4712" s="104">
        <v>53.236499999999999</v>
      </c>
      <c r="L4712" s="104">
        <v>4.4023300000000001</v>
      </c>
      <c r="P4712" s="104" t="s">
        <v>87</v>
      </c>
    </row>
    <row r="4713" spans="1:16" x14ac:dyDescent="0.25">
      <c r="A4713" s="104">
        <v>1053824</v>
      </c>
      <c r="B4713" s="104" t="s">
        <v>22</v>
      </c>
      <c r="C4713" s="104">
        <v>2001</v>
      </c>
      <c r="D4713" s="104" t="s">
        <v>862</v>
      </c>
      <c r="G4713" s="105">
        <v>37105</v>
      </c>
      <c r="H4713" s="105">
        <v>0.64652777777777803</v>
      </c>
      <c r="K4713" s="104">
        <v>53.288330000000002</v>
      </c>
      <c r="L4713" s="104">
        <v>4.3505000000000003</v>
      </c>
      <c r="P4713" s="104" t="s">
        <v>87</v>
      </c>
    </row>
    <row r="4714" spans="1:16" x14ac:dyDescent="0.25">
      <c r="A4714" s="104">
        <v>1053825</v>
      </c>
      <c r="B4714" s="104" t="s">
        <v>22</v>
      </c>
      <c r="C4714" s="104">
        <v>2001</v>
      </c>
      <c r="D4714" s="104" t="s">
        <v>1087</v>
      </c>
      <c r="G4714" s="105">
        <v>37105</v>
      </c>
      <c r="H4714" s="105">
        <v>0.83541666666666703</v>
      </c>
      <c r="K4714" s="104">
        <v>53.268169999999998</v>
      </c>
      <c r="L4714" s="104">
        <v>4.4539999999999997</v>
      </c>
      <c r="P4714" s="104" t="s">
        <v>87</v>
      </c>
    </row>
    <row r="4715" spans="1:16" x14ac:dyDescent="0.25">
      <c r="A4715" s="104">
        <v>1053826</v>
      </c>
      <c r="B4715" s="104" t="s">
        <v>22</v>
      </c>
      <c r="C4715" s="104">
        <v>2001</v>
      </c>
      <c r="D4715" s="104" t="s">
        <v>988</v>
      </c>
      <c r="G4715" s="105">
        <v>37105</v>
      </c>
      <c r="H4715" s="105">
        <v>0.83611111111111103</v>
      </c>
      <c r="K4715" s="104">
        <v>53.325670000000002</v>
      </c>
      <c r="L4715" s="104">
        <v>4.41683</v>
      </c>
      <c r="P4715" s="104" t="s">
        <v>87</v>
      </c>
    </row>
    <row r="4716" spans="1:16" x14ac:dyDescent="0.25">
      <c r="A4716" s="104">
        <v>1053827</v>
      </c>
      <c r="B4716" s="104" t="s">
        <v>22</v>
      </c>
      <c r="C4716" s="104">
        <v>2001</v>
      </c>
      <c r="D4716" s="104" t="s">
        <v>957</v>
      </c>
      <c r="G4716" s="105">
        <v>37105</v>
      </c>
      <c r="H4716" s="105">
        <v>0.84027777777777801</v>
      </c>
      <c r="K4716" s="104">
        <v>53.467170000000003</v>
      </c>
      <c r="L4716" s="104">
        <v>4.6196700000000002</v>
      </c>
      <c r="P4716" s="104" t="s">
        <v>87</v>
      </c>
    </row>
    <row r="4717" spans="1:16" x14ac:dyDescent="0.25">
      <c r="A4717" s="104">
        <v>1053828</v>
      </c>
      <c r="B4717" s="104" t="s">
        <v>22</v>
      </c>
      <c r="C4717" s="104">
        <v>2001</v>
      </c>
      <c r="D4717" s="104" t="s">
        <v>961</v>
      </c>
      <c r="G4717" s="105">
        <v>37105</v>
      </c>
      <c r="H4717" s="105">
        <v>0.89375000000000004</v>
      </c>
      <c r="K4717" s="104">
        <v>53.500169999999997</v>
      </c>
      <c r="L4717" s="104">
        <v>3.36883</v>
      </c>
      <c r="P4717" s="104" t="s">
        <v>87</v>
      </c>
    </row>
    <row r="4718" spans="1:16" x14ac:dyDescent="0.25">
      <c r="A4718" s="104">
        <v>1053829</v>
      </c>
      <c r="B4718" s="104" t="s">
        <v>22</v>
      </c>
      <c r="C4718" s="104">
        <v>2001</v>
      </c>
      <c r="D4718" s="104" t="s">
        <v>929</v>
      </c>
      <c r="G4718" s="105">
        <v>37107</v>
      </c>
      <c r="H4718" s="105">
        <v>0.360416666666667</v>
      </c>
      <c r="K4718" s="104">
        <v>51.736330000000002</v>
      </c>
      <c r="L4718" s="104">
        <v>2.706</v>
      </c>
      <c r="P4718" s="104" t="s">
        <v>87</v>
      </c>
    </row>
    <row r="4719" spans="1:16" x14ac:dyDescent="0.25">
      <c r="A4719" s="104">
        <v>1053830</v>
      </c>
      <c r="B4719" s="104" t="s">
        <v>22</v>
      </c>
      <c r="C4719" s="104">
        <v>2001</v>
      </c>
      <c r="D4719" s="104" t="s">
        <v>918</v>
      </c>
      <c r="G4719" s="105">
        <v>37108</v>
      </c>
      <c r="H4719" s="105">
        <v>0.37013888888888902</v>
      </c>
      <c r="K4719" s="104">
        <v>53.937330000000003</v>
      </c>
      <c r="L4719" s="104">
        <v>3.8176700000000001</v>
      </c>
      <c r="P4719" s="104" t="s">
        <v>87</v>
      </c>
    </row>
    <row r="4720" spans="1:16" x14ac:dyDescent="0.25">
      <c r="A4720" s="104">
        <v>1053831</v>
      </c>
      <c r="B4720" s="104" t="s">
        <v>22</v>
      </c>
      <c r="C4720" s="104">
        <v>2001</v>
      </c>
      <c r="D4720" s="104" t="s">
        <v>915</v>
      </c>
      <c r="G4720" s="105">
        <v>37108</v>
      </c>
      <c r="H4720" s="105">
        <v>0.40486111111111101</v>
      </c>
      <c r="K4720" s="104">
        <v>54.505000000000003</v>
      </c>
      <c r="L4720" s="104">
        <v>4.2530000000000001</v>
      </c>
      <c r="P4720" s="104" t="s">
        <v>87</v>
      </c>
    </row>
    <row r="4721" spans="1:16" x14ac:dyDescent="0.25">
      <c r="A4721" s="104">
        <v>1053832</v>
      </c>
      <c r="B4721" s="104" t="s">
        <v>22</v>
      </c>
      <c r="C4721" s="104">
        <v>2001</v>
      </c>
      <c r="D4721" s="104" t="s">
        <v>861</v>
      </c>
      <c r="G4721" s="105">
        <v>37108</v>
      </c>
      <c r="H4721" s="105">
        <v>0.41319444444444398</v>
      </c>
      <c r="K4721" s="104">
        <v>54.419670000000004</v>
      </c>
      <c r="L4721" s="104">
        <v>4.48733</v>
      </c>
      <c r="P4721" s="104" t="s">
        <v>87</v>
      </c>
    </row>
    <row r="4722" spans="1:16" x14ac:dyDescent="0.25">
      <c r="A4722" s="104">
        <v>1053833</v>
      </c>
      <c r="B4722" s="104" t="s">
        <v>22</v>
      </c>
      <c r="C4722" s="104">
        <v>2001</v>
      </c>
      <c r="D4722" s="104" t="s">
        <v>950</v>
      </c>
      <c r="G4722" s="105">
        <v>37108</v>
      </c>
      <c r="H4722" s="105">
        <v>0.57361111111111096</v>
      </c>
      <c r="K4722" s="104">
        <v>53.135330000000003</v>
      </c>
      <c r="L4722" s="104">
        <v>3.4590000000000001</v>
      </c>
      <c r="P4722" s="104" t="s">
        <v>87</v>
      </c>
    </row>
    <row r="4723" spans="1:16" x14ac:dyDescent="0.25">
      <c r="A4723" s="104">
        <v>1053834</v>
      </c>
      <c r="B4723" s="104" t="s">
        <v>22</v>
      </c>
      <c r="C4723" s="104">
        <v>2001</v>
      </c>
      <c r="D4723" s="104" t="s">
        <v>965</v>
      </c>
      <c r="G4723" s="105">
        <v>37114</v>
      </c>
      <c r="H4723" s="105">
        <v>0.38194444444444398</v>
      </c>
      <c r="K4723" s="104">
        <v>52.092500000000001</v>
      </c>
      <c r="L4723" s="104">
        <v>3.73983</v>
      </c>
      <c r="P4723" s="104" t="s">
        <v>87</v>
      </c>
    </row>
    <row r="4724" spans="1:16" x14ac:dyDescent="0.25">
      <c r="A4724" s="104">
        <v>1053835</v>
      </c>
      <c r="B4724" s="104" t="s">
        <v>22</v>
      </c>
      <c r="C4724" s="104">
        <v>2001</v>
      </c>
      <c r="D4724" s="104" t="s">
        <v>858</v>
      </c>
      <c r="G4724" s="105">
        <v>37114</v>
      </c>
      <c r="H4724" s="105">
        <v>0.38472222222222202</v>
      </c>
      <c r="K4724" s="104">
        <v>52.086329999999997</v>
      </c>
      <c r="L4724" s="104">
        <v>3.58683</v>
      </c>
      <c r="P4724" s="104" t="s">
        <v>87</v>
      </c>
    </row>
    <row r="4725" spans="1:16" x14ac:dyDescent="0.25">
      <c r="A4725" s="104">
        <v>1053836</v>
      </c>
      <c r="B4725" s="104" t="s">
        <v>22</v>
      </c>
      <c r="C4725" s="104">
        <v>2001</v>
      </c>
      <c r="D4725" s="104" t="s">
        <v>1085</v>
      </c>
      <c r="G4725" s="105">
        <v>37117</v>
      </c>
      <c r="H4725" s="105">
        <v>0.25416666666666698</v>
      </c>
      <c r="K4725" s="104">
        <v>54.26867</v>
      </c>
      <c r="L4725" s="104">
        <v>5.1050000000000004</v>
      </c>
      <c r="P4725" s="104" t="s">
        <v>87</v>
      </c>
    </row>
    <row r="4726" spans="1:16" x14ac:dyDescent="0.25">
      <c r="A4726" s="104">
        <v>1053837</v>
      </c>
      <c r="B4726" s="104" t="s">
        <v>22</v>
      </c>
      <c r="C4726" s="104">
        <v>2001</v>
      </c>
      <c r="D4726" s="104" t="s">
        <v>1103</v>
      </c>
      <c r="G4726" s="105">
        <v>37117</v>
      </c>
      <c r="H4726" s="105">
        <v>0.26388888888888901</v>
      </c>
      <c r="K4726" s="104">
        <v>54.940330000000003</v>
      </c>
      <c r="L4726" s="104">
        <v>4.5843299999999996</v>
      </c>
      <c r="P4726" s="104" t="s">
        <v>87</v>
      </c>
    </row>
    <row r="4727" spans="1:16" x14ac:dyDescent="0.25">
      <c r="A4727" s="104">
        <v>1053838</v>
      </c>
      <c r="B4727" s="104" t="s">
        <v>22</v>
      </c>
      <c r="C4727" s="104">
        <v>2001</v>
      </c>
      <c r="D4727" s="104" t="s">
        <v>1071</v>
      </c>
      <c r="G4727" s="105">
        <v>37120</v>
      </c>
      <c r="H4727" s="105">
        <v>0.625694444444444</v>
      </c>
      <c r="K4727" s="104">
        <v>53.035330000000002</v>
      </c>
      <c r="L4727" s="104">
        <v>3.6423299999999998</v>
      </c>
      <c r="P4727" s="104" t="s">
        <v>87</v>
      </c>
    </row>
    <row r="4728" spans="1:16" x14ac:dyDescent="0.25">
      <c r="A4728" s="104">
        <v>1053839</v>
      </c>
      <c r="B4728" s="104" t="s">
        <v>22</v>
      </c>
      <c r="C4728" s="104">
        <v>2001</v>
      </c>
      <c r="D4728" s="104" t="s">
        <v>847</v>
      </c>
      <c r="G4728" s="105">
        <v>37121</v>
      </c>
      <c r="H4728" s="105">
        <v>0.30902777777777801</v>
      </c>
      <c r="K4728" s="104">
        <v>52.858330000000002</v>
      </c>
      <c r="L4728" s="104">
        <v>4.2203299999999997</v>
      </c>
      <c r="P4728" s="104" t="s">
        <v>87</v>
      </c>
    </row>
    <row r="4729" spans="1:16" x14ac:dyDescent="0.25">
      <c r="A4729" s="104">
        <v>1053840</v>
      </c>
      <c r="B4729" s="104" t="s">
        <v>22</v>
      </c>
      <c r="C4729" s="104">
        <v>2001</v>
      </c>
      <c r="D4729" s="104" t="s">
        <v>1119</v>
      </c>
      <c r="G4729" s="105">
        <v>37126</v>
      </c>
      <c r="H4729" s="105">
        <v>0.57777777777777795</v>
      </c>
      <c r="K4729" s="104">
        <v>52.7</v>
      </c>
      <c r="L4729" s="104">
        <v>3.4333300000000002</v>
      </c>
      <c r="P4729" s="104" t="s">
        <v>87</v>
      </c>
    </row>
    <row r="4730" spans="1:16" x14ac:dyDescent="0.25">
      <c r="A4730" s="104">
        <v>1053841</v>
      </c>
      <c r="B4730" s="104" t="s">
        <v>22</v>
      </c>
      <c r="C4730" s="104">
        <v>2001</v>
      </c>
      <c r="D4730" s="104" t="s">
        <v>1026</v>
      </c>
      <c r="G4730" s="105">
        <v>37129</v>
      </c>
      <c r="H4730" s="105">
        <v>0.36805555555555602</v>
      </c>
      <c r="K4730" s="104">
        <v>52.755000000000003</v>
      </c>
      <c r="L4730" s="104">
        <v>3.7010000000000001</v>
      </c>
      <c r="P4730" s="104" t="s">
        <v>87</v>
      </c>
    </row>
    <row r="4731" spans="1:16" x14ac:dyDescent="0.25">
      <c r="A4731" s="104">
        <v>1053842</v>
      </c>
      <c r="B4731" s="104" t="s">
        <v>22</v>
      </c>
      <c r="C4731" s="104">
        <v>2001</v>
      </c>
      <c r="D4731" s="104" t="s">
        <v>1083</v>
      </c>
      <c r="G4731" s="105">
        <v>37129</v>
      </c>
      <c r="H4731" s="105">
        <v>0.37361111111111101</v>
      </c>
      <c r="K4731" s="104">
        <v>52.953000000000003</v>
      </c>
      <c r="L4731" s="104">
        <v>3.9726699999999999</v>
      </c>
      <c r="P4731" s="104" t="s">
        <v>87</v>
      </c>
    </row>
    <row r="4732" spans="1:16" x14ac:dyDescent="0.25">
      <c r="A4732" s="104">
        <v>1053843</v>
      </c>
      <c r="B4732" s="104" t="s">
        <v>22</v>
      </c>
      <c r="C4732" s="104">
        <v>2001</v>
      </c>
      <c r="D4732" s="104" t="s">
        <v>1074</v>
      </c>
      <c r="G4732" s="105">
        <v>37129</v>
      </c>
      <c r="H4732" s="105">
        <v>0.38402777777777802</v>
      </c>
      <c r="K4732" s="104">
        <v>53.76867</v>
      </c>
      <c r="L4732" s="104">
        <v>4.3226699999999996</v>
      </c>
      <c r="P4732" s="104" t="s">
        <v>87</v>
      </c>
    </row>
    <row r="4733" spans="1:16" x14ac:dyDescent="0.25">
      <c r="A4733" s="104">
        <v>1053844</v>
      </c>
      <c r="B4733" s="104" t="s">
        <v>22</v>
      </c>
      <c r="C4733" s="104">
        <v>2001</v>
      </c>
      <c r="D4733" s="104" t="s">
        <v>1132</v>
      </c>
      <c r="G4733" s="105">
        <v>37131</v>
      </c>
      <c r="H4733" s="105">
        <v>0.48888888888888898</v>
      </c>
      <c r="K4733" s="104">
        <v>53.002830000000003</v>
      </c>
      <c r="L4733" s="104">
        <v>4.1726700000000001</v>
      </c>
      <c r="P4733" s="104" t="s">
        <v>87</v>
      </c>
    </row>
    <row r="4734" spans="1:16" x14ac:dyDescent="0.25">
      <c r="A4734" s="104">
        <v>1053845</v>
      </c>
      <c r="B4734" s="104" t="s">
        <v>22</v>
      </c>
      <c r="C4734" s="104">
        <v>2001</v>
      </c>
      <c r="D4734" s="104" t="s">
        <v>935</v>
      </c>
      <c r="G4734" s="105">
        <v>37132</v>
      </c>
      <c r="H4734" s="105">
        <v>0.51597222222222205</v>
      </c>
      <c r="K4734" s="104">
        <v>52.522669999999998</v>
      </c>
      <c r="L4734" s="104">
        <v>3.7</v>
      </c>
      <c r="P4734" s="104" t="s">
        <v>87</v>
      </c>
    </row>
    <row r="4735" spans="1:16" x14ac:dyDescent="0.25">
      <c r="A4735" s="104">
        <v>1053846</v>
      </c>
      <c r="B4735" s="104" t="s">
        <v>22</v>
      </c>
      <c r="C4735" s="104">
        <v>2001</v>
      </c>
      <c r="D4735" s="104" t="s">
        <v>893</v>
      </c>
      <c r="G4735" s="105">
        <v>37139</v>
      </c>
      <c r="H4735" s="105">
        <v>0.48819444444444399</v>
      </c>
      <c r="K4735" s="104">
        <v>53.373669999999997</v>
      </c>
      <c r="L4735" s="104">
        <v>4.6736700000000004</v>
      </c>
      <c r="P4735" s="104" t="s">
        <v>87</v>
      </c>
    </row>
    <row r="4736" spans="1:16" x14ac:dyDescent="0.25">
      <c r="A4736" s="104">
        <v>1053847</v>
      </c>
      <c r="B4736" s="104" t="s">
        <v>22</v>
      </c>
      <c r="C4736" s="104">
        <v>2001</v>
      </c>
      <c r="D4736" s="104" t="s">
        <v>869</v>
      </c>
      <c r="G4736" s="105">
        <v>37139</v>
      </c>
      <c r="H4736" s="105">
        <v>0.51805555555555605</v>
      </c>
      <c r="K4736" s="104">
        <v>54.350999999999999</v>
      </c>
      <c r="L4736" s="104">
        <v>5.258</v>
      </c>
      <c r="P4736" s="104" t="s">
        <v>87</v>
      </c>
    </row>
    <row r="4737" spans="1:16" x14ac:dyDescent="0.25">
      <c r="A4737" s="104">
        <v>1053848</v>
      </c>
      <c r="B4737" s="104" t="s">
        <v>22</v>
      </c>
      <c r="C4737" s="104">
        <v>2001</v>
      </c>
      <c r="D4737" s="104" t="s">
        <v>896</v>
      </c>
      <c r="G4737" s="105">
        <v>37149</v>
      </c>
      <c r="H4737" s="105">
        <v>0.67013888888888895</v>
      </c>
      <c r="K4737" s="104">
        <v>53.957999999999998</v>
      </c>
      <c r="L4737" s="104">
        <v>3.3915000000000002</v>
      </c>
      <c r="P4737" s="104" t="s">
        <v>87</v>
      </c>
    </row>
    <row r="4738" spans="1:16" x14ac:dyDescent="0.25">
      <c r="A4738" s="104">
        <v>1053849</v>
      </c>
      <c r="B4738" s="104" t="s">
        <v>22</v>
      </c>
      <c r="C4738" s="104">
        <v>2001</v>
      </c>
      <c r="D4738" s="104" t="s">
        <v>1084</v>
      </c>
      <c r="G4738" s="105">
        <v>37151</v>
      </c>
      <c r="H4738" s="105">
        <v>0.55555555555555602</v>
      </c>
      <c r="K4738" s="104">
        <v>56.436169999999997</v>
      </c>
      <c r="L4738" s="104">
        <v>2.27583</v>
      </c>
      <c r="P4738" s="104" t="s">
        <v>87</v>
      </c>
    </row>
    <row r="4739" spans="1:16" x14ac:dyDescent="0.25">
      <c r="A4739" s="104">
        <v>1053850</v>
      </c>
      <c r="B4739" s="104" t="s">
        <v>22</v>
      </c>
      <c r="C4739" s="104">
        <v>2001</v>
      </c>
      <c r="D4739" s="104" t="s">
        <v>1049</v>
      </c>
      <c r="G4739" s="105">
        <v>37151</v>
      </c>
      <c r="H4739" s="105">
        <v>0.57291666666666696</v>
      </c>
      <c r="K4739" s="104">
        <v>57.256</v>
      </c>
      <c r="L4739" s="104">
        <v>0.80700000000000005</v>
      </c>
      <c r="P4739" s="104" t="s">
        <v>87</v>
      </c>
    </row>
    <row r="4740" spans="1:16" x14ac:dyDescent="0.25">
      <c r="A4740" s="104">
        <v>1053851</v>
      </c>
      <c r="B4740" s="104" t="s">
        <v>22</v>
      </c>
      <c r="C4740" s="104">
        <v>2001</v>
      </c>
      <c r="D4740" s="104" t="s">
        <v>946</v>
      </c>
      <c r="G4740" s="105">
        <v>37151</v>
      </c>
      <c r="H4740" s="105">
        <v>0.59166666666666701</v>
      </c>
      <c r="K4740" s="104">
        <v>57.75</v>
      </c>
      <c r="L4740" s="104">
        <v>0.98533000000000004</v>
      </c>
      <c r="P4740" s="104" t="s">
        <v>87</v>
      </c>
    </row>
    <row r="4741" spans="1:16" x14ac:dyDescent="0.25">
      <c r="A4741" s="104">
        <v>1053852</v>
      </c>
      <c r="B4741" s="104" t="s">
        <v>22</v>
      </c>
      <c r="C4741" s="104">
        <v>2001</v>
      </c>
      <c r="D4741" s="104" t="s">
        <v>921</v>
      </c>
      <c r="G4741" s="105">
        <v>37151</v>
      </c>
      <c r="H4741" s="105">
        <v>0.58541666666666703</v>
      </c>
      <c r="K4741" s="104">
        <v>57.722670000000001</v>
      </c>
      <c r="L4741" s="104">
        <v>0.96867000000000003</v>
      </c>
      <c r="P4741" s="104" t="s">
        <v>87</v>
      </c>
    </row>
    <row r="4742" spans="1:16" x14ac:dyDescent="0.25">
      <c r="A4742" s="104">
        <v>1053853</v>
      </c>
      <c r="B4742" s="104" t="s">
        <v>22</v>
      </c>
      <c r="C4742" s="104">
        <v>2001</v>
      </c>
      <c r="D4742" s="104" t="s">
        <v>911</v>
      </c>
      <c r="G4742" s="105">
        <v>37151</v>
      </c>
      <c r="H4742" s="105">
        <v>0.58680555555555602</v>
      </c>
      <c r="K4742" s="104">
        <v>57.720669999999998</v>
      </c>
      <c r="L4742" s="104">
        <v>0.83933000000000002</v>
      </c>
      <c r="P4742" s="104" t="s">
        <v>87</v>
      </c>
    </row>
    <row r="4743" spans="1:16" x14ac:dyDescent="0.25">
      <c r="A4743" s="104">
        <v>1053854</v>
      </c>
      <c r="B4743" s="104" t="s">
        <v>22</v>
      </c>
      <c r="C4743" s="104">
        <v>2001</v>
      </c>
      <c r="D4743" s="104" t="s">
        <v>831</v>
      </c>
      <c r="G4743" s="105">
        <v>37152</v>
      </c>
      <c r="H4743" s="105">
        <v>0.54305555555555596</v>
      </c>
      <c r="K4743" s="104">
        <v>60.802500000000002</v>
      </c>
      <c r="L4743" s="104">
        <v>1.4583299999999999</v>
      </c>
      <c r="P4743" s="104" t="s">
        <v>87</v>
      </c>
    </row>
    <row r="4744" spans="1:16" x14ac:dyDescent="0.25">
      <c r="A4744" s="104">
        <v>1053855</v>
      </c>
      <c r="B4744" s="104" t="s">
        <v>22</v>
      </c>
      <c r="C4744" s="104">
        <v>2001</v>
      </c>
      <c r="D4744" s="104" t="s">
        <v>797</v>
      </c>
      <c r="G4744" s="105">
        <v>37152</v>
      </c>
      <c r="H4744" s="105">
        <v>0.55208333333333304</v>
      </c>
      <c r="K4744" s="104">
        <v>61.10033</v>
      </c>
      <c r="L4744" s="104">
        <v>1.0585</v>
      </c>
      <c r="P4744" s="104" t="s">
        <v>87</v>
      </c>
    </row>
    <row r="4745" spans="1:16" x14ac:dyDescent="0.25">
      <c r="A4745" s="104">
        <v>1053856</v>
      </c>
      <c r="B4745" s="104" t="s">
        <v>22</v>
      </c>
      <c r="C4745" s="104">
        <v>2001</v>
      </c>
      <c r="D4745" s="104" t="s">
        <v>792</v>
      </c>
      <c r="G4745" s="105">
        <v>37152</v>
      </c>
      <c r="H4745" s="105">
        <v>0.56944444444444398</v>
      </c>
      <c r="K4745" s="104">
        <v>61.393000000000001</v>
      </c>
      <c r="L4745" s="104">
        <v>1.7368300000000001</v>
      </c>
      <c r="P4745" s="104" t="s">
        <v>87</v>
      </c>
    </row>
    <row r="4746" spans="1:16" x14ac:dyDescent="0.25">
      <c r="A4746" s="104">
        <v>1053857</v>
      </c>
      <c r="B4746" s="104" t="s">
        <v>22</v>
      </c>
      <c r="C4746" s="104">
        <v>2001</v>
      </c>
      <c r="D4746" s="104" t="s">
        <v>795</v>
      </c>
      <c r="G4746" s="105">
        <v>37152</v>
      </c>
      <c r="H4746" s="105">
        <v>0.37291666666666701</v>
      </c>
      <c r="K4746" s="104">
        <v>58.421669999999999</v>
      </c>
      <c r="L4746" s="104">
        <v>-0.23333000000000001</v>
      </c>
      <c r="P4746" s="104" t="s">
        <v>87</v>
      </c>
    </row>
    <row r="4747" spans="1:16" x14ac:dyDescent="0.25">
      <c r="A4747" s="104">
        <v>1053858</v>
      </c>
      <c r="B4747" s="104" t="s">
        <v>22</v>
      </c>
      <c r="C4747" s="104">
        <v>2001</v>
      </c>
      <c r="D4747" s="104" t="s">
        <v>794</v>
      </c>
      <c r="G4747" s="105">
        <v>37152</v>
      </c>
      <c r="H4747" s="105">
        <v>0.390277777777778</v>
      </c>
      <c r="K4747" s="104">
        <v>58.126330000000003</v>
      </c>
      <c r="L4747" s="104">
        <v>1.0913299999999999</v>
      </c>
      <c r="P4747" s="104" t="s">
        <v>87</v>
      </c>
    </row>
    <row r="4748" spans="1:16" x14ac:dyDescent="0.25">
      <c r="A4748" s="104">
        <v>1053859</v>
      </c>
      <c r="B4748" s="104" t="s">
        <v>22</v>
      </c>
      <c r="C4748" s="104">
        <v>2001</v>
      </c>
      <c r="D4748" s="104" t="s">
        <v>791</v>
      </c>
      <c r="G4748" s="105">
        <v>37152</v>
      </c>
      <c r="H4748" s="105">
        <v>0.41944444444444401</v>
      </c>
      <c r="K4748" s="104">
        <v>59.538330000000002</v>
      </c>
      <c r="L4748" s="104">
        <v>1.52633</v>
      </c>
      <c r="P4748" s="104" t="s">
        <v>87</v>
      </c>
    </row>
    <row r="4749" spans="1:16" x14ac:dyDescent="0.25">
      <c r="A4749" s="104">
        <v>1053860</v>
      </c>
      <c r="B4749" s="104" t="s">
        <v>22</v>
      </c>
      <c r="C4749" s="104">
        <v>2001</v>
      </c>
      <c r="D4749" s="104" t="s">
        <v>796</v>
      </c>
      <c r="G4749" s="105">
        <v>37152</v>
      </c>
      <c r="H4749" s="105">
        <v>0.58333333333333304</v>
      </c>
      <c r="K4749" s="104">
        <v>61.201999999999998</v>
      </c>
      <c r="L4749" s="104">
        <v>2.2999999999999998</v>
      </c>
      <c r="P4749" s="104" t="s">
        <v>87</v>
      </c>
    </row>
    <row r="4750" spans="1:16" x14ac:dyDescent="0.25">
      <c r="A4750" s="104">
        <v>1053861</v>
      </c>
      <c r="B4750" s="104" t="s">
        <v>22</v>
      </c>
      <c r="C4750" s="104">
        <v>2001</v>
      </c>
      <c r="D4750" s="104" t="s">
        <v>793</v>
      </c>
      <c r="G4750" s="105">
        <v>37152</v>
      </c>
      <c r="H4750" s="105">
        <v>0.60208333333333297</v>
      </c>
      <c r="K4750" s="104">
        <v>60.542999999999999</v>
      </c>
      <c r="L4750" s="104">
        <v>3.0383300000000002</v>
      </c>
      <c r="P4750" s="104" t="s">
        <v>87</v>
      </c>
    </row>
    <row r="4751" spans="1:16" x14ac:dyDescent="0.25">
      <c r="A4751" s="104">
        <v>1053862</v>
      </c>
      <c r="B4751" s="104" t="s">
        <v>22</v>
      </c>
      <c r="C4751" s="104">
        <v>2001</v>
      </c>
      <c r="D4751" s="104" t="s">
        <v>788</v>
      </c>
      <c r="G4751" s="105">
        <v>37152</v>
      </c>
      <c r="H4751" s="105">
        <v>0.60972222222222205</v>
      </c>
      <c r="K4751" s="104">
        <v>60.771169999999998</v>
      </c>
      <c r="L4751" s="104">
        <v>3.4916700000000001</v>
      </c>
      <c r="P4751" s="104" t="s">
        <v>87</v>
      </c>
    </row>
    <row r="4752" spans="1:16" x14ac:dyDescent="0.25">
      <c r="A4752" s="104">
        <v>1053863</v>
      </c>
      <c r="B4752" s="104" t="s">
        <v>22</v>
      </c>
      <c r="C4752" s="104">
        <v>2001</v>
      </c>
      <c r="D4752" s="104" t="s">
        <v>787</v>
      </c>
      <c r="G4752" s="105">
        <v>37152</v>
      </c>
      <c r="H4752" s="105">
        <v>0.61250000000000004</v>
      </c>
      <c r="K4752" s="104">
        <v>60.8765</v>
      </c>
      <c r="L4752" s="104">
        <v>3.6063299999999998</v>
      </c>
      <c r="P4752" s="104" t="s">
        <v>87</v>
      </c>
    </row>
    <row r="4753" spans="1:16" x14ac:dyDescent="0.25">
      <c r="A4753" s="104">
        <v>1053864</v>
      </c>
      <c r="B4753" s="104" t="s">
        <v>22</v>
      </c>
      <c r="C4753" s="104">
        <v>2001</v>
      </c>
      <c r="D4753" s="104" t="s">
        <v>789</v>
      </c>
      <c r="G4753" s="105">
        <v>37153</v>
      </c>
      <c r="H4753" s="105">
        <v>0.38750000000000001</v>
      </c>
      <c r="K4753" s="104">
        <v>60.006329999999998</v>
      </c>
      <c r="L4753" s="104">
        <v>2.8521700000000001</v>
      </c>
      <c r="P4753" s="104" t="s">
        <v>87</v>
      </c>
    </row>
    <row r="4754" spans="1:16" x14ac:dyDescent="0.25">
      <c r="A4754" s="104">
        <v>1053865</v>
      </c>
      <c r="B4754" s="104" t="s">
        <v>22</v>
      </c>
      <c r="C4754" s="104">
        <v>2001</v>
      </c>
      <c r="D4754" s="104" t="s">
        <v>790</v>
      </c>
      <c r="G4754" s="105">
        <v>37153</v>
      </c>
      <c r="H4754" s="105">
        <v>0.4</v>
      </c>
      <c r="K4754" s="104">
        <v>59.457500000000003</v>
      </c>
      <c r="L4754" s="104">
        <v>2.3675000000000002</v>
      </c>
      <c r="P4754" s="104" t="s">
        <v>87</v>
      </c>
    </row>
    <row r="4755" spans="1:16" x14ac:dyDescent="0.25">
      <c r="A4755" s="104">
        <v>1053866</v>
      </c>
      <c r="B4755" s="104" t="s">
        <v>22</v>
      </c>
      <c r="C4755" s="104">
        <v>2001</v>
      </c>
      <c r="D4755" s="104" t="s">
        <v>785</v>
      </c>
      <c r="G4755" s="105">
        <v>37153</v>
      </c>
      <c r="H4755" s="105">
        <v>0.40625</v>
      </c>
      <c r="K4755" s="104">
        <v>59.201500000000003</v>
      </c>
      <c r="L4755" s="104">
        <v>2.3676699999999999</v>
      </c>
      <c r="P4755" s="104" t="s">
        <v>87</v>
      </c>
    </row>
    <row r="4756" spans="1:16" x14ac:dyDescent="0.25">
      <c r="A4756" s="104">
        <v>1053867</v>
      </c>
      <c r="B4756" s="104" t="s">
        <v>22</v>
      </c>
      <c r="C4756" s="104">
        <v>2001</v>
      </c>
      <c r="D4756" s="104" t="s">
        <v>783</v>
      </c>
      <c r="G4756" s="105">
        <v>37153</v>
      </c>
      <c r="H4756" s="105">
        <v>0.41319444444444398</v>
      </c>
      <c r="K4756" s="104">
        <v>58.983829999999998</v>
      </c>
      <c r="L4756" s="104">
        <v>2.4878300000000002</v>
      </c>
      <c r="P4756" s="104" t="s">
        <v>87</v>
      </c>
    </row>
    <row r="4757" spans="1:16" x14ac:dyDescent="0.25">
      <c r="A4757" s="104">
        <v>1053868</v>
      </c>
      <c r="B4757" s="104" t="s">
        <v>22</v>
      </c>
      <c r="C4757" s="104">
        <v>2001</v>
      </c>
      <c r="D4757" s="104" t="s">
        <v>781</v>
      </c>
      <c r="G4757" s="105">
        <v>37153</v>
      </c>
      <c r="H4757" s="105">
        <v>0.46736111111111101</v>
      </c>
      <c r="K4757" s="104">
        <v>55.524830000000001</v>
      </c>
      <c r="L4757" s="104">
        <v>4.9751700000000003</v>
      </c>
      <c r="P4757" s="104" t="s">
        <v>87</v>
      </c>
    </row>
    <row r="4758" spans="1:16" x14ac:dyDescent="0.25">
      <c r="A4758" s="104">
        <v>1053869</v>
      </c>
      <c r="B4758" s="104" t="s">
        <v>22</v>
      </c>
      <c r="C4758" s="104">
        <v>2001</v>
      </c>
      <c r="D4758" s="104" t="s">
        <v>780</v>
      </c>
      <c r="G4758" s="105">
        <v>37154</v>
      </c>
      <c r="H4758" s="105">
        <v>0.68472222222222201</v>
      </c>
      <c r="K4758" s="104">
        <v>53.008830000000003</v>
      </c>
      <c r="L4758" s="104">
        <v>3.2850000000000001</v>
      </c>
      <c r="P4758" s="104" t="s">
        <v>87</v>
      </c>
    </row>
    <row r="4759" spans="1:16" x14ac:dyDescent="0.25">
      <c r="A4759" s="104">
        <v>1053870</v>
      </c>
      <c r="B4759" s="104" t="s">
        <v>22</v>
      </c>
      <c r="C4759" s="104">
        <v>2001</v>
      </c>
      <c r="D4759" s="104" t="s">
        <v>778</v>
      </c>
      <c r="G4759" s="105">
        <v>37158</v>
      </c>
      <c r="H4759" s="105">
        <v>0.57222222222222197</v>
      </c>
      <c r="K4759" s="104">
        <v>53.116669999999999</v>
      </c>
      <c r="L4759" s="104">
        <v>4.2883300000000002</v>
      </c>
      <c r="P4759" s="104" t="s">
        <v>87</v>
      </c>
    </row>
    <row r="4760" spans="1:16" x14ac:dyDescent="0.25">
      <c r="A4760" s="104">
        <v>1053871</v>
      </c>
      <c r="B4760" s="104" t="s">
        <v>22</v>
      </c>
      <c r="C4760" s="104">
        <v>2001</v>
      </c>
      <c r="D4760" s="104" t="s">
        <v>777</v>
      </c>
      <c r="G4760" s="105">
        <v>37159</v>
      </c>
      <c r="H4760" s="105">
        <v>0.57638888888888895</v>
      </c>
      <c r="K4760" s="104">
        <v>52.416670000000003</v>
      </c>
      <c r="L4760" s="104">
        <v>3.22167</v>
      </c>
      <c r="P4760" s="104" t="s">
        <v>87</v>
      </c>
    </row>
    <row r="4761" spans="1:16" x14ac:dyDescent="0.25">
      <c r="A4761" s="104">
        <v>1053872</v>
      </c>
      <c r="B4761" s="104" t="s">
        <v>22</v>
      </c>
      <c r="C4761" s="104">
        <v>2001</v>
      </c>
      <c r="D4761" s="104" t="s">
        <v>774</v>
      </c>
      <c r="G4761" s="105">
        <v>37159</v>
      </c>
      <c r="H4761" s="105">
        <v>0.59097222222222201</v>
      </c>
      <c r="K4761" s="104">
        <v>53.087330000000001</v>
      </c>
      <c r="L4761" s="104">
        <v>3.33433</v>
      </c>
      <c r="P4761" s="104" t="s">
        <v>87</v>
      </c>
    </row>
    <row r="4762" spans="1:16" x14ac:dyDescent="0.25">
      <c r="A4762" s="104">
        <v>1053873</v>
      </c>
      <c r="B4762" s="104" t="s">
        <v>22</v>
      </c>
      <c r="C4762" s="104">
        <v>2001</v>
      </c>
      <c r="D4762" s="104" t="s">
        <v>771</v>
      </c>
      <c r="G4762" s="105">
        <v>37160</v>
      </c>
      <c r="H4762" s="105">
        <v>0.74791666666666701</v>
      </c>
      <c r="K4762" s="104">
        <v>52.501669999999997</v>
      </c>
      <c r="L4762" s="104">
        <v>3.2915000000000001</v>
      </c>
      <c r="P4762" s="104" t="s">
        <v>87</v>
      </c>
    </row>
    <row r="4763" spans="1:16" x14ac:dyDescent="0.25">
      <c r="A4763" s="104">
        <v>1053874</v>
      </c>
      <c r="B4763" s="104" t="s">
        <v>22</v>
      </c>
      <c r="C4763" s="104">
        <v>2001</v>
      </c>
      <c r="D4763" s="104" t="s">
        <v>772</v>
      </c>
      <c r="G4763" s="105">
        <v>37160</v>
      </c>
      <c r="H4763" s="105">
        <v>0.76736111111111105</v>
      </c>
      <c r="K4763" s="104">
        <v>53.851669999999999</v>
      </c>
      <c r="L4763" s="104">
        <v>4.48583</v>
      </c>
      <c r="P4763" s="104" t="s">
        <v>87</v>
      </c>
    </row>
    <row r="4764" spans="1:16" x14ac:dyDescent="0.25">
      <c r="A4764" s="104">
        <v>1053875</v>
      </c>
      <c r="B4764" s="104" t="s">
        <v>22</v>
      </c>
      <c r="C4764" s="104">
        <v>2001</v>
      </c>
      <c r="D4764" s="104" t="s">
        <v>779</v>
      </c>
      <c r="G4764" s="105">
        <v>37160</v>
      </c>
      <c r="H4764" s="105">
        <v>0.89513888888888904</v>
      </c>
      <c r="K4764" s="104">
        <v>54.187170000000002</v>
      </c>
      <c r="L4764" s="104">
        <v>5.2901699999999998</v>
      </c>
      <c r="P4764" s="104" t="s">
        <v>87</v>
      </c>
    </row>
    <row r="4765" spans="1:16" x14ac:dyDescent="0.25">
      <c r="A4765" s="104">
        <v>1053876</v>
      </c>
      <c r="B4765" s="104" t="s">
        <v>22</v>
      </c>
      <c r="C4765" s="104">
        <v>2001</v>
      </c>
      <c r="D4765" s="104" t="s">
        <v>775</v>
      </c>
      <c r="G4765" s="105">
        <v>37160</v>
      </c>
      <c r="H4765" s="105">
        <v>0.89791666666666703</v>
      </c>
      <c r="K4765" s="104">
        <v>54.206670000000003</v>
      </c>
      <c r="L4765" s="104">
        <v>5.2859999999999996</v>
      </c>
      <c r="P4765" s="104" t="s">
        <v>87</v>
      </c>
    </row>
    <row r="4766" spans="1:16" x14ac:dyDescent="0.25">
      <c r="A4766" s="104">
        <v>1053877</v>
      </c>
      <c r="B4766" s="104" t="s">
        <v>22</v>
      </c>
      <c r="C4766" s="104">
        <v>2001</v>
      </c>
      <c r="D4766" s="104" t="s">
        <v>773</v>
      </c>
      <c r="G4766" s="105">
        <v>37160</v>
      </c>
      <c r="H4766" s="105">
        <v>0.89791666666666703</v>
      </c>
      <c r="K4766" s="104">
        <v>54.340499999999999</v>
      </c>
      <c r="L4766" s="104">
        <v>4.7220000000000004</v>
      </c>
      <c r="P4766" s="104" t="s">
        <v>87</v>
      </c>
    </row>
    <row r="4767" spans="1:16" x14ac:dyDescent="0.25">
      <c r="A4767" s="104">
        <v>1053878</v>
      </c>
      <c r="B4767" s="104" t="s">
        <v>22</v>
      </c>
      <c r="C4767" s="104">
        <v>2001</v>
      </c>
      <c r="D4767" s="104" t="s">
        <v>776</v>
      </c>
      <c r="G4767" s="105">
        <v>37160</v>
      </c>
      <c r="H4767" s="105">
        <v>0.89861111111111103</v>
      </c>
      <c r="K4767" s="104">
        <v>54.202829999999999</v>
      </c>
      <c r="L4767" s="104">
        <v>4.79033</v>
      </c>
      <c r="P4767" s="104" t="s">
        <v>87</v>
      </c>
    </row>
    <row r="4768" spans="1:16" x14ac:dyDescent="0.25">
      <c r="A4768" s="104">
        <v>1053879</v>
      </c>
      <c r="B4768" s="104" t="s">
        <v>22</v>
      </c>
      <c r="C4768" s="104">
        <v>2001</v>
      </c>
      <c r="D4768" s="104" t="s">
        <v>782</v>
      </c>
      <c r="G4768" s="105">
        <v>37160</v>
      </c>
      <c r="H4768" s="105">
        <v>0.90625</v>
      </c>
      <c r="K4768" s="104">
        <v>54.576000000000001</v>
      </c>
      <c r="L4768" s="104">
        <v>4.1228300000000004</v>
      </c>
      <c r="P4768" s="104" t="s">
        <v>87</v>
      </c>
    </row>
    <row r="4769" spans="1:16" x14ac:dyDescent="0.25">
      <c r="A4769" s="104">
        <v>1053880</v>
      </c>
      <c r="B4769" s="104" t="s">
        <v>22</v>
      </c>
      <c r="C4769" s="104">
        <v>2001</v>
      </c>
      <c r="D4769" s="104" t="s">
        <v>784</v>
      </c>
      <c r="G4769" s="105">
        <v>37160</v>
      </c>
      <c r="H4769" s="105">
        <v>0.91111111111111098</v>
      </c>
      <c r="K4769" s="104">
        <v>54.922829999999998</v>
      </c>
      <c r="L4769" s="104">
        <v>4.4878299999999998</v>
      </c>
      <c r="P4769" s="104" t="s">
        <v>87</v>
      </c>
    </row>
    <row r="4770" spans="1:16" x14ac:dyDescent="0.25">
      <c r="A4770" s="104">
        <v>1053881</v>
      </c>
      <c r="B4770" s="104" t="s">
        <v>22</v>
      </c>
      <c r="C4770" s="104">
        <v>2001</v>
      </c>
      <c r="D4770" s="104" t="s">
        <v>786</v>
      </c>
      <c r="G4770" s="105">
        <v>37160</v>
      </c>
      <c r="H4770" s="105">
        <v>0.91527777777777797</v>
      </c>
      <c r="K4770" s="104">
        <v>55.190330000000003</v>
      </c>
      <c r="L4770" s="104">
        <v>4.1878299999999999</v>
      </c>
      <c r="P4770" s="104" t="s">
        <v>87</v>
      </c>
    </row>
    <row r="4771" spans="1:16" x14ac:dyDescent="0.25">
      <c r="A4771" s="104">
        <v>1053882</v>
      </c>
      <c r="B4771" s="104" t="s">
        <v>22</v>
      </c>
      <c r="C4771" s="104">
        <v>2001</v>
      </c>
      <c r="D4771" s="104" t="s">
        <v>798</v>
      </c>
      <c r="G4771" s="105">
        <v>37160</v>
      </c>
      <c r="H4771" s="105">
        <v>0.92083333333333295</v>
      </c>
      <c r="K4771" s="104">
        <v>55.052329999999998</v>
      </c>
      <c r="L4771" s="104">
        <v>3.9568300000000001</v>
      </c>
      <c r="P4771" s="104" t="s">
        <v>87</v>
      </c>
    </row>
    <row r="4772" spans="1:16" x14ac:dyDescent="0.25">
      <c r="A4772" s="104">
        <v>1053883</v>
      </c>
      <c r="B4772" s="104" t="s">
        <v>22</v>
      </c>
      <c r="C4772" s="104">
        <v>2001</v>
      </c>
      <c r="D4772" s="104" t="s">
        <v>799</v>
      </c>
      <c r="G4772" s="105">
        <v>37162</v>
      </c>
      <c r="H4772" s="105">
        <v>0.389583333333333</v>
      </c>
      <c r="K4772" s="104">
        <v>53.574669999999998</v>
      </c>
      <c r="L4772" s="104">
        <v>5.1509999999999998</v>
      </c>
      <c r="P4772" s="104" t="s">
        <v>87</v>
      </c>
    </row>
    <row r="4773" spans="1:16" x14ac:dyDescent="0.25">
      <c r="A4773" s="104">
        <v>1053884</v>
      </c>
      <c r="B4773" s="104" t="s">
        <v>22</v>
      </c>
      <c r="C4773" s="104">
        <v>2001</v>
      </c>
      <c r="D4773" s="104" t="s">
        <v>801</v>
      </c>
      <c r="G4773" s="105">
        <v>37162</v>
      </c>
      <c r="H4773" s="105">
        <v>0.4</v>
      </c>
      <c r="K4773" s="104">
        <v>53.739330000000002</v>
      </c>
      <c r="L4773" s="104">
        <v>6.2569999999999997</v>
      </c>
      <c r="P4773" s="104" t="s">
        <v>87</v>
      </c>
    </row>
    <row r="4774" spans="1:16" x14ac:dyDescent="0.25">
      <c r="A4774" s="104">
        <v>1053885</v>
      </c>
      <c r="B4774" s="104" t="s">
        <v>22</v>
      </c>
      <c r="C4774" s="104">
        <v>2001</v>
      </c>
      <c r="D4774" s="104" t="s">
        <v>949</v>
      </c>
      <c r="G4774" s="105">
        <v>37162</v>
      </c>
      <c r="H4774" s="105">
        <v>0.41041666666666698</v>
      </c>
      <c r="K4774" s="104">
        <v>53.925669999999997</v>
      </c>
      <c r="L4774" s="104">
        <v>5.2569999999999997</v>
      </c>
      <c r="P4774" s="104" t="s">
        <v>87</v>
      </c>
    </row>
    <row r="4775" spans="1:16" x14ac:dyDescent="0.25">
      <c r="A4775" s="104">
        <v>1053886</v>
      </c>
      <c r="B4775" s="104" t="s">
        <v>22</v>
      </c>
      <c r="C4775" s="104">
        <v>2001</v>
      </c>
      <c r="D4775" s="104" t="s">
        <v>1002</v>
      </c>
      <c r="G4775" s="105">
        <v>37164</v>
      </c>
      <c r="H4775" s="105">
        <v>0.39236111111111099</v>
      </c>
      <c r="K4775" s="104">
        <v>54.100169999999999</v>
      </c>
      <c r="L4775" s="104">
        <v>5.6005000000000003</v>
      </c>
      <c r="P4775" s="104" t="s">
        <v>87</v>
      </c>
    </row>
    <row r="4776" spans="1:16" x14ac:dyDescent="0.25">
      <c r="A4776" s="104">
        <v>1053887</v>
      </c>
      <c r="B4776" s="104" t="s">
        <v>22</v>
      </c>
      <c r="C4776" s="104">
        <v>2001</v>
      </c>
      <c r="D4776" s="104" t="s">
        <v>830</v>
      </c>
      <c r="G4776" s="105">
        <v>37164</v>
      </c>
      <c r="H4776" s="105">
        <v>0.40208333333333302</v>
      </c>
      <c r="K4776" s="104">
        <v>53.908329999999999</v>
      </c>
      <c r="L4776" s="104">
        <v>4.6583300000000003</v>
      </c>
      <c r="P4776" s="104" t="s">
        <v>87</v>
      </c>
    </row>
    <row r="4777" spans="1:16" x14ac:dyDescent="0.25">
      <c r="A4777" s="104">
        <v>1053888</v>
      </c>
      <c r="B4777" s="104" t="s">
        <v>22</v>
      </c>
      <c r="C4777" s="104">
        <v>2001</v>
      </c>
      <c r="D4777" s="104" t="s">
        <v>837</v>
      </c>
      <c r="G4777" s="105">
        <v>37171</v>
      </c>
      <c r="H4777" s="105">
        <v>5.3472222222222199E-2</v>
      </c>
      <c r="K4777" s="104">
        <v>52.540669999999999</v>
      </c>
      <c r="L4777" s="104">
        <v>4.0225</v>
      </c>
      <c r="P4777" s="104" t="s">
        <v>87</v>
      </c>
    </row>
    <row r="4778" spans="1:16" x14ac:dyDescent="0.25">
      <c r="A4778" s="104">
        <v>1053889</v>
      </c>
      <c r="B4778" s="104" t="s">
        <v>22</v>
      </c>
      <c r="C4778" s="104">
        <v>2001</v>
      </c>
      <c r="D4778" s="104" t="s">
        <v>1039</v>
      </c>
      <c r="G4778" s="105">
        <v>37177</v>
      </c>
      <c r="H4778" s="105">
        <v>0.594444444444444</v>
      </c>
      <c r="K4778" s="104">
        <v>54.058500000000002</v>
      </c>
      <c r="L4778" s="104">
        <v>4.0398300000000003</v>
      </c>
      <c r="P4778" s="104" t="s">
        <v>87</v>
      </c>
    </row>
    <row r="4779" spans="1:16" x14ac:dyDescent="0.25">
      <c r="A4779" s="104">
        <v>1053890</v>
      </c>
      <c r="B4779" s="104" t="s">
        <v>22</v>
      </c>
      <c r="C4779" s="104">
        <v>2001</v>
      </c>
      <c r="D4779" s="104" t="s">
        <v>960</v>
      </c>
      <c r="G4779" s="105">
        <v>37177</v>
      </c>
      <c r="H4779" s="105">
        <v>0.57777777777777795</v>
      </c>
      <c r="K4779" s="104">
        <v>53.25</v>
      </c>
      <c r="L4779" s="104">
        <v>3.2073299999999998</v>
      </c>
      <c r="P4779" s="104" t="s">
        <v>87</v>
      </c>
    </row>
    <row r="4780" spans="1:16" x14ac:dyDescent="0.25">
      <c r="A4780" s="104">
        <v>1053891</v>
      </c>
      <c r="B4780" s="104" t="s">
        <v>22</v>
      </c>
      <c r="C4780" s="104">
        <v>2001</v>
      </c>
      <c r="D4780" s="104" t="s">
        <v>936</v>
      </c>
      <c r="G4780" s="105">
        <v>37177</v>
      </c>
      <c r="H4780" s="105">
        <v>0.66111111111111098</v>
      </c>
      <c r="K4780" s="104">
        <v>52.568669999999997</v>
      </c>
      <c r="L4780" s="104">
        <v>4.1740000000000004</v>
      </c>
      <c r="P4780" s="104" t="s">
        <v>87</v>
      </c>
    </row>
    <row r="4781" spans="1:16" x14ac:dyDescent="0.25">
      <c r="A4781" s="104">
        <v>1053892</v>
      </c>
      <c r="B4781" s="104" t="s">
        <v>22</v>
      </c>
      <c r="C4781" s="104">
        <v>2001</v>
      </c>
      <c r="D4781" s="104" t="s">
        <v>875</v>
      </c>
      <c r="G4781" s="105">
        <v>37177</v>
      </c>
      <c r="H4781" s="105">
        <v>0.51180555555555596</v>
      </c>
      <c r="K4781" s="104">
        <v>52.483669999999996</v>
      </c>
      <c r="L4781" s="104">
        <v>4.08683</v>
      </c>
      <c r="P4781" s="104" t="s">
        <v>87</v>
      </c>
    </row>
    <row r="4782" spans="1:16" x14ac:dyDescent="0.25">
      <c r="A4782" s="104">
        <v>1053893</v>
      </c>
      <c r="B4782" s="104" t="s">
        <v>22</v>
      </c>
      <c r="C4782" s="104">
        <v>2001</v>
      </c>
      <c r="D4782" s="104" t="s">
        <v>874</v>
      </c>
      <c r="G4782" s="105">
        <v>37177</v>
      </c>
      <c r="H4782" s="105">
        <v>0.54722222222222205</v>
      </c>
      <c r="K4782" s="104">
        <v>51.493000000000002</v>
      </c>
      <c r="L4782" s="104">
        <v>3.2431700000000001</v>
      </c>
      <c r="P4782" s="104" t="s">
        <v>87</v>
      </c>
    </row>
    <row r="4783" spans="1:16" x14ac:dyDescent="0.25">
      <c r="A4783" s="104">
        <v>1053894</v>
      </c>
      <c r="B4783" s="104" t="s">
        <v>22</v>
      </c>
      <c r="C4783" s="104">
        <v>2001</v>
      </c>
      <c r="D4783" s="104" t="s">
        <v>1038</v>
      </c>
      <c r="G4783" s="105">
        <v>37177</v>
      </c>
      <c r="H4783" s="105">
        <v>0.58333333333333304</v>
      </c>
      <c r="K4783" s="104">
        <v>53.475670000000001</v>
      </c>
      <c r="L4783" s="104">
        <v>3.42117</v>
      </c>
      <c r="P4783" s="104" t="s">
        <v>87</v>
      </c>
    </row>
    <row r="4784" spans="1:16" x14ac:dyDescent="0.25">
      <c r="A4784" s="104">
        <v>1053895</v>
      </c>
      <c r="B4784" s="104" t="s">
        <v>22</v>
      </c>
      <c r="C4784" s="104">
        <v>2001</v>
      </c>
      <c r="D4784" s="104" t="s">
        <v>810</v>
      </c>
      <c r="G4784" s="105">
        <v>37177</v>
      </c>
      <c r="H4784" s="105">
        <v>0.60069444444444398</v>
      </c>
      <c r="K4784" s="104">
        <v>54.103169999999999</v>
      </c>
      <c r="L4784" s="104">
        <v>4.59</v>
      </c>
      <c r="P4784" s="104" t="s">
        <v>87</v>
      </c>
    </row>
    <row r="4785" spans="1:16" x14ac:dyDescent="0.25">
      <c r="A4785" s="104">
        <v>1053896</v>
      </c>
      <c r="B4785" s="104" t="s">
        <v>22</v>
      </c>
      <c r="C4785" s="104">
        <v>2001</v>
      </c>
      <c r="D4785" s="104" t="s">
        <v>959</v>
      </c>
      <c r="G4785" s="105">
        <v>37187</v>
      </c>
      <c r="H4785" s="105">
        <v>0.39583333333333298</v>
      </c>
      <c r="K4785" s="104">
        <v>51.72383</v>
      </c>
      <c r="L4785" s="104">
        <v>3.3348300000000002</v>
      </c>
      <c r="P4785" s="104" t="s">
        <v>87</v>
      </c>
    </row>
    <row r="4786" spans="1:16" x14ac:dyDescent="0.25">
      <c r="A4786" s="104">
        <v>1053897</v>
      </c>
      <c r="B4786" s="104" t="s">
        <v>22</v>
      </c>
      <c r="C4786" s="104">
        <v>2001</v>
      </c>
      <c r="D4786" s="104" t="s">
        <v>998</v>
      </c>
      <c r="G4786" s="105">
        <v>37187</v>
      </c>
      <c r="H4786" s="105">
        <v>0.55208333333333304</v>
      </c>
      <c r="K4786" s="104">
        <v>53.63467</v>
      </c>
      <c r="L4786" s="104">
        <v>4.1596700000000002</v>
      </c>
      <c r="P4786" s="104" t="s">
        <v>87</v>
      </c>
    </row>
    <row r="4787" spans="1:16" x14ac:dyDescent="0.25">
      <c r="A4787" s="104">
        <v>1053898</v>
      </c>
      <c r="B4787" s="104" t="s">
        <v>22</v>
      </c>
      <c r="C4787" s="104">
        <v>2001</v>
      </c>
      <c r="D4787" s="104" t="s">
        <v>843</v>
      </c>
      <c r="G4787" s="105">
        <v>37188</v>
      </c>
      <c r="H4787" s="105">
        <v>0.93958333333333299</v>
      </c>
      <c r="K4787" s="104">
        <v>53.643000000000001</v>
      </c>
      <c r="L4787" s="104">
        <v>4.1848299999999998</v>
      </c>
      <c r="P4787" s="104" t="s">
        <v>87</v>
      </c>
    </row>
    <row r="4788" spans="1:16" x14ac:dyDescent="0.25">
      <c r="A4788" s="104">
        <v>1053899</v>
      </c>
      <c r="B4788" s="104" t="s">
        <v>22</v>
      </c>
      <c r="C4788" s="104">
        <v>2001</v>
      </c>
      <c r="D4788" s="104" t="s">
        <v>954</v>
      </c>
      <c r="G4788" s="105">
        <v>37192</v>
      </c>
      <c r="H4788" s="105">
        <v>0.41736111111111102</v>
      </c>
      <c r="K4788" s="104">
        <v>53.722169999999998</v>
      </c>
      <c r="L4788" s="104">
        <v>5.78383</v>
      </c>
      <c r="P4788" s="104" t="s">
        <v>87</v>
      </c>
    </row>
    <row r="4789" spans="1:16" x14ac:dyDescent="0.25">
      <c r="A4789" s="104">
        <v>1053900</v>
      </c>
      <c r="B4789" s="104" t="s">
        <v>22</v>
      </c>
      <c r="C4789" s="104">
        <v>2001</v>
      </c>
      <c r="D4789" s="104" t="s">
        <v>964</v>
      </c>
      <c r="G4789" s="105">
        <v>37192</v>
      </c>
      <c r="H4789" s="105">
        <v>0.469444444444445</v>
      </c>
      <c r="K4789" s="104">
        <v>54.408000000000001</v>
      </c>
      <c r="L4789" s="104">
        <v>3.1426699999999999</v>
      </c>
      <c r="P4789" s="104" t="s">
        <v>87</v>
      </c>
    </row>
    <row r="4790" spans="1:16" x14ac:dyDescent="0.25">
      <c r="A4790" s="104">
        <v>1053901</v>
      </c>
      <c r="B4790" s="104" t="s">
        <v>22</v>
      </c>
      <c r="C4790" s="104">
        <v>2001</v>
      </c>
      <c r="D4790" s="104" t="s">
        <v>1043</v>
      </c>
      <c r="G4790" s="105">
        <v>37197</v>
      </c>
      <c r="H4790" s="105">
        <v>0.53263888888888899</v>
      </c>
      <c r="K4790" s="104">
        <v>51.500830000000001</v>
      </c>
      <c r="L4790" s="104">
        <v>2.9431699999999998</v>
      </c>
      <c r="P4790" s="104" t="s">
        <v>87</v>
      </c>
    </row>
    <row r="4791" spans="1:16" x14ac:dyDescent="0.25">
      <c r="A4791" s="104">
        <v>1053902</v>
      </c>
      <c r="B4791" s="104" t="s">
        <v>22</v>
      </c>
      <c r="C4791" s="104">
        <v>2001</v>
      </c>
      <c r="D4791" s="104" t="s">
        <v>916</v>
      </c>
      <c r="G4791" s="105">
        <v>37197</v>
      </c>
      <c r="H4791" s="105">
        <v>0.54236111111111096</v>
      </c>
      <c r="K4791" s="104">
        <v>51.817830000000001</v>
      </c>
      <c r="L4791" s="104">
        <v>3.3264999999999998</v>
      </c>
      <c r="P4791" s="104" t="s">
        <v>87</v>
      </c>
    </row>
    <row r="4792" spans="1:16" x14ac:dyDescent="0.25">
      <c r="A4792" s="104">
        <v>1053903</v>
      </c>
      <c r="B4792" s="104" t="s">
        <v>22</v>
      </c>
      <c r="C4792" s="104">
        <v>2001</v>
      </c>
      <c r="D4792" s="104" t="s">
        <v>904</v>
      </c>
      <c r="G4792" s="105">
        <v>37199</v>
      </c>
      <c r="H4792" s="105">
        <v>0.1</v>
      </c>
      <c r="K4792" s="104">
        <v>52.756999999999998</v>
      </c>
      <c r="L4792" s="104">
        <v>4.1843300000000001</v>
      </c>
      <c r="P4792" s="104" t="s">
        <v>87</v>
      </c>
    </row>
    <row r="4793" spans="1:16" x14ac:dyDescent="0.25">
      <c r="A4793" s="104">
        <v>1053904</v>
      </c>
      <c r="B4793" s="104" t="s">
        <v>22</v>
      </c>
      <c r="C4793" s="104">
        <v>2001</v>
      </c>
      <c r="D4793" s="104" t="s">
        <v>1070</v>
      </c>
      <c r="G4793" s="105">
        <v>37208</v>
      </c>
      <c r="H4793" s="105">
        <v>0.44791666666666702</v>
      </c>
      <c r="K4793" s="104">
        <v>51.774000000000001</v>
      </c>
      <c r="L4793" s="104">
        <v>3.3378299999999999</v>
      </c>
      <c r="P4793" s="104" t="s">
        <v>87</v>
      </c>
    </row>
    <row r="4794" spans="1:16" x14ac:dyDescent="0.25">
      <c r="A4794" s="104">
        <v>1053905</v>
      </c>
      <c r="B4794" s="104" t="s">
        <v>22</v>
      </c>
      <c r="C4794" s="104">
        <v>2001</v>
      </c>
      <c r="D4794" s="104" t="s">
        <v>1098</v>
      </c>
      <c r="G4794" s="105">
        <v>37210</v>
      </c>
      <c r="H4794" s="105">
        <v>0.71250000000000002</v>
      </c>
      <c r="K4794" s="104">
        <v>53.603670000000001</v>
      </c>
      <c r="L4794" s="104">
        <v>4.0546699999999998</v>
      </c>
      <c r="P4794" s="104" t="s">
        <v>87</v>
      </c>
    </row>
    <row r="4795" spans="1:16" x14ac:dyDescent="0.25">
      <c r="A4795" s="104">
        <v>1053906</v>
      </c>
      <c r="B4795" s="104" t="s">
        <v>22</v>
      </c>
      <c r="C4795" s="104">
        <v>2001</v>
      </c>
      <c r="D4795" s="104" t="s">
        <v>970</v>
      </c>
      <c r="G4795" s="105">
        <v>37210</v>
      </c>
      <c r="H4795" s="105">
        <v>0.72916666666666696</v>
      </c>
      <c r="K4795" s="104">
        <v>52.018169999999998</v>
      </c>
      <c r="L4795" s="104">
        <v>3.7003300000000001</v>
      </c>
      <c r="P4795" s="104" t="s">
        <v>87</v>
      </c>
    </row>
    <row r="4796" spans="1:16" x14ac:dyDescent="0.25">
      <c r="A4796" s="104">
        <v>1053907</v>
      </c>
      <c r="B4796" s="104" t="s">
        <v>22</v>
      </c>
      <c r="C4796" s="104">
        <v>2001</v>
      </c>
      <c r="D4796" s="104" t="s">
        <v>860</v>
      </c>
      <c r="G4796" s="105">
        <v>37211</v>
      </c>
      <c r="H4796" s="105">
        <v>0.22361111111111101</v>
      </c>
      <c r="K4796" s="104">
        <v>52.476329999999997</v>
      </c>
      <c r="L4796" s="104">
        <v>4.5198299999999998</v>
      </c>
      <c r="P4796" s="104" t="s">
        <v>87</v>
      </c>
    </row>
    <row r="4797" spans="1:16" x14ac:dyDescent="0.25">
      <c r="A4797" s="104">
        <v>1053908</v>
      </c>
      <c r="B4797" s="104" t="s">
        <v>22</v>
      </c>
      <c r="C4797" s="104">
        <v>2001</v>
      </c>
      <c r="D4797" s="104" t="s">
        <v>995</v>
      </c>
      <c r="G4797" s="105">
        <v>37215</v>
      </c>
      <c r="H4797" s="105">
        <v>0.50347222222222199</v>
      </c>
      <c r="K4797" s="104">
        <v>52.020330000000001</v>
      </c>
      <c r="L4797" s="104">
        <v>3.2251699999999999</v>
      </c>
      <c r="P4797" s="104" t="s">
        <v>87</v>
      </c>
    </row>
    <row r="4798" spans="1:16" x14ac:dyDescent="0.25">
      <c r="A4798" s="104">
        <v>1053909</v>
      </c>
      <c r="B4798" s="104" t="s">
        <v>22</v>
      </c>
      <c r="C4798" s="104">
        <v>2001</v>
      </c>
      <c r="D4798" s="104" t="s">
        <v>985</v>
      </c>
      <c r="G4798" s="105">
        <v>37215</v>
      </c>
      <c r="H4798" s="105">
        <v>0.33958333333333302</v>
      </c>
      <c r="K4798" s="104">
        <v>52.809330000000003</v>
      </c>
      <c r="L4798" s="104">
        <v>4.30267</v>
      </c>
      <c r="P4798" s="104" t="s">
        <v>87</v>
      </c>
    </row>
    <row r="4799" spans="1:16" x14ac:dyDescent="0.25">
      <c r="A4799" s="104">
        <v>1053910</v>
      </c>
      <c r="B4799" s="104" t="s">
        <v>22</v>
      </c>
      <c r="C4799" s="104">
        <v>2001</v>
      </c>
      <c r="D4799" s="104" t="s">
        <v>987</v>
      </c>
      <c r="G4799" s="105">
        <v>37216</v>
      </c>
      <c r="H4799" s="105">
        <v>0.76597222222222205</v>
      </c>
      <c r="K4799" s="104">
        <v>52.766669999999998</v>
      </c>
      <c r="L4799" s="104">
        <v>4.4000000000000004</v>
      </c>
      <c r="P4799" s="104" t="s">
        <v>87</v>
      </c>
    </row>
    <row r="4800" spans="1:16" x14ac:dyDescent="0.25">
      <c r="A4800" s="104">
        <v>1053911</v>
      </c>
      <c r="B4800" s="104" t="s">
        <v>22</v>
      </c>
      <c r="C4800" s="104">
        <v>2001</v>
      </c>
      <c r="D4800" s="104" t="s">
        <v>900</v>
      </c>
      <c r="G4800" s="105">
        <v>37233</v>
      </c>
      <c r="H4800" s="105">
        <v>0.73958333333333304</v>
      </c>
      <c r="K4800" s="104">
        <v>54.389330000000001</v>
      </c>
      <c r="L4800" s="104">
        <v>3.2029999999999998</v>
      </c>
      <c r="P4800" s="104" t="s">
        <v>87</v>
      </c>
    </row>
    <row r="4801" spans="1:17" x14ac:dyDescent="0.25">
      <c r="A4801" s="104">
        <v>1053912</v>
      </c>
      <c r="B4801" s="104" t="s">
        <v>22</v>
      </c>
      <c r="C4801" s="104">
        <v>2001</v>
      </c>
      <c r="D4801" s="104" t="s">
        <v>848</v>
      </c>
      <c r="G4801" s="105">
        <v>37233</v>
      </c>
      <c r="H4801" s="105">
        <v>0.74097222222222203</v>
      </c>
      <c r="K4801" s="104">
        <v>54.323</v>
      </c>
      <c r="L4801" s="104">
        <v>2.9751699999999999</v>
      </c>
      <c r="P4801" s="104" t="s">
        <v>87</v>
      </c>
    </row>
    <row r="4802" spans="1:17" x14ac:dyDescent="0.25">
      <c r="A4802" s="104">
        <v>1053913</v>
      </c>
      <c r="B4802" s="104" t="s">
        <v>22</v>
      </c>
      <c r="C4802" s="104">
        <v>2001</v>
      </c>
      <c r="D4802" s="104" t="s">
        <v>829</v>
      </c>
      <c r="G4802" s="105">
        <v>37235</v>
      </c>
      <c r="H4802" s="105">
        <v>0.82291666666666696</v>
      </c>
      <c r="K4802" s="104">
        <v>53.322000000000003</v>
      </c>
      <c r="L4802" s="104">
        <v>4.6396699999999997</v>
      </c>
      <c r="P4802" s="104" t="s">
        <v>87</v>
      </c>
    </row>
    <row r="4803" spans="1:17" x14ac:dyDescent="0.25">
      <c r="A4803" s="104">
        <v>1053914</v>
      </c>
      <c r="B4803" s="104" t="s">
        <v>22</v>
      </c>
      <c r="C4803" s="104">
        <v>2001</v>
      </c>
      <c r="D4803" s="104" t="s">
        <v>835</v>
      </c>
      <c r="G4803" s="105">
        <v>37235</v>
      </c>
      <c r="H4803" s="105">
        <v>0.82569444444444395</v>
      </c>
      <c r="K4803" s="104">
        <v>53.4895</v>
      </c>
      <c r="L4803" s="104">
        <v>4.8025000000000002</v>
      </c>
      <c r="P4803" s="104" t="s">
        <v>87</v>
      </c>
    </row>
    <row r="4804" spans="1:17" x14ac:dyDescent="0.25">
      <c r="A4804" s="104">
        <v>1053915</v>
      </c>
      <c r="B4804" s="104" t="s">
        <v>22</v>
      </c>
      <c r="C4804" s="104">
        <v>2001</v>
      </c>
      <c r="D4804" s="104" t="s">
        <v>834</v>
      </c>
      <c r="G4804" s="105">
        <v>37235</v>
      </c>
      <c r="H4804" s="105">
        <v>0.90208333333333302</v>
      </c>
      <c r="K4804" s="104">
        <v>53.27017</v>
      </c>
      <c r="L4804" s="104">
        <v>3.2854999999999999</v>
      </c>
      <c r="P4804" s="104" t="s">
        <v>87</v>
      </c>
    </row>
    <row r="4805" spans="1:17" x14ac:dyDescent="0.25">
      <c r="A4805" s="104">
        <v>1053916</v>
      </c>
      <c r="B4805" s="104" t="s">
        <v>22</v>
      </c>
      <c r="C4805" s="104">
        <v>2001</v>
      </c>
      <c r="D4805" s="104" t="s">
        <v>844</v>
      </c>
      <c r="G4805" s="105">
        <v>37235</v>
      </c>
      <c r="H4805" s="105">
        <v>0.63541666666666696</v>
      </c>
      <c r="K4805" s="104">
        <v>52.117829999999998</v>
      </c>
      <c r="L4805" s="104">
        <v>3.7233299999999998</v>
      </c>
      <c r="P4805" s="104" t="s">
        <v>87</v>
      </c>
    </row>
    <row r="4806" spans="1:17" x14ac:dyDescent="0.25">
      <c r="A4806" s="104">
        <v>1053917</v>
      </c>
      <c r="B4806" s="104" t="s">
        <v>22</v>
      </c>
      <c r="C4806" s="104">
        <v>2001</v>
      </c>
      <c r="D4806" s="104" t="s">
        <v>877</v>
      </c>
      <c r="G4806" s="105">
        <v>37239</v>
      </c>
      <c r="H4806" s="105">
        <v>0.297916666666667</v>
      </c>
      <c r="K4806" s="104">
        <v>52.008000000000003</v>
      </c>
      <c r="L4806" s="104">
        <v>3.0550000000000002</v>
      </c>
      <c r="P4806" s="104" t="s">
        <v>87</v>
      </c>
    </row>
    <row r="4807" spans="1:17" x14ac:dyDescent="0.25">
      <c r="A4807" s="104">
        <v>1053918</v>
      </c>
      <c r="B4807" s="104" t="s">
        <v>23</v>
      </c>
      <c r="C4807" s="104">
        <v>2001</v>
      </c>
      <c r="D4807" s="104" t="s">
        <v>1209</v>
      </c>
      <c r="G4807" s="105">
        <v>36927</v>
      </c>
      <c r="H4807" s="105">
        <v>0.51388888888888895</v>
      </c>
      <c r="K4807" s="104">
        <v>60.744</v>
      </c>
      <c r="L4807" s="104">
        <v>3.5150000000000001</v>
      </c>
      <c r="P4807" s="104" t="s">
        <v>87</v>
      </c>
      <c r="Q4807" s="104">
        <v>0.12</v>
      </c>
    </row>
    <row r="4808" spans="1:17" x14ac:dyDescent="0.25">
      <c r="A4808" s="104">
        <v>1053919</v>
      </c>
      <c r="B4808" s="104" t="s">
        <v>23</v>
      </c>
      <c r="C4808" s="104">
        <v>2001</v>
      </c>
      <c r="D4808" s="104" t="s">
        <v>1208</v>
      </c>
      <c r="G4808" s="105">
        <v>36931</v>
      </c>
      <c r="H4808" s="105">
        <v>0.52083333333333304</v>
      </c>
      <c r="K4808" s="104">
        <v>60.744</v>
      </c>
      <c r="L4808" s="104">
        <v>3.5150000000000001</v>
      </c>
      <c r="P4808" s="104" t="s">
        <v>87</v>
      </c>
      <c r="Q4808" s="104">
        <v>9.4499999999999993</v>
      </c>
    </row>
    <row r="4809" spans="1:17" x14ac:dyDescent="0.25">
      <c r="A4809" s="104">
        <v>1053920</v>
      </c>
      <c r="B4809" s="104" t="s">
        <v>23</v>
      </c>
      <c r="C4809" s="104">
        <v>2001</v>
      </c>
      <c r="D4809" s="104" t="s">
        <v>1207</v>
      </c>
      <c r="G4809" s="105">
        <v>36936</v>
      </c>
      <c r="H4809" s="105">
        <v>0.39583333333333298</v>
      </c>
      <c r="K4809" s="104">
        <v>60.752000000000002</v>
      </c>
      <c r="L4809" s="104">
        <v>3.528</v>
      </c>
      <c r="P4809" s="104" t="s">
        <v>87</v>
      </c>
      <c r="Q4809" s="104">
        <v>0.189</v>
      </c>
    </row>
    <row r="4810" spans="1:17" x14ac:dyDescent="0.25">
      <c r="A4810" s="104">
        <v>1053921</v>
      </c>
      <c r="B4810" s="104" t="s">
        <v>23</v>
      </c>
      <c r="C4810" s="104">
        <v>2001</v>
      </c>
      <c r="D4810" s="104" t="s">
        <v>1206</v>
      </c>
      <c r="G4810" s="105">
        <v>36937</v>
      </c>
      <c r="H4810" s="105">
        <v>0.35763888888888901</v>
      </c>
      <c r="K4810" s="104">
        <v>60.735999999999997</v>
      </c>
      <c r="L4810" s="104">
        <v>3.544</v>
      </c>
      <c r="P4810" s="104" t="s">
        <v>87</v>
      </c>
      <c r="Q4810" s="104">
        <v>2.5000000000000001E-2</v>
      </c>
    </row>
    <row r="4811" spans="1:17" x14ac:dyDescent="0.25">
      <c r="A4811" s="104">
        <v>1053922</v>
      </c>
      <c r="B4811" s="104" t="s">
        <v>23</v>
      </c>
      <c r="C4811" s="104">
        <v>2001</v>
      </c>
      <c r="D4811" s="104" t="s">
        <v>1205</v>
      </c>
      <c r="G4811" s="105">
        <v>36937</v>
      </c>
      <c r="H4811" s="105">
        <v>0.42013888888888901</v>
      </c>
      <c r="K4811" s="104">
        <v>59.463999999999999</v>
      </c>
      <c r="L4811" s="104">
        <v>5.2080000000000002</v>
      </c>
      <c r="P4811" s="104" t="s">
        <v>87</v>
      </c>
      <c r="Q4811" s="104">
        <v>3.42</v>
      </c>
    </row>
    <row r="4812" spans="1:17" x14ac:dyDescent="0.25">
      <c r="A4812" s="104">
        <v>1053923</v>
      </c>
      <c r="B4812" s="104" t="s">
        <v>23</v>
      </c>
      <c r="C4812" s="104">
        <v>2001</v>
      </c>
      <c r="D4812" s="104" t="s">
        <v>1204</v>
      </c>
      <c r="G4812" s="105">
        <v>36938</v>
      </c>
      <c r="H4812" s="105">
        <v>0.36111111111111099</v>
      </c>
      <c r="K4812" s="104">
        <v>60.735999999999997</v>
      </c>
      <c r="L4812" s="104">
        <v>3.528</v>
      </c>
      <c r="P4812" s="104" t="s">
        <v>87</v>
      </c>
      <c r="Q4812" s="104">
        <v>0.14199999999999999</v>
      </c>
    </row>
    <row r="4813" spans="1:17" x14ac:dyDescent="0.25">
      <c r="A4813" s="104">
        <v>1053924</v>
      </c>
      <c r="B4813" s="104" t="s">
        <v>23</v>
      </c>
      <c r="C4813" s="104">
        <v>2001</v>
      </c>
      <c r="D4813" s="104" t="s">
        <v>1203</v>
      </c>
      <c r="G4813" s="105">
        <v>36940</v>
      </c>
      <c r="H4813" s="105">
        <v>0.60416666666666696</v>
      </c>
      <c r="K4813" s="104">
        <v>59.481000000000002</v>
      </c>
      <c r="L4813" s="104">
        <v>5.2080000000000002</v>
      </c>
      <c r="P4813" s="104" t="s">
        <v>87</v>
      </c>
      <c r="Q4813" s="104">
        <v>0.315</v>
      </c>
    </row>
    <row r="4814" spans="1:17" x14ac:dyDescent="0.25">
      <c r="A4814" s="104">
        <v>1053925</v>
      </c>
      <c r="B4814" s="104" t="s">
        <v>23</v>
      </c>
      <c r="C4814" s="104">
        <v>2001</v>
      </c>
      <c r="D4814" s="104" t="s">
        <v>1202</v>
      </c>
      <c r="G4814" s="105">
        <v>36948</v>
      </c>
      <c r="H4814" s="105">
        <v>0.48958333333333298</v>
      </c>
      <c r="K4814" s="104">
        <v>60.744</v>
      </c>
      <c r="L4814" s="104">
        <v>3.512</v>
      </c>
      <c r="P4814" s="104" t="s">
        <v>87</v>
      </c>
      <c r="Q4814" s="104">
        <v>0.2</v>
      </c>
    </row>
    <row r="4815" spans="1:17" x14ac:dyDescent="0.25">
      <c r="A4815" s="104">
        <v>1053926</v>
      </c>
      <c r="B4815" s="104" t="s">
        <v>23</v>
      </c>
      <c r="C4815" s="104">
        <v>2001</v>
      </c>
      <c r="D4815" s="104" t="s">
        <v>1441</v>
      </c>
      <c r="G4815" s="105">
        <v>36952</v>
      </c>
      <c r="H4815" s="105">
        <v>0.42847222222222198</v>
      </c>
      <c r="K4815" s="104">
        <v>58.499000000000002</v>
      </c>
      <c r="L4815" s="104">
        <v>3.5609999999999999</v>
      </c>
      <c r="P4815" s="104" t="s">
        <v>87</v>
      </c>
      <c r="Q4815" s="104">
        <v>0.45</v>
      </c>
    </row>
    <row r="4816" spans="1:17" x14ac:dyDescent="0.25">
      <c r="A4816" s="104">
        <v>1053927</v>
      </c>
      <c r="B4816" s="104" t="s">
        <v>23</v>
      </c>
      <c r="C4816" s="104">
        <v>2001</v>
      </c>
      <c r="D4816" s="104" t="s">
        <v>1201</v>
      </c>
      <c r="G4816" s="105">
        <v>36963</v>
      </c>
      <c r="H4816" s="105">
        <v>0.39583333333333298</v>
      </c>
      <c r="K4816" s="104">
        <v>60.512</v>
      </c>
      <c r="L4816" s="104">
        <v>3.032</v>
      </c>
      <c r="P4816" s="104" t="s">
        <v>87</v>
      </c>
      <c r="Q4816" s="104">
        <v>0.28000000000000003</v>
      </c>
    </row>
    <row r="4817" spans="1:17" x14ac:dyDescent="0.25">
      <c r="A4817" s="104">
        <v>1053928</v>
      </c>
      <c r="B4817" s="104" t="s">
        <v>23</v>
      </c>
      <c r="C4817" s="104">
        <v>2001</v>
      </c>
      <c r="D4817" s="104" t="s">
        <v>1200</v>
      </c>
      <c r="G4817" s="105">
        <v>36969</v>
      </c>
      <c r="H4817" s="105">
        <v>0.49305555555555602</v>
      </c>
      <c r="K4817" s="104">
        <v>60.735999999999997</v>
      </c>
      <c r="L4817" s="104">
        <v>3.512</v>
      </c>
      <c r="P4817" s="104" t="s">
        <v>87</v>
      </c>
      <c r="Q4817" s="104">
        <v>0.3</v>
      </c>
    </row>
    <row r="4818" spans="1:17" x14ac:dyDescent="0.25">
      <c r="A4818" s="104">
        <v>1053929</v>
      </c>
      <c r="B4818" s="104" t="s">
        <v>23</v>
      </c>
      <c r="C4818" s="104">
        <v>2001</v>
      </c>
      <c r="D4818" s="104" t="s">
        <v>1199</v>
      </c>
      <c r="G4818" s="105">
        <v>36970</v>
      </c>
      <c r="H4818" s="105">
        <v>0.52361111111111103</v>
      </c>
      <c r="K4818" s="104">
        <v>58.368000000000002</v>
      </c>
      <c r="L4818" s="104">
        <v>5.6429999999999998</v>
      </c>
      <c r="P4818" s="104" t="s">
        <v>87</v>
      </c>
      <c r="Q4818" s="104">
        <v>0.2</v>
      </c>
    </row>
    <row r="4819" spans="1:17" x14ac:dyDescent="0.25">
      <c r="A4819" s="104">
        <v>1053930</v>
      </c>
      <c r="B4819" s="104" t="s">
        <v>23</v>
      </c>
      <c r="C4819" s="104">
        <v>2001</v>
      </c>
      <c r="D4819" s="104" t="s">
        <v>1198</v>
      </c>
      <c r="G4819" s="105">
        <v>36980</v>
      </c>
      <c r="H4819" s="105">
        <v>0.40972222222222199</v>
      </c>
      <c r="K4819" s="104">
        <v>60.796999999999997</v>
      </c>
      <c r="L4819" s="104">
        <v>3.5</v>
      </c>
      <c r="P4819" s="104" t="s">
        <v>87</v>
      </c>
      <c r="Q4819" s="104">
        <v>0.61599999999999999</v>
      </c>
    </row>
    <row r="4820" spans="1:17" x14ac:dyDescent="0.25">
      <c r="A4820" s="104">
        <v>1053931</v>
      </c>
      <c r="B4820" s="104" t="s">
        <v>23</v>
      </c>
      <c r="C4820" s="104">
        <v>2001</v>
      </c>
      <c r="D4820" s="104" t="s">
        <v>1197</v>
      </c>
      <c r="G4820" s="105">
        <v>36980</v>
      </c>
      <c r="H4820" s="105">
        <v>0.4375</v>
      </c>
      <c r="K4820" s="104">
        <v>60.564</v>
      </c>
      <c r="L4820" s="104">
        <v>3.0659999999999998</v>
      </c>
      <c r="P4820" s="104" t="s">
        <v>87</v>
      </c>
      <c r="Q4820" s="104">
        <v>0.24</v>
      </c>
    </row>
    <row r="4821" spans="1:17" x14ac:dyDescent="0.25">
      <c r="A4821" s="104">
        <v>1053932</v>
      </c>
      <c r="B4821" s="104" t="s">
        <v>23</v>
      </c>
      <c r="C4821" s="104">
        <v>2001</v>
      </c>
      <c r="D4821" s="104" t="s">
        <v>1196</v>
      </c>
      <c r="G4821" s="105">
        <v>37001</v>
      </c>
      <c r="H4821" s="105">
        <v>0.42013888888888901</v>
      </c>
      <c r="K4821" s="104">
        <v>60.764000000000003</v>
      </c>
      <c r="L4821" s="104">
        <v>3.5329999999999999</v>
      </c>
      <c r="P4821" s="104" t="s">
        <v>87</v>
      </c>
      <c r="Q4821" s="104">
        <v>0.2</v>
      </c>
    </row>
    <row r="4822" spans="1:17" x14ac:dyDescent="0.25">
      <c r="A4822" s="104">
        <v>1053933</v>
      </c>
      <c r="B4822" s="104" t="s">
        <v>23</v>
      </c>
      <c r="C4822" s="104">
        <v>2001</v>
      </c>
      <c r="D4822" s="104" t="s">
        <v>1195</v>
      </c>
      <c r="G4822" s="105">
        <v>37004</v>
      </c>
      <c r="H4822" s="105">
        <v>0.61250000000000004</v>
      </c>
      <c r="K4822" s="104">
        <v>58.896000000000001</v>
      </c>
      <c r="L4822" s="104">
        <v>4.3819999999999997</v>
      </c>
      <c r="P4822" s="104" t="s">
        <v>87</v>
      </c>
      <c r="Q4822" s="104">
        <v>0.15</v>
      </c>
    </row>
    <row r="4823" spans="1:17" x14ac:dyDescent="0.25">
      <c r="A4823" s="104">
        <v>1053934</v>
      </c>
      <c r="B4823" s="104" t="s">
        <v>23</v>
      </c>
      <c r="C4823" s="104">
        <v>2001</v>
      </c>
      <c r="D4823" s="104" t="s">
        <v>1194</v>
      </c>
      <c r="G4823" s="105">
        <v>37012</v>
      </c>
      <c r="H4823" s="105">
        <v>0.43055555555555602</v>
      </c>
      <c r="K4823" s="104">
        <v>60.764000000000003</v>
      </c>
      <c r="L4823" s="104">
        <v>3.5310000000000001</v>
      </c>
      <c r="P4823" s="104" t="s">
        <v>87</v>
      </c>
      <c r="Q4823" s="104">
        <v>0.2</v>
      </c>
    </row>
    <row r="4824" spans="1:17" x14ac:dyDescent="0.25">
      <c r="A4824" s="104">
        <v>1053935</v>
      </c>
      <c r="B4824" s="104" t="s">
        <v>23</v>
      </c>
      <c r="C4824" s="104">
        <v>2001</v>
      </c>
      <c r="D4824" s="104" t="s">
        <v>1193</v>
      </c>
      <c r="G4824" s="105">
        <v>37012</v>
      </c>
      <c r="H4824" s="105">
        <v>0.52777777777777801</v>
      </c>
      <c r="K4824" s="104">
        <v>60.365000000000002</v>
      </c>
      <c r="L4824" s="104">
        <v>5.0830000000000002</v>
      </c>
      <c r="P4824" s="104" t="s">
        <v>87</v>
      </c>
      <c r="Q4824" s="104">
        <v>0.1</v>
      </c>
    </row>
    <row r="4825" spans="1:17" x14ac:dyDescent="0.25">
      <c r="A4825" s="104">
        <v>1053936</v>
      </c>
      <c r="B4825" s="104" t="s">
        <v>23</v>
      </c>
      <c r="C4825" s="104">
        <v>2001</v>
      </c>
      <c r="D4825" s="104" t="s">
        <v>1192</v>
      </c>
      <c r="G4825" s="105">
        <v>37014</v>
      </c>
      <c r="H4825" s="105">
        <v>0.68402777777777801</v>
      </c>
      <c r="K4825" s="104">
        <v>60.796999999999997</v>
      </c>
      <c r="L4825" s="104">
        <v>3.5329999999999999</v>
      </c>
      <c r="P4825" s="104" t="s">
        <v>87</v>
      </c>
      <c r="Q4825" s="104">
        <v>0.06</v>
      </c>
    </row>
    <row r="4826" spans="1:17" x14ac:dyDescent="0.25">
      <c r="A4826" s="104">
        <v>1053937</v>
      </c>
      <c r="B4826" s="104" t="s">
        <v>23</v>
      </c>
      <c r="C4826" s="104">
        <v>2001</v>
      </c>
      <c r="D4826" s="104" t="s">
        <v>1191</v>
      </c>
      <c r="G4826" s="105">
        <v>37020</v>
      </c>
      <c r="H4826" s="105">
        <v>0.41875000000000001</v>
      </c>
      <c r="K4826" s="104">
        <v>60.581000000000003</v>
      </c>
      <c r="L4826" s="104">
        <v>2.3319999999999999</v>
      </c>
      <c r="P4826" s="104" t="s">
        <v>87</v>
      </c>
      <c r="Q4826" s="104">
        <v>0.3</v>
      </c>
    </row>
    <row r="4827" spans="1:17" x14ac:dyDescent="0.25">
      <c r="A4827" s="104">
        <v>1053938</v>
      </c>
      <c r="B4827" s="104" t="s">
        <v>23</v>
      </c>
      <c r="C4827" s="104">
        <v>2001</v>
      </c>
      <c r="D4827" s="104" t="s">
        <v>1190</v>
      </c>
      <c r="G4827" s="105">
        <v>37020</v>
      </c>
      <c r="H4827" s="105">
        <v>0.421527777777778</v>
      </c>
      <c r="K4827" s="104">
        <v>60.796999999999997</v>
      </c>
      <c r="L4827" s="104">
        <v>2.3490000000000002</v>
      </c>
      <c r="P4827" s="104" t="s">
        <v>87</v>
      </c>
      <c r="Q4827" s="104">
        <v>0.27</v>
      </c>
    </row>
    <row r="4828" spans="1:17" x14ac:dyDescent="0.25">
      <c r="A4828" s="104">
        <v>1053939</v>
      </c>
      <c r="B4828" s="104" t="s">
        <v>23</v>
      </c>
      <c r="C4828" s="104">
        <v>2001</v>
      </c>
      <c r="D4828" s="104" t="s">
        <v>1189</v>
      </c>
      <c r="G4828" s="105">
        <v>37022</v>
      </c>
      <c r="H4828" s="105">
        <v>0.45624999999999999</v>
      </c>
      <c r="K4828" s="104">
        <v>60.764000000000003</v>
      </c>
      <c r="L4828" s="104">
        <v>3.5310000000000001</v>
      </c>
      <c r="P4828" s="104" t="s">
        <v>87</v>
      </c>
      <c r="Q4828" s="104">
        <v>0.06</v>
      </c>
    </row>
    <row r="4829" spans="1:17" x14ac:dyDescent="0.25">
      <c r="A4829" s="104">
        <v>1053940</v>
      </c>
      <c r="B4829" s="104" t="s">
        <v>23</v>
      </c>
      <c r="C4829" s="104">
        <v>2001</v>
      </c>
      <c r="D4829" s="104" t="s">
        <v>1188</v>
      </c>
      <c r="G4829" s="105">
        <v>37025</v>
      </c>
      <c r="H4829" s="105">
        <v>0.436805555555556</v>
      </c>
      <c r="K4829" s="104">
        <v>60.764000000000003</v>
      </c>
      <c r="L4829" s="104">
        <v>3.5310000000000001</v>
      </c>
      <c r="P4829" s="104" t="s">
        <v>87</v>
      </c>
      <c r="Q4829" s="104">
        <v>0.01</v>
      </c>
    </row>
    <row r="4830" spans="1:17" x14ac:dyDescent="0.25">
      <c r="A4830" s="104">
        <v>1053941</v>
      </c>
      <c r="B4830" s="104" t="s">
        <v>23</v>
      </c>
      <c r="C4830" s="104">
        <v>2001</v>
      </c>
      <c r="D4830" s="104" t="s">
        <v>1187</v>
      </c>
      <c r="G4830" s="105">
        <v>37032</v>
      </c>
      <c r="H4830" s="105">
        <v>0.62152777777777801</v>
      </c>
      <c r="K4830" s="104">
        <v>60.88</v>
      </c>
      <c r="L4830" s="104">
        <v>3.5979999999999999</v>
      </c>
      <c r="P4830" s="104" t="s">
        <v>87</v>
      </c>
      <c r="Q4830" s="104">
        <v>0.01</v>
      </c>
    </row>
    <row r="4831" spans="1:17" x14ac:dyDescent="0.25">
      <c r="A4831" s="104">
        <v>1053942</v>
      </c>
      <c r="B4831" s="104" t="s">
        <v>23</v>
      </c>
      <c r="C4831" s="104">
        <v>2001</v>
      </c>
      <c r="D4831" s="104" t="s">
        <v>1186</v>
      </c>
      <c r="G4831" s="105">
        <v>37049</v>
      </c>
      <c r="H4831" s="105">
        <v>0.469444444444445</v>
      </c>
      <c r="K4831" s="104">
        <v>60.530999999999999</v>
      </c>
      <c r="L4831" s="104">
        <v>3.05</v>
      </c>
      <c r="P4831" s="104" t="s">
        <v>87</v>
      </c>
      <c r="Q4831" s="104">
        <v>0.1</v>
      </c>
    </row>
    <row r="4832" spans="1:17" x14ac:dyDescent="0.25">
      <c r="A4832" s="104">
        <v>1053943</v>
      </c>
      <c r="B4832" s="104" t="s">
        <v>23</v>
      </c>
      <c r="C4832" s="104">
        <v>2001</v>
      </c>
      <c r="D4832" s="104" t="s">
        <v>1185</v>
      </c>
      <c r="G4832" s="105">
        <v>37064</v>
      </c>
      <c r="H4832" s="105">
        <v>0.36111111111111099</v>
      </c>
      <c r="K4832" s="104">
        <v>60.912999999999997</v>
      </c>
      <c r="L4832" s="104">
        <v>4.1660000000000004</v>
      </c>
      <c r="P4832" s="104" t="s">
        <v>87</v>
      </c>
      <c r="Q4832" s="104">
        <v>0.30599999999999999</v>
      </c>
    </row>
    <row r="4833" spans="1:17" x14ac:dyDescent="0.25">
      <c r="A4833" s="104">
        <v>1053944</v>
      </c>
      <c r="B4833" s="104" t="s">
        <v>23</v>
      </c>
      <c r="C4833" s="104">
        <v>2001</v>
      </c>
      <c r="D4833" s="104" t="s">
        <v>1184</v>
      </c>
      <c r="G4833" s="105">
        <v>37071</v>
      </c>
      <c r="H4833" s="105">
        <v>0.39305555555555599</v>
      </c>
      <c r="K4833" s="104">
        <v>60.764000000000003</v>
      </c>
      <c r="L4833" s="104">
        <v>3.5</v>
      </c>
      <c r="P4833" s="104" t="s">
        <v>87</v>
      </c>
    </row>
    <row r="4834" spans="1:17" x14ac:dyDescent="0.25">
      <c r="A4834" s="104">
        <v>1053945</v>
      </c>
      <c r="B4834" s="104" t="s">
        <v>23</v>
      </c>
      <c r="C4834" s="104">
        <v>2001</v>
      </c>
      <c r="D4834" s="104" t="s">
        <v>1183</v>
      </c>
      <c r="G4834" s="105">
        <v>37077</v>
      </c>
      <c r="H4834" s="105">
        <v>0.45833333333333298</v>
      </c>
      <c r="K4834" s="104">
        <v>56.414999999999999</v>
      </c>
      <c r="L4834" s="104">
        <v>3.7970000000000002</v>
      </c>
      <c r="P4834" s="104" t="s">
        <v>87</v>
      </c>
      <c r="Q4834" s="104">
        <v>0.12</v>
      </c>
    </row>
    <row r="4835" spans="1:17" x14ac:dyDescent="0.25">
      <c r="A4835" s="104">
        <v>1053946</v>
      </c>
      <c r="B4835" s="104" t="s">
        <v>23</v>
      </c>
      <c r="C4835" s="104">
        <v>2001</v>
      </c>
      <c r="D4835" s="104" t="s">
        <v>1182</v>
      </c>
      <c r="G4835" s="105">
        <v>37088</v>
      </c>
      <c r="H4835" s="105">
        <v>0.48749999999999999</v>
      </c>
      <c r="K4835" s="104">
        <v>57.935000000000002</v>
      </c>
      <c r="L4835" s="104">
        <v>6.6139999999999999</v>
      </c>
      <c r="P4835" s="104" t="s">
        <v>87</v>
      </c>
      <c r="Q4835" s="104">
        <v>0.1</v>
      </c>
    </row>
    <row r="4836" spans="1:17" x14ac:dyDescent="0.25">
      <c r="A4836" s="104">
        <v>1053947</v>
      </c>
      <c r="B4836" s="104" t="s">
        <v>23</v>
      </c>
      <c r="C4836" s="104">
        <v>2001</v>
      </c>
      <c r="D4836" s="104" t="s">
        <v>1181</v>
      </c>
      <c r="G4836" s="105">
        <v>37092</v>
      </c>
      <c r="H4836" s="105">
        <v>0.34513888888888899</v>
      </c>
      <c r="K4836" s="104">
        <v>59.564</v>
      </c>
      <c r="L4836" s="104">
        <v>4.7469999999999999</v>
      </c>
      <c r="P4836" s="104" t="s">
        <v>87</v>
      </c>
      <c r="Q4836" s="104">
        <v>0.6</v>
      </c>
    </row>
    <row r="4837" spans="1:17" x14ac:dyDescent="0.25">
      <c r="A4837" s="104">
        <v>1053948</v>
      </c>
      <c r="B4837" s="104" t="s">
        <v>23</v>
      </c>
      <c r="C4837" s="104">
        <v>2001</v>
      </c>
      <c r="D4837" s="104" t="s">
        <v>1180</v>
      </c>
      <c r="G4837" s="105">
        <v>37092</v>
      </c>
      <c r="H4837" s="105">
        <v>0.44444444444444398</v>
      </c>
      <c r="K4837" s="104">
        <v>58.78</v>
      </c>
      <c r="L4837" s="104">
        <v>5.149</v>
      </c>
      <c r="P4837" s="104" t="s">
        <v>87</v>
      </c>
      <c r="Q4837" s="104">
        <v>0.09</v>
      </c>
    </row>
    <row r="4838" spans="1:17" x14ac:dyDescent="0.25">
      <c r="A4838" s="104">
        <v>1053949</v>
      </c>
      <c r="B4838" s="104" t="s">
        <v>23</v>
      </c>
      <c r="C4838" s="104">
        <v>2001</v>
      </c>
      <c r="D4838" s="104" t="s">
        <v>1179</v>
      </c>
      <c r="G4838" s="105">
        <v>37092</v>
      </c>
      <c r="H4838" s="105">
        <v>0.45972222222222198</v>
      </c>
      <c r="K4838" s="104">
        <v>60</v>
      </c>
      <c r="L4838" s="104">
        <v>4.8630000000000004</v>
      </c>
      <c r="P4838" s="104" t="s">
        <v>87</v>
      </c>
      <c r="Q4838" s="104">
        <v>0.12</v>
      </c>
    </row>
    <row r="4839" spans="1:17" x14ac:dyDescent="0.25">
      <c r="A4839" s="104">
        <v>1053950</v>
      </c>
      <c r="B4839" s="104" t="s">
        <v>23</v>
      </c>
      <c r="C4839" s="104">
        <v>2001</v>
      </c>
      <c r="D4839" s="104" t="s">
        <v>1178</v>
      </c>
      <c r="G4839" s="105">
        <v>37105</v>
      </c>
      <c r="H4839" s="105">
        <v>0.43263888888888902</v>
      </c>
      <c r="K4839" s="104">
        <v>58.249000000000002</v>
      </c>
      <c r="L4839" s="104">
        <v>5.5149999999999997</v>
      </c>
      <c r="P4839" s="104" t="s">
        <v>87</v>
      </c>
      <c r="Q4839" s="104">
        <v>0.3</v>
      </c>
    </row>
    <row r="4840" spans="1:17" x14ac:dyDescent="0.25">
      <c r="A4840" s="104">
        <v>1053951</v>
      </c>
      <c r="B4840" s="104" t="s">
        <v>23</v>
      </c>
      <c r="C4840" s="104">
        <v>2001</v>
      </c>
      <c r="D4840" s="104" t="s">
        <v>1177</v>
      </c>
      <c r="G4840" s="105">
        <v>37108</v>
      </c>
      <c r="H4840" s="105">
        <v>0.47986111111111102</v>
      </c>
      <c r="K4840" s="104">
        <v>56.564</v>
      </c>
      <c r="L4840" s="104">
        <v>3.2320000000000002</v>
      </c>
      <c r="P4840" s="104" t="s">
        <v>87</v>
      </c>
      <c r="Q4840" s="104">
        <v>0.27</v>
      </c>
    </row>
    <row r="4841" spans="1:17" x14ac:dyDescent="0.25">
      <c r="A4841" s="104">
        <v>1053952</v>
      </c>
      <c r="B4841" s="104" t="s">
        <v>23</v>
      </c>
      <c r="C4841" s="104">
        <v>2001</v>
      </c>
      <c r="D4841" s="104" t="s">
        <v>1176</v>
      </c>
      <c r="G4841" s="105">
        <v>37112</v>
      </c>
      <c r="H4841" s="105">
        <v>0.375694444444445</v>
      </c>
      <c r="K4841" s="104">
        <v>57.564</v>
      </c>
      <c r="L4841" s="104">
        <v>8.1159999999999997</v>
      </c>
      <c r="P4841" s="104" t="s">
        <v>87</v>
      </c>
      <c r="Q4841" s="104">
        <v>0.17299999999999999</v>
      </c>
    </row>
    <row r="4842" spans="1:17" x14ac:dyDescent="0.25">
      <c r="A4842" s="104">
        <v>1053953</v>
      </c>
      <c r="B4842" s="104" t="s">
        <v>23</v>
      </c>
      <c r="C4842" s="104">
        <v>2001</v>
      </c>
      <c r="D4842" s="104" t="s">
        <v>1175</v>
      </c>
      <c r="G4842" s="105">
        <v>37117</v>
      </c>
      <c r="H4842" s="105">
        <v>0.41875000000000001</v>
      </c>
      <c r="K4842" s="104">
        <v>60.64</v>
      </c>
      <c r="L4842" s="104">
        <v>4.548</v>
      </c>
      <c r="P4842" s="104" t="s">
        <v>87</v>
      </c>
      <c r="Q4842" s="104">
        <v>0.01</v>
      </c>
    </row>
    <row r="4843" spans="1:17" x14ac:dyDescent="0.25">
      <c r="A4843" s="104">
        <v>1053954</v>
      </c>
      <c r="B4843" s="104" t="s">
        <v>23</v>
      </c>
      <c r="C4843" s="104">
        <v>2001</v>
      </c>
      <c r="D4843" s="104" t="s">
        <v>1174</v>
      </c>
      <c r="G4843" s="105">
        <v>37126</v>
      </c>
      <c r="H4843" s="105">
        <v>0.483333333333333</v>
      </c>
      <c r="K4843" s="104">
        <v>58.064</v>
      </c>
      <c r="L4843" s="104">
        <v>6.1660000000000004</v>
      </c>
      <c r="P4843" s="104" t="s">
        <v>87</v>
      </c>
      <c r="Q4843" s="104">
        <v>0.6</v>
      </c>
    </row>
    <row r="4844" spans="1:17" x14ac:dyDescent="0.25">
      <c r="A4844" s="104">
        <v>1053955</v>
      </c>
      <c r="B4844" s="104" t="s">
        <v>23</v>
      </c>
      <c r="C4844" s="104">
        <v>2001</v>
      </c>
      <c r="D4844" s="104" t="s">
        <v>1173</v>
      </c>
      <c r="G4844" s="105">
        <v>37128</v>
      </c>
      <c r="H4844" s="105">
        <v>0.57083333333333297</v>
      </c>
      <c r="K4844" s="104">
        <v>57.945999999999998</v>
      </c>
      <c r="L4844" s="104">
        <v>6.266</v>
      </c>
      <c r="P4844" s="104" t="s">
        <v>87</v>
      </c>
      <c r="Q4844" s="104">
        <v>0.2</v>
      </c>
    </row>
    <row r="4845" spans="1:17" x14ac:dyDescent="0.25">
      <c r="A4845" s="104">
        <v>1053956</v>
      </c>
      <c r="B4845" s="104" t="s">
        <v>23</v>
      </c>
      <c r="C4845" s="104">
        <v>2001</v>
      </c>
      <c r="D4845" s="104" t="s">
        <v>1172</v>
      </c>
      <c r="G4845" s="105">
        <v>37141</v>
      </c>
      <c r="H4845" s="105">
        <v>0.50347222222222199</v>
      </c>
      <c r="K4845" s="104">
        <v>60.515999999999998</v>
      </c>
      <c r="L4845" s="104">
        <v>4.8490000000000002</v>
      </c>
      <c r="P4845" s="104" t="s">
        <v>87</v>
      </c>
      <c r="Q4845" s="104">
        <v>0.03</v>
      </c>
    </row>
    <row r="4846" spans="1:17" x14ac:dyDescent="0.25">
      <c r="A4846" s="104">
        <v>1053957</v>
      </c>
      <c r="B4846" s="104" t="s">
        <v>23</v>
      </c>
      <c r="C4846" s="104">
        <v>2001</v>
      </c>
      <c r="D4846" s="104" t="s">
        <v>1171</v>
      </c>
      <c r="G4846" s="105">
        <v>37153</v>
      </c>
      <c r="H4846" s="105">
        <v>0.54861111111111105</v>
      </c>
      <c r="K4846" s="104">
        <v>59.95</v>
      </c>
      <c r="L4846" s="104">
        <v>5.4169999999999998</v>
      </c>
      <c r="P4846" s="104" t="s">
        <v>87</v>
      </c>
      <c r="Q4846" s="104">
        <v>0.18</v>
      </c>
    </row>
    <row r="4847" spans="1:17" x14ac:dyDescent="0.25">
      <c r="A4847" s="104">
        <v>1053958</v>
      </c>
      <c r="B4847" s="104" t="s">
        <v>23</v>
      </c>
      <c r="C4847" s="104">
        <v>2001</v>
      </c>
      <c r="D4847" s="104" t="s">
        <v>1170</v>
      </c>
      <c r="G4847" s="105">
        <v>37153</v>
      </c>
      <c r="H4847" s="105">
        <v>0.55000000000000004</v>
      </c>
      <c r="K4847" s="104">
        <v>59.982999999999997</v>
      </c>
      <c r="L4847" s="104">
        <v>5.3330000000000002</v>
      </c>
      <c r="P4847" s="104" t="s">
        <v>87</v>
      </c>
      <c r="Q4847" s="104">
        <v>0.06</v>
      </c>
    </row>
    <row r="4848" spans="1:17" x14ac:dyDescent="0.25">
      <c r="A4848" s="104">
        <v>1053959</v>
      </c>
      <c r="B4848" s="104" t="s">
        <v>23</v>
      </c>
      <c r="C4848" s="104">
        <v>2001</v>
      </c>
      <c r="D4848" s="104" t="s">
        <v>1169</v>
      </c>
      <c r="G4848" s="105">
        <v>37158</v>
      </c>
      <c r="H4848" s="105">
        <v>0.51666666666666705</v>
      </c>
      <c r="K4848" s="104">
        <v>59.133000000000003</v>
      </c>
      <c r="L4848" s="104">
        <v>3.8330000000000002</v>
      </c>
      <c r="P4848" s="104" t="s">
        <v>87</v>
      </c>
      <c r="Q4848" s="104">
        <v>0.1</v>
      </c>
    </row>
    <row r="4849" spans="1:17" x14ac:dyDescent="0.25">
      <c r="A4849" s="104">
        <v>1053960</v>
      </c>
      <c r="B4849" s="104" t="s">
        <v>23</v>
      </c>
      <c r="C4849" s="104">
        <v>2001</v>
      </c>
      <c r="D4849" s="104" t="s">
        <v>1168</v>
      </c>
      <c r="G4849" s="105">
        <v>37162</v>
      </c>
      <c r="H4849" s="105">
        <v>0.41458333333333303</v>
      </c>
      <c r="K4849" s="104">
        <v>60.533000000000001</v>
      </c>
      <c r="L4849" s="104">
        <v>3.0329999999999999</v>
      </c>
      <c r="P4849" s="104" t="s">
        <v>87</v>
      </c>
      <c r="Q4849" s="104">
        <v>0.12</v>
      </c>
    </row>
    <row r="4850" spans="1:17" x14ac:dyDescent="0.25">
      <c r="A4850" s="104">
        <v>1053961</v>
      </c>
      <c r="B4850" s="104" t="s">
        <v>23</v>
      </c>
      <c r="C4850" s="104">
        <v>2001</v>
      </c>
      <c r="D4850" s="104" t="s">
        <v>1157</v>
      </c>
      <c r="G4850" s="105">
        <v>37211</v>
      </c>
      <c r="H4850" s="105">
        <v>0.405555555555556</v>
      </c>
      <c r="K4850" s="104">
        <v>59.466000000000001</v>
      </c>
      <c r="L4850" s="104">
        <v>5.133</v>
      </c>
      <c r="P4850" s="104" t="s">
        <v>87</v>
      </c>
      <c r="Q4850" s="104">
        <v>7.0000000000000007E-2</v>
      </c>
    </row>
    <row r="4851" spans="1:17" x14ac:dyDescent="0.25">
      <c r="A4851" s="104">
        <v>1053962</v>
      </c>
      <c r="B4851" s="104" t="s">
        <v>23</v>
      </c>
      <c r="C4851" s="104">
        <v>2001</v>
      </c>
      <c r="D4851" s="104" t="s">
        <v>1156</v>
      </c>
      <c r="G4851" s="105">
        <v>37214</v>
      </c>
      <c r="H4851" s="105">
        <v>0.60763888888888895</v>
      </c>
      <c r="K4851" s="104">
        <v>60.35</v>
      </c>
      <c r="L4851" s="104">
        <v>3.8660000000000001</v>
      </c>
      <c r="P4851" s="104" t="s">
        <v>87</v>
      </c>
      <c r="Q4851" s="104">
        <v>0.02</v>
      </c>
    </row>
    <row r="4852" spans="1:17" x14ac:dyDescent="0.25">
      <c r="A4852" s="104">
        <v>1053963</v>
      </c>
      <c r="B4852" s="104" t="s">
        <v>23</v>
      </c>
      <c r="C4852" s="104">
        <v>2001</v>
      </c>
      <c r="D4852" s="104" t="s">
        <v>1155</v>
      </c>
      <c r="G4852" s="105">
        <v>37215</v>
      </c>
      <c r="H4852" s="105">
        <v>0.46041666666666697</v>
      </c>
      <c r="K4852" s="104">
        <v>59.033000000000001</v>
      </c>
      <c r="L4852" s="104">
        <v>5.633</v>
      </c>
      <c r="P4852" s="104" t="s">
        <v>87</v>
      </c>
      <c r="Q4852" s="104">
        <v>0.01</v>
      </c>
    </row>
    <row r="4853" spans="1:17" x14ac:dyDescent="0.25">
      <c r="A4853" s="104">
        <v>1053964</v>
      </c>
      <c r="B4853" s="104" t="s">
        <v>23</v>
      </c>
      <c r="C4853" s="104">
        <v>2001</v>
      </c>
      <c r="D4853" s="104" t="s">
        <v>1154</v>
      </c>
      <c r="G4853" s="105">
        <v>37232</v>
      </c>
      <c r="H4853" s="105">
        <v>0.35208333333333303</v>
      </c>
      <c r="K4853" s="104">
        <v>58.033000000000001</v>
      </c>
      <c r="L4853" s="104">
        <v>8.1329999999999991</v>
      </c>
      <c r="P4853" s="104" t="s">
        <v>87</v>
      </c>
      <c r="Q4853" s="104">
        <v>0.04</v>
      </c>
    </row>
    <row r="4854" spans="1:17" x14ac:dyDescent="0.25">
      <c r="A4854" s="104">
        <v>1053965</v>
      </c>
      <c r="B4854" s="104" t="s">
        <v>23</v>
      </c>
      <c r="C4854" s="104">
        <v>2001</v>
      </c>
      <c r="D4854" s="104" t="s">
        <v>1153</v>
      </c>
      <c r="G4854" s="105">
        <v>37232</v>
      </c>
      <c r="H4854" s="105">
        <v>0.359722222222222</v>
      </c>
      <c r="K4854" s="104">
        <v>57.915999999999997</v>
      </c>
      <c r="L4854" s="104">
        <v>7.4829999999999997</v>
      </c>
      <c r="P4854" s="104" t="s">
        <v>87</v>
      </c>
      <c r="Q4854" s="104">
        <v>0.03</v>
      </c>
    </row>
    <row r="4855" spans="1:17" x14ac:dyDescent="0.25">
      <c r="A4855" s="104">
        <v>1053966</v>
      </c>
      <c r="B4855" s="104" t="s">
        <v>23</v>
      </c>
      <c r="C4855" s="104">
        <v>2001</v>
      </c>
      <c r="D4855" s="104" t="s">
        <v>1152</v>
      </c>
      <c r="G4855" s="105">
        <v>37235</v>
      </c>
      <c r="H4855" s="105">
        <v>0.66180555555555598</v>
      </c>
      <c r="K4855" s="104">
        <v>60.89</v>
      </c>
      <c r="L4855" s="104">
        <v>4.0670000000000002</v>
      </c>
      <c r="P4855" s="104" t="s">
        <v>87</v>
      </c>
    </row>
    <row r="4856" spans="1:17" x14ac:dyDescent="0.25">
      <c r="A4856" s="104">
        <v>1053967</v>
      </c>
      <c r="B4856" s="104" t="s">
        <v>23</v>
      </c>
      <c r="C4856" s="104">
        <v>2001</v>
      </c>
      <c r="D4856" s="104" t="s">
        <v>1151</v>
      </c>
      <c r="G4856" s="105">
        <v>37238</v>
      </c>
      <c r="H4856" s="105">
        <v>0.5625</v>
      </c>
      <c r="K4856" s="104">
        <v>57.883000000000003</v>
      </c>
      <c r="L4856" s="104">
        <v>11.083</v>
      </c>
      <c r="P4856" s="104" t="s">
        <v>87</v>
      </c>
      <c r="Q4856" s="104">
        <v>2.1</v>
      </c>
    </row>
    <row r="4857" spans="1:17" x14ac:dyDescent="0.25">
      <c r="A4857" s="104">
        <v>1053968</v>
      </c>
      <c r="B4857" s="104" t="s">
        <v>24</v>
      </c>
      <c r="C4857" s="104">
        <v>2001</v>
      </c>
      <c r="D4857" s="104" t="s">
        <v>770</v>
      </c>
      <c r="G4857" s="105">
        <v>36921</v>
      </c>
      <c r="H4857" s="105">
        <v>0.49305555555555602</v>
      </c>
      <c r="K4857" s="104">
        <v>57.58</v>
      </c>
      <c r="L4857" s="104">
        <v>11.12</v>
      </c>
      <c r="P4857" s="104" t="s">
        <v>87</v>
      </c>
    </row>
    <row r="4858" spans="1:17" x14ac:dyDescent="0.25">
      <c r="A4858" s="104">
        <v>1053969</v>
      </c>
      <c r="B4858" s="104" t="s">
        <v>24</v>
      </c>
      <c r="C4858" s="104">
        <v>2001</v>
      </c>
      <c r="D4858" s="104" t="s">
        <v>769</v>
      </c>
      <c r="G4858" s="105">
        <v>36942</v>
      </c>
      <c r="H4858" s="105">
        <v>0.20833333333333301</v>
      </c>
      <c r="K4858" s="104">
        <v>58.13</v>
      </c>
      <c r="L4858" s="104">
        <v>10.54</v>
      </c>
      <c r="P4858" s="104" t="s">
        <v>87</v>
      </c>
    </row>
    <row r="4859" spans="1:17" x14ac:dyDescent="0.25">
      <c r="A4859" s="104">
        <v>1053970</v>
      </c>
      <c r="B4859" s="104" t="s">
        <v>24</v>
      </c>
      <c r="C4859" s="104">
        <v>2001</v>
      </c>
      <c r="D4859" s="104" t="s">
        <v>768</v>
      </c>
      <c r="G4859" s="105">
        <v>36965</v>
      </c>
      <c r="H4859" s="105">
        <v>0.63472222222222197</v>
      </c>
      <c r="K4859" s="104">
        <v>57.43</v>
      </c>
      <c r="L4859" s="104">
        <v>8.39</v>
      </c>
      <c r="P4859" s="104" t="s">
        <v>87</v>
      </c>
    </row>
    <row r="4860" spans="1:17" x14ac:dyDescent="0.25">
      <c r="A4860" s="104">
        <v>1053971</v>
      </c>
      <c r="B4860" s="104" t="s">
        <v>24</v>
      </c>
      <c r="C4860" s="104">
        <v>2001</v>
      </c>
      <c r="D4860" s="104" t="s">
        <v>767</v>
      </c>
      <c r="G4860" s="105">
        <v>36965</v>
      </c>
      <c r="H4860" s="105">
        <v>0.67152777777777795</v>
      </c>
      <c r="K4860" s="104">
        <v>57.51</v>
      </c>
      <c r="L4860" s="104">
        <v>11.14</v>
      </c>
      <c r="P4860" s="104" t="s">
        <v>87</v>
      </c>
    </row>
    <row r="4861" spans="1:17" x14ac:dyDescent="0.25">
      <c r="A4861" s="104">
        <v>1053972</v>
      </c>
      <c r="B4861" s="104" t="s">
        <v>24</v>
      </c>
      <c r="C4861" s="104">
        <v>2001</v>
      </c>
      <c r="D4861" s="104" t="s">
        <v>766</v>
      </c>
      <c r="G4861" s="105">
        <v>36995</v>
      </c>
      <c r="H4861" s="105">
        <v>0.54027777777777797</v>
      </c>
      <c r="K4861" s="104">
        <v>58.57</v>
      </c>
      <c r="L4861" s="104">
        <v>11.1</v>
      </c>
      <c r="P4861" s="104" t="s">
        <v>87</v>
      </c>
    </row>
    <row r="4862" spans="1:17" x14ac:dyDescent="0.25">
      <c r="A4862" s="104">
        <v>1053973</v>
      </c>
      <c r="B4862" s="104" t="s">
        <v>24</v>
      </c>
      <c r="C4862" s="104">
        <v>2001</v>
      </c>
      <c r="D4862" s="104" t="s">
        <v>765</v>
      </c>
      <c r="G4862" s="105">
        <v>37023</v>
      </c>
      <c r="H4862" s="105">
        <v>0.34027777777777801</v>
      </c>
      <c r="K4862" s="104">
        <v>58.33</v>
      </c>
      <c r="L4862" s="104">
        <v>10.44</v>
      </c>
      <c r="P4862" s="104" t="s">
        <v>87</v>
      </c>
    </row>
    <row r="4863" spans="1:17" x14ac:dyDescent="0.25">
      <c r="A4863" s="104">
        <v>1053974</v>
      </c>
      <c r="B4863" s="104" t="s">
        <v>24</v>
      </c>
      <c r="C4863" s="104">
        <v>2001</v>
      </c>
      <c r="D4863" s="104" t="s">
        <v>764</v>
      </c>
      <c r="G4863" s="105">
        <v>37042</v>
      </c>
      <c r="H4863" s="105">
        <v>0.33333333333333298</v>
      </c>
      <c r="K4863" s="104">
        <v>58.37</v>
      </c>
      <c r="L4863" s="104">
        <v>9.42</v>
      </c>
      <c r="P4863" s="104" t="s">
        <v>87</v>
      </c>
    </row>
    <row r="4864" spans="1:17" x14ac:dyDescent="0.25">
      <c r="A4864" s="104">
        <v>1053975</v>
      </c>
      <c r="B4864" s="104" t="s">
        <v>24</v>
      </c>
      <c r="C4864" s="104">
        <v>2001</v>
      </c>
      <c r="D4864" s="104" t="s">
        <v>763</v>
      </c>
      <c r="G4864" s="105">
        <v>37091</v>
      </c>
      <c r="H4864" s="105">
        <v>0.375</v>
      </c>
      <c r="K4864" s="104">
        <v>57.51</v>
      </c>
      <c r="L4864" s="104">
        <v>11.18</v>
      </c>
      <c r="P4864" s="104" t="s">
        <v>87</v>
      </c>
    </row>
    <row r="4865" spans="1:16" x14ac:dyDescent="0.25">
      <c r="A4865" s="104">
        <v>1053976</v>
      </c>
      <c r="B4865" s="104" t="s">
        <v>24</v>
      </c>
      <c r="C4865" s="104">
        <v>2001</v>
      </c>
      <c r="D4865" s="104" t="s">
        <v>1440</v>
      </c>
      <c r="G4865" s="105">
        <v>37136</v>
      </c>
      <c r="H4865" s="105">
        <v>0.46527777777777801</v>
      </c>
      <c r="K4865" s="104">
        <v>58.34</v>
      </c>
      <c r="L4865" s="104">
        <v>10.3</v>
      </c>
      <c r="P4865" s="104" t="s">
        <v>87</v>
      </c>
    </row>
    <row r="4866" spans="1:16" x14ac:dyDescent="0.25">
      <c r="A4866" s="104">
        <v>1053977</v>
      </c>
      <c r="B4866" s="104" t="s">
        <v>24</v>
      </c>
      <c r="C4866" s="104">
        <v>2001</v>
      </c>
      <c r="D4866" s="104" t="s">
        <v>1439</v>
      </c>
      <c r="G4866" s="105">
        <v>37177</v>
      </c>
      <c r="H4866" s="105">
        <v>0.33333333333333298</v>
      </c>
      <c r="K4866" s="104">
        <v>58.21</v>
      </c>
      <c r="L4866" s="104">
        <v>11.26</v>
      </c>
      <c r="P4866" s="104" t="s">
        <v>87</v>
      </c>
    </row>
    <row r="4867" spans="1:16" x14ac:dyDescent="0.25">
      <c r="A4867" s="104">
        <v>1053978</v>
      </c>
      <c r="B4867" s="104" t="s">
        <v>24</v>
      </c>
      <c r="C4867" s="104">
        <v>2001</v>
      </c>
      <c r="D4867" s="104" t="s">
        <v>1438</v>
      </c>
      <c r="G4867" s="105">
        <v>37181</v>
      </c>
      <c r="H4867" s="105">
        <v>0.29166666666666702</v>
      </c>
      <c r="K4867" s="104">
        <v>57.17</v>
      </c>
      <c r="L4867" s="104">
        <v>8.41</v>
      </c>
      <c r="P4867" s="104" t="s">
        <v>87</v>
      </c>
    </row>
    <row r="4868" spans="1:16" x14ac:dyDescent="0.25">
      <c r="A4868" s="104">
        <v>1053979</v>
      </c>
      <c r="B4868" s="104" t="s">
        <v>24</v>
      </c>
      <c r="C4868" s="104">
        <v>2001</v>
      </c>
      <c r="D4868" s="104" t="s">
        <v>1437</v>
      </c>
      <c r="G4868" s="105">
        <v>37181</v>
      </c>
      <c r="H4868" s="105">
        <v>0.29861111111111099</v>
      </c>
      <c r="K4868" s="104">
        <v>57.08</v>
      </c>
      <c r="L4868" s="104">
        <v>8.19</v>
      </c>
      <c r="P4868" s="104" t="s">
        <v>87</v>
      </c>
    </row>
    <row r="4869" spans="1:16" x14ac:dyDescent="0.25">
      <c r="A4869" s="104">
        <v>1053980</v>
      </c>
      <c r="B4869" s="104" t="s">
        <v>24</v>
      </c>
      <c r="C4869" s="104">
        <v>2001</v>
      </c>
      <c r="D4869" s="104" t="s">
        <v>1436</v>
      </c>
      <c r="G4869" s="105">
        <v>37224</v>
      </c>
      <c r="H4869" s="105">
        <v>0.33333333333333298</v>
      </c>
      <c r="K4869" s="104">
        <v>57.59</v>
      </c>
      <c r="L4869" s="104">
        <v>11.33</v>
      </c>
      <c r="P4869" s="104" t="s">
        <v>87</v>
      </c>
    </row>
    <row r="4870" spans="1:16" x14ac:dyDescent="0.25">
      <c r="A4870" s="104">
        <v>1053981</v>
      </c>
      <c r="B4870" s="104" t="s">
        <v>24</v>
      </c>
      <c r="C4870" s="104">
        <v>2001</v>
      </c>
      <c r="D4870" s="104" t="s">
        <v>1435</v>
      </c>
      <c r="G4870" s="105">
        <v>37238</v>
      </c>
      <c r="H4870" s="105">
        <v>0.6875</v>
      </c>
      <c r="K4870" s="104">
        <v>57.54</v>
      </c>
      <c r="L4870" s="104">
        <v>11.05</v>
      </c>
      <c r="P4870" s="104" t="s">
        <v>87</v>
      </c>
    </row>
    <row r="4871" spans="1:16" x14ac:dyDescent="0.25">
      <c r="A4871" s="104">
        <v>1053982</v>
      </c>
      <c r="B4871" s="104" t="s">
        <v>24</v>
      </c>
      <c r="C4871" s="104">
        <v>2001</v>
      </c>
      <c r="D4871" s="104" t="s">
        <v>1434</v>
      </c>
      <c r="G4871" s="105">
        <v>37240</v>
      </c>
      <c r="H4871" s="105">
        <v>0.55208333333333304</v>
      </c>
      <c r="K4871" s="104">
        <v>58.22</v>
      </c>
      <c r="L4871" s="104">
        <v>11.15</v>
      </c>
      <c r="P4871" s="104" t="s">
        <v>87</v>
      </c>
    </row>
    <row r="4872" spans="1:16" x14ac:dyDescent="0.25">
      <c r="A4872" s="104">
        <v>1053983</v>
      </c>
      <c r="B4872" s="104" t="s">
        <v>3</v>
      </c>
      <c r="C4872" s="104">
        <v>2001</v>
      </c>
      <c r="D4872" s="104" t="s">
        <v>762</v>
      </c>
      <c r="G4872" s="105">
        <v>36898</v>
      </c>
      <c r="H4872" s="105">
        <v>0.42430555555555599</v>
      </c>
      <c r="K4872" s="104">
        <v>50.442500000000003</v>
      </c>
      <c r="L4872" s="104">
        <v>-1.27416666666667</v>
      </c>
      <c r="P4872" s="104" t="s">
        <v>87</v>
      </c>
    </row>
    <row r="4873" spans="1:16" x14ac:dyDescent="0.25">
      <c r="A4873" s="104">
        <v>1053984</v>
      </c>
      <c r="B4873" s="104" t="s">
        <v>3</v>
      </c>
      <c r="C4873" s="104">
        <v>2001</v>
      </c>
      <c r="D4873" s="104" t="s">
        <v>761</v>
      </c>
      <c r="G4873" s="105">
        <v>36931</v>
      </c>
      <c r="H4873" s="105">
        <v>0.51944444444444404</v>
      </c>
      <c r="K4873" s="104">
        <v>60.034999999999997</v>
      </c>
      <c r="L4873" s="104">
        <v>1.8683333333333301</v>
      </c>
      <c r="P4873" s="104" t="s">
        <v>87</v>
      </c>
    </row>
    <row r="4874" spans="1:16" x14ac:dyDescent="0.25">
      <c r="A4874" s="104">
        <v>1053985</v>
      </c>
      <c r="B4874" s="104" t="s">
        <v>3</v>
      </c>
      <c r="C4874" s="104">
        <v>2001</v>
      </c>
      <c r="D4874" s="104" t="s">
        <v>760</v>
      </c>
      <c r="G4874" s="105">
        <v>36931</v>
      </c>
      <c r="H4874" s="105">
        <v>0.60486111111111096</v>
      </c>
      <c r="K4874" s="104">
        <v>58.475833333333298</v>
      </c>
      <c r="L4874" s="104">
        <v>0.33333333333333298</v>
      </c>
      <c r="P4874" s="104" t="s">
        <v>87</v>
      </c>
    </row>
    <row r="4875" spans="1:16" x14ac:dyDescent="0.25">
      <c r="A4875" s="104">
        <v>1053986</v>
      </c>
      <c r="B4875" s="104" t="s">
        <v>3</v>
      </c>
      <c r="C4875" s="104">
        <v>2001</v>
      </c>
      <c r="D4875" s="104" t="s">
        <v>759</v>
      </c>
      <c r="G4875" s="105">
        <v>36939</v>
      </c>
      <c r="H4875" s="105">
        <v>0.40486111111111101</v>
      </c>
      <c r="K4875" s="104">
        <v>56.034999999999997</v>
      </c>
      <c r="L4875" s="104">
        <v>3.3091666666666701</v>
      </c>
      <c r="P4875" s="104" t="s">
        <v>87</v>
      </c>
    </row>
    <row r="4876" spans="1:16" x14ac:dyDescent="0.25">
      <c r="A4876" s="104">
        <v>1053987</v>
      </c>
      <c r="B4876" s="104" t="s">
        <v>3</v>
      </c>
      <c r="C4876" s="104">
        <v>2001</v>
      </c>
      <c r="D4876" s="104" t="s">
        <v>758</v>
      </c>
      <c r="G4876" s="105">
        <v>36945</v>
      </c>
      <c r="H4876" s="105">
        <v>0.52222222222222203</v>
      </c>
      <c r="K4876" s="104">
        <v>61.475833333333298</v>
      </c>
      <c r="L4876" s="104">
        <v>2</v>
      </c>
      <c r="P4876" s="104" t="s">
        <v>87</v>
      </c>
    </row>
    <row r="4877" spans="1:16" x14ac:dyDescent="0.25">
      <c r="A4877" s="104">
        <v>1053988</v>
      </c>
      <c r="B4877" s="104" t="s">
        <v>3</v>
      </c>
      <c r="C4877" s="104">
        <v>2001</v>
      </c>
      <c r="D4877" s="104" t="s">
        <v>757</v>
      </c>
      <c r="G4877" s="105">
        <v>36962</v>
      </c>
      <c r="H4877" s="105">
        <v>0.49791666666666701</v>
      </c>
      <c r="K4877" s="104">
        <v>61.5833333333333</v>
      </c>
      <c r="L4877" s="104">
        <v>1.2666666666666699</v>
      </c>
      <c r="P4877" s="104" t="s">
        <v>87</v>
      </c>
    </row>
    <row r="4878" spans="1:16" x14ac:dyDescent="0.25">
      <c r="A4878" s="104">
        <v>1053989</v>
      </c>
      <c r="B4878" s="104" t="s">
        <v>3</v>
      </c>
      <c r="C4878" s="104">
        <v>2001</v>
      </c>
      <c r="D4878" s="104" t="s">
        <v>756</v>
      </c>
      <c r="G4878" s="105">
        <v>36970</v>
      </c>
      <c r="H4878" s="105">
        <v>0.52708333333333302</v>
      </c>
      <c r="K4878" s="104">
        <v>56.75</v>
      </c>
      <c r="L4878" s="104">
        <v>2.47583333333333</v>
      </c>
      <c r="P4878" s="104" t="s">
        <v>87</v>
      </c>
    </row>
    <row r="4879" spans="1:16" x14ac:dyDescent="0.25">
      <c r="A4879" s="104">
        <v>1053990</v>
      </c>
      <c r="B4879" s="104" t="s">
        <v>3</v>
      </c>
      <c r="C4879" s="104">
        <v>2001</v>
      </c>
      <c r="D4879" s="104" t="s">
        <v>755</v>
      </c>
      <c r="G4879" s="105">
        <v>36974</v>
      </c>
      <c r="H4879" s="105">
        <v>0.40416666666666701</v>
      </c>
      <c r="K4879" s="104">
        <v>61.475833333333298</v>
      </c>
      <c r="L4879" s="104">
        <v>1.5349999999999999</v>
      </c>
      <c r="P4879" s="104" t="s">
        <v>87</v>
      </c>
    </row>
    <row r="4880" spans="1:16" x14ac:dyDescent="0.25">
      <c r="A4880" s="104">
        <v>1053991</v>
      </c>
      <c r="B4880" s="104" t="s">
        <v>3</v>
      </c>
      <c r="C4880" s="104">
        <v>2001</v>
      </c>
      <c r="D4880" s="104" t="s">
        <v>754</v>
      </c>
      <c r="G4880" s="105">
        <v>36998</v>
      </c>
      <c r="H4880" s="105">
        <v>0.51249999999999996</v>
      </c>
      <c r="K4880" s="104">
        <v>61.618333333333297</v>
      </c>
      <c r="L4880" s="104">
        <v>1.97583333333333</v>
      </c>
      <c r="P4880" s="104" t="s">
        <v>87</v>
      </c>
    </row>
    <row r="4881" spans="1:16" x14ac:dyDescent="0.25">
      <c r="A4881" s="104">
        <v>1053992</v>
      </c>
      <c r="B4881" s="104" t="s">
        <v>3</v>
      </c>
      <c r="C4881" s="104">
        <v>2001</v>
      </c>
      <c r="D4881" s="104" t="s">
        <v>753</v>
      </c>
      <c r="G4881" s="105">
        <v>37004</v>
      </c>
      <c r="H4881" s="105">
        <v>0.72222222222222199</v>
      </c>
      <c r="K4881" s="104">
        <v>51.559166666666698</v>
      </c>
      <c r="L4881" s="104">
        <v>2.2850000000000001</v>
      </c>
      <c r="P4881" s="104" t="s">
        <v>87</v>
      </c>
    </row>
    <row r="4882" spans="1:16" x14ac:dyDescent="0.25">
      <c r="A4882" s="104">
        <v>1053993</v>
      </c>
      <c r="B4882" s="104" t="s">
        <v>3</v>
      </c>
      <c r="C4882" s="104">
        <v>2001</v>
      </c>
      <c r="D4882" s="104" t="s">
        <v>752</v>
      </c>
      <c r="G4882" s="105">
        <v>37007</v>
      </c>
      <c r="H4882" s="105">
        <v>0.5</v>
      </c>
      <c r="K4882" s="104">
        <v>58.118333333333297</v>
      </c>
      <c r="L4882" s="104">
        <v>1.1425000000000001</v>
      </c>
      <c r="P4882" s="104" t="s">
        <v>87</v>
      </c>
    </row>
    <row r="4883" spans="1:16" x14ac:dyDescent="0.25">
      <c r="A4883" s="104">
        <v>1053994</v>
      </c>
      <c r="B4883" s="104" t="s">
        <v>3</v>
      </c>
      <c r="C4883" s="104">
        <v>2001</v>
      </c>
      <c r="D4883" s="104" t="s">
        <v>751</v>
      </c>
      <c r="G4883" s="105">
        <v>37011</v>
      </c>
      <c r="H4883" s="105">
        <v>0.30347222222222198</v>
      </c>
      <c r="K4883" s="104">
        <v>58.118333333333297</v>
      </c>
      <c r="L4883" s="104">
        <v>2.2850000000000001</v>
      </c>
      <c r="P4883" s="104" t="s">
        <v>87</v>
      </c>
    </row>
    <row r="4884" spans="1:16" x14ac:dyDescent="0.25">
      <c r="A4884" s="104">
        <v>1053995</v>
      </c>
      <c r="B4884" s="104" t="s">
        <v>3</v>
      </c>
      <c r="C4884" s="104">
        <v>2001</v>
      </c>
      <c r="D4884" s="104" t="s">
        <v>750</v>
      </c>
      <c r="G4884" s="105">
        <v>37014</v>
      </c>
      <c r="H4884" s="105">
        <v>0.05</v>
      </c>
      <c r="K4884" s="104">
        <v>48.534999999999997</v>
      </c>
      <c r="L4884" s="104">
        <v>-5.4408333333333303</v>
      </c>
      <c r="P4884" s="104" t="s">
        <v>87</v>
      </c>
    </row>
    <row r="4885" spans="1:16" x14ac:dyDescent="0.25">
      <c r="A4885" s="104">
        <v>1053996</v>
      </c>
      <c r="B4885" s="104" t="s">
        <v>3</v>
      </c>
      <c r="C4885" s="104">
        <v>2001</v>
      </c>
      <c r="D4885" s="104" t="s">
        <v>749</v>
      </c>
      <c r="G4885" s="105">
        <v>37014</v>
      </c>
      <c r="H4885" s="105">
        <v>1.7361111111111101E-2</v>
      </c>
      <c r="K4885" s="104">
        <v>49.642499999999998</v>
      </c>
      <c r="L4885" s="104">
        <v>-3.3333333333333299</v>
      </c>
      <c r="P4885" s="104" t="s">
        <v>87</v>
      </c>
    </row>
    <row r="4886" spans="1:16" x14ac:dyDescent="0.25">
      <c r="A4886" s="104">
        <v>1053997</v>
      </c>
      <c r="B4886" s="104" t="s">
        <v>3</v>
      </c>
      <c r="C4886" s="104">
        <v>2001</v>
      </c>
      <c r="D4886" s="104" t="s">
        <v>748</v>
      </c>
      <c r="G4886" s="105">
        <v>37017</v>
      </c>
      <c r="H4886" s="105">
        <v>0.29861111111111099</v>
      </c>
      <c r="K4886" s="104">
        <v>58.225833333333298</v>
      </c>
      <c r="L4886" s="104">
        <v>1.6183333333333301</v>
      </c>
      <c r="P4886" s="104" t="s">
        <v>87</v>
      </c>
    </row>
    <row r="4887" spans="1:16" x14ac:dyDescent="0.25">
      <c r="A4887" s="104">
        <v>1053998</v>
      </c>
      <c r="B4887" s="104" t="s">
        <v>3</v>
      </c>
      <c r="C4887" s="104">
        <v>2001</v>
      </c>
      <c r="D4887" s="104" t="s">
        <v>747</v>
      </c>
      <c r="G4887" s="105">
        <v>37017</v>
      </c>
      <c r="H4887" s="105">
        <v>0.29861111111111099</v>
      </c>
      <c r="K4887" s="104">
        <v>58.201666666666704</v>
      </c>
      <c r="L4887" s="104">
        <v>1.5</v>
      </c>
      <c r="P4887" s="104" t="s">
        <v>87</v>
      </c>
    </row>
    <row r="4888" spans="1:16" x14ac:dyDescent="0.25">
      <c r="A4888" s="104">
        <v>1053999</v>
      </c>
      <c r="B4888" s="104" t="s">
        <v>3</v>
      </c>
      <c r="C4888" s="104">
        <v>2001</v>
      </c>
      <c r="D4888" s="104" t="s">
        <v>746</v>
      </c>
      <c r="G4888" s="105">
        <v>37026</v>
      </c>
      <c r="H4888" s="105">
        <v>0.43472222222222201</v>
      </c>
      <c r="K4888" s="104">
        <v>61.118333333333297</v>
      </c>
      <c r="L4888" s="104">
        <v>1.6666666666666701</v>
      </c>
      <c r="P4888" s="104" t="s">
        <v>87</v>
      </c>
    </row>
    <row r="4889" spans="1:16" x14ac:dyDescent="0.25">
      <c r="A4889" s="104">
        <v>1054000</v>
      </c>
      <c r="B4889" s="104" t="s">
        <v>3</v>
      </c>
      <c r="C4889" s="104">
        <v>2001</v>
      </c>
      <c r="D4889" s="104" t="s">
        <v>745</v>
      </c>
      <c r="G4889" s="105">
        <v>37026</v>
      </c>
      <c r="H4889" s="105">
        <v>0.44791666666666702</v>
      </c>
      <c r="K4889" s="104">
        <v>61.225833333333298</v>
      </c>
      <c r="L4889" s="104">
        <v>2.22583333333333</v>
      </c>
      <c r="P4889" s="104" t="s">
        <v>87</v>
      </c>
    </row>
    <row r="4890" spans="1:16" x14ac:dyDescent="0.25">
      <c r="A4890" s="104">
        <v>1054001</v>
      </c>
      <c r="B4890" s="104" t="s">
        <v>3</v>
      </c>
      <c r="C4890" s="104">
        <v>2001</v>
      </c>
      <c r="D4890" s="104" t="s">
        <v>744</v>
      </c>
      <c r="G4890" s="105">
        <v>37026</v>
      </c>
      <c r="H4890" s="105">
        <v>0.46388888888888902</v>
      </c>
      <c r="K4890" s="104">
        <v>61.451666666666704</v>
      </c>
      <c r="L4890" s="104">
        <v>1.5349999999999999</v>
      </c>
      <c r="P4890" s="104" t="s">
        <v>87</v>
      </c>
    </row>
    <row r="4891" spans="1:16" x14ac:dyDescent="0.25">
      <c r="A4891" s="104">
        <v>1054002</v>
      </c>
      <c r="B4891" s="104" t="s">
        <v>3</v>
      </c>
      <c r="C4891" s="104">
        <v>2001</v>
      </c>
      <c r="D4891" s="104" t="s">
        <v>743</v>
      </c>
      <c r="G4891" s="105">
        <v>37031</v>
      </c>
      <c r="H4891" s="105">
        <v>0.45138888888888901</v>
      </c>
      <c r="K4891" s="104">
        <v>58.725833333333298</v>
      </c>
      <c r="L4891" s="104">
        <v>-0.58333333333333304</v>
      </c>
      <c r="P4891" s="104" t="s">
        <v>87</v>
      </c>
    </row>
    <row r="4892" spans="1:16" x14ac:dyDescent="0.25">
      <c r="A4892" s="104">
        <v>1054003</v>
      </c>
      <c r="B4892" s="104" t="s">
        <v>3</v>
      </c>
      <c r="C4892" s="104">
        <v>2001</v>
      </c>
      <c r="D4892" s="104" t="s">
        <v>742</v>
      </c>
      <c r="G4892" s="105">
        <v>37035</v>
      </c>
      <c r="H4892" s="105">
        <v>0.54374999999999996</v>
      </c>
      <c r="K4892" s="104">
        <v>56.8333333333333</v>
      </c>
      <c r="L4892" s="104">
        <v>2.25</v>
      </c>
      <c r="P4892" s="104" t="s">
        <v>87</v>
      </c>
    </row>
    <row r="4893" spans="1:16" x14ac:dyDescent="0.25">
      <c r="A4893" s="104">
        <v>1054004</v>
      </c>
      <c r="B4893" s="104" t="s">
        <v>3</v>
      </c>
      <c r="C4893" s="104">
        <v>2001</v>
      </c>
      <c r="D4893" s="104" t="s">
        <v>741</v>
      </c>
      <c r="G4893" s="105">
        <v>37035</v>
      </c>
      <c r="H4893" s="105">
        <v>0.52847222222222201</v>
      </c>
      <c r="K4893" s="104">
        <v>57.034999999999997</v>
      </c>
      <c r="L4893" s="104">
        <v>2.3925000000000001</v>
      </c>
      <c r="P4893" s="104" t="s">
        <v>87</v>
      </c>
    </row>
    <row r="4894" spans="1:16" x14ac:dyDescent="0.25">
      <c r="A4894" s="104">
        <v>1054005</v>
      </c>
      <c r="B4894" s="104" t="s">
        <v>3</v>
      </c>
      <c r="C4894" s="104">
        <v>2001</v>
      </c>
      <c r="D4894" s="104" t="s">
        <v>740</v>
      </c>
      <c r="G4894" s="105">
        <v>37040</v>
      </c>
      <c r="H4894" s="105">
        <v>0.50555555555555598</v>
      </c>
      <c r="K4894" s="104">
        <v>61.3333333333333</v>
      </c>
      <c r="L4894" s="104">
        <v>1.75</v>
      </c>
      <c r="P4894" s="104" t="s">
        <v>87</v>
      </c>
    </row>
    <row r="4895" spans="1:16" x14ac:dyDescent="0.25">
      <c r="A4895" s="104">
        <v>1054006</v>
      </c>
      <c r="B4895" s="104" t="s">
        <v>3</v>
      </c>
      <c r="C4895" s="104">
        <v>2001</v>
      </c>
      <c r="D4895" s="104" t="s">
        <v>739</v>
      </c>
      <c r="G4895" s="105">
        <v>37040</v>
      </c>
      <c r="H4895" s="105">
        <v>0.52361111111111103</v>
      </c>
      <c r="K4895" s="104">
        <v>61.118333333333297</v>
      </c>
      <c r="L4895" s="104">
        <v>1.6666666666666701</v>
      </c>
      <c r="P4895" s="104" t="s">
        <v>87</v>
      </c>
    </row>
    <row r="4896" spans="1:16" x14ac:dyDescent="0.25">
      <c r="A4896" s="104">
        <v>1054007</v>
      </c>
      <c r="B4896" s="104" t="s">
        <v>3</v>
      </c>
      <c r="C4896" s="104">
        <v>2001</v>
      </c>
      <c r="D4896" s="104" t="s">
        <v>738</v>
      </c>
      <c r="G4896" s="105">
        <v>37040</v>
      </c>
      <c r="H4896" s="105">
        <v>0.53402777777777799</v>
      </c>
      <c r="K4896" s="104">
        <v>61.5</v>
      </c>
      <c r="L4896" s="104">
        <v>2</v>
      </c>
      <c r="P4896" s="104" t="s">
        <v>87</v>
      </c>
    </row>
    <row r="4897" spans="1:16" x14ac:dyDescent="0.25">
      <c r="A4897" s="104">
        <v>1054008</v>
      </c>
      <c r="B4897" s="104" t="s">
        <v>3</v>
      </c>
      <c r="C4897" s="104">
        <v>2001</v>
      </c>
      <c r="D4897" s="104" t="s">
        <v>737</v>
      </c>
      <c r="G4897" s="105">
        <v>37040</v>
      </c>
      <c r="H4897" s="105">
        <v>0.55625000000000002</v>
      </c>
      <c r="K4897" s="104">
        <v>61.475833333333298</v>
      </c>
      <c r="L4897" s="104">
        <v>1.5349999999999999</v>
      </c>
      <c r="P4897" s="104" t="s">
        <v>87</v>
      </c>
    </row>
    <row r="4898" spans="1:16" x14ac:dyDescent="0.25">
      <c r="A4898" s="104">
        <v>1054009</v>
      </c>
      <c r="B4898" s="104" t="s">
        <v>3</v>
      </c>
      <c r="C4898" s="104">
        <v>2001</v>
      </c>
      <c r="D4898" s="104" t="s">
        <v>736</v>
      </c>
      <c r="G4898" s="105">
        <v>37049</v>
      </c>
      <c r="H4898" s="105">
        <v>0.45833333333333298</v>
      </c>
      <c r="K4898" s="104">
        <v>56.8333333333333</v>
      </c>
      <c r="L4898" s="104">
        <v>2.25</v>
      </c>
      <c r="P4898" s="104" t="s">
        <v>87</v>
      </c>
    </row>
    <row r="4899" spans="1:16" x14ac:dyDescent="0.25">
      <c r="A4899" s="104">
        <v>1054010</v>
      </c>
      <c r="B4899" s="104" t="s">
        <v>3</v>
      </c>
      <c r="C4899" s="104">
        <v>2001</v>
      </c>
      <c r="D4899" s="104" t="s">
        <v>735</v>
      </c>
      <c r="G4899" s="105">
        <v>37051</v>
      </c>
      <c r="H4899" s="105">
        <v>0.57499999999999996</v>
      </c>
      <c r="K4899" s="104">
        <v>50.783333333333303</v>
      </c>
      <c r="L4899" s="104">
        <v>0</v>
      </c>
      <c r="P4899" s="104" t="s">
        <v>87</v>
      </c>
    </row>
    <row r="4900" spans="1:16" x14ac:dyDescent="0.25">
      <c r="A4900" s="104">
        <v>1054011</v>
      </c>
      <c r="B4900" s="104" t="s">
        <v>3</v>
      </c>
      <c r="C4900" s="104">
        <v>2001</v>
      </c>
      <c r="D4900" s="104" t="s">
        <v>734</v>
      </c>
      <c r="G4900" s="105">
        <v>37052</v>
      </c>
      <c r="H4900" s="105">
        <v>0.38611111111111102</v>
      </c>
      <c r="K4900" s="104">
        <v>57.1666666666667</v>
      </c>
      <c r="L4900" s="104">
        <v>2.5591666666666701</v>
      </c>
      <c r="P4900" s="104" t="s">
        <v>87</v>
      </c>
    </row>
    <row r="4901" spans="1:16" x14ac:dyDescent="0.25">
      <c r="A4901" s="104">
        <v>1054012</v>
      </c>
      <c r="B4901" s="104" t="s">
        <v>3</v>
      </c>
      <c r="C4901" s="104">
        <v>2001</v>
      </c>
      <c r="D4901" s="104" t="s">
        <v>733</v>
      </c>
      <c r="G4901" s="105">
        <v>37052</v>
      </c>
      <c r="H4901" s="105">
        <v>0.405555555555556</v>
      </c>
      <c r="K4901" s="104">
        <v>56.8333333333333</v>
      </c>
      <c r="L4901" s="104">
        <v>2.25</v>
      </c>
      <c r="P4901" s="104" t="s">
        <v>87</v>
      </c>
    </row>
    <row r="4902" spans="1:16" x14ac:dyDescent="0.25">
      <c r="A4902" s="104">
        <v>1054013</v>
      </c>
      <c r="B4902" s="104" t="s">
        <v>3</v>
      </c>
      <c r="C4902" s="104">
        <v>2001</v>
      </c>
      <c r="D4902" s="104" t="s">
        <v>732</v>
      </c>
      <c r="G4902" s="105">
        <v>37056</v>
      </c>
      <c r="H4902" s="105">
        <v>0.46180555555555602</v>
      </c>
      <c r="K4902" s="104">
        <v>52.451666666666704</v>
      </c>
      <c r="L4902" s="104">
        <v>2.8091666666666701</v>
      </c>
      <c r="P4902" s="104" t="s">
        <v>87</v>
      </c>
    </row>
    <row r="4903" spans="1:16" x14ac:dyDescent="0.25">
      <c r="A4903" s="104">
        <v>1054014</v>
      </c>
      <c r="B4903" s="104" t="s">
        <v>3</v>
      </c>
      <c r="C4903" s="104">
        <v>2001</v>
      </c>
      <c r="D4903" s="104" t="s">
        <v>731</v>
      </c>
      <c r="G4903" s="105">
        <v>37061</v>
      </c>
      <c r="H4903" s="105">
        <v>0.48611111111111099</v>
      </c>
      <c r="K4903" s="104">
        <v>51.15</v>
      </c>
      <c r="L4903" s="104">
        <v>1.17305555555556</v>
      </c>
      <c r="P4903" s="104" t="s">
        <v>87</v>
      </c>
    </row>
    <row r="4904" spans="1:16" x14ac:dyDescent="0.25">
      <c r="A4904" s="104">
        <v>1054015</v>
      </c>
      <c r="B4904" s="104" t="s">
        <v>3</v>
      </c>
      <c r="C4904" s="104">
        <v>2001</v>
      </c>
      <c r="D4904" s="104" t="s">
        <v>730</v>
      </c>
      <c r="G4904" s="105">
        <v>37082</v>
      </c>
      <c r="H4904" s="105">
        <v>0.61250000000000004</v>
      </c>
      <c r="K4904" s="104">
        <v>61.5</v>
      </c>
      <c r="L4904" s="104">
        <v>1.6666666666666701</v>
      </c>
      <c r="P4904" s="104" t="s">
        <v>87</v>
      </c>
    </row>
    <row r="4905" spans="1:16" x14ac:dyDescent="0.25">
      <c r="A4905" s="104">
        <v>1054016</v>
      </c>
      <c r="B4905" s="104" t="s">
        <v>3</v>
      </c>
      <c r="C4905" s="104">
        <v>2001</v>
      </c>
      <c r="D4905" s="104" t="s">
        <v>729</v>
      </c>
      <c r="G4905" s="105">
        <v>37082</v>
      </c>
      <c r="H4905" s="105">
        <v>0.64513888888888904</v>
      </c>
      <c r="K4905" s="104">
        <v>61.451666666666704</v>
      </c>
      <c r="L4905" s="104">
        <v>1.97583333333333</v>
      </c>
      <c r="P4905" s="104" t="s">
        <v>87</v>
      </c>
    </row>
    <row r="4906" spans="1:16" x14ac:dyDescent="0.25">
      <c r="A4906" s="104">
        <v>1054017</v>
      </c>
      <c r="B4906" s="104" t="s">
        <v>3</v>
      </c>
      <c r="C4906" s="104">
        <v>2001</v>
      </c>
      <c r="D4906" s="104" t="s">
        <v>728</v>
      </c>
      <c r="G4906" s="105">
        <v>37082</v>
      </c>
      <c r="H4906" s="105">
        <v>0.65347222222222201</v>
      </c>
      <c r="K4906" s="104">
        <v>61.642499999999998</v>
      </c>
      <c r="L4906" s="104">
        <v>2.22583333333333</v>
      </c>
      <c r="P4906" s="104" t="s">
        <v>87</v>
      </c>
    </row>
    <row r="4907" spans="1:16" x14ac:dyDescent="0.25">
      <c r="A4907" s="104">
        <v>1054018</v>
      </c>
      <c r="B4907" s="104" t="s">
        <v>3</v>
      </c>
      <c r="C4907" s="104">
        <v>2001</v>
      </c>
      <c r="D4907" s="104" t="s">
        <v>727</v>
      </c>
      <c r="G4907" s="105">
        <v>37089</v>
      </c>
      <c r="H4907" s="105">
        <v>0.44583333333333303</v>
      </c>
      <c r="K4907" s="104">
        <v>56.784999999999997</v>
      </c>
      <c r="L4907" s="104">
        <v>2.25</v>
      </c>
      <c r="P4907" s="104" t="s">
        <v>87</v>
      </c>
    </row>
    <row r="4908" spans="1:16" x14ac:dyDescent="0.25">
      <c r="A4908" s="104">
        <v>1054019</v>
      </c>
      <c r="B4908" s="104" t="s">
        <v>3</v>
      </c>
      <c r="C4908" s="104">
        <v>2001</v>
      </c>
      <c r="D4908" s="104" t="s">
        <v>726</v>
      </c>
      <c r="G4908" s="105">
        <v>37089</v>
      </c>
      <c r="H4908" s="105">
        <v>0.48125000000000001</v>
      </c>
      <c r="K4908" s="104">
        <v>58.201666666666704</v>
      </c>
      <c r="L4908" s="104">
        <v>1.5349999999999999</v>
      </c>
      <c r="P4908" s="104" t="s">
        <v>87</v>
      </c>
    </row>
    <row r="4909" spans="1:16" x14ac:dyDescent="0.25">
      <c r="A4909" s="104">
        <v>1054020</v>
      </c>
      <c r="B4909" s="104" t="s">
        <v>3</v>
      </c>
      <c r="C4909" s="104">
        <v>2001</v>
      </c>
      <c r="D4909" s="104" t="s">
        <v>725</v>
      </c>
      <c r="G4909" s="105">
        <v>37099</v>
      </c>
      <c r="H4909" s="105">
        <v>0.421527777777778</v>
      </c>
      <c r="K4909" s="104">
        <v>58.118333333333297</v>
      </c>
      <c r="L4909" s="104">
        <v>1.1425000000000001</v>
      </c>
      <c r="P4909" s="104" t="s">
        <v>87</v>
      </c>
    </row>
    <row r="4910" spans="1:16" x14ac:dyDescent="0.25">
      <c r="A4910" s="104">
        <v>1054021</v>
      </c>
      <c r="B4910" s="104" t="s">
        <v>3</v>
      </c>
      <c r="C4910" s="104">
        <v>2001</v>
      </c>
      <c r="D4910" s="104" t="s">
        <v>724</v>
      </c>
      <c r="G4910" s="105">
        <v>37103</v>
      </c>
      <c r="H4910" s="105">
        <v>0.41527777777777802</v>
      </c>
      <c r="K4910" s="104">
        <v>50.3333333333333</v>
      </c>
      <c r="L4910" s="104">
        <v>2.1666666666666701</v>
      </c>
      <c r="P4910" s="104" t="s">
        <v>87</v>
      </c>
    </row>
    <row r="4911" spans="1:16" x14ac:dyDescent="0.25">
      <c r="A4911" s="104">
        <v>1054022</v>
      </c>
      <c r="B4911" s="104" t="s">
        <v>3</v>
      </c>
      <c r="C4911" s="104">
        <v>2001</v>
      </c>
      <c r="D4911" s="104" t="s">
        <v>723</v>
      </c>
      <c r="G4911" s="105">
        <v>37103</v>
      </c>
      <c r="H4911" s="105">
        <v>0.41666666666666702</v>
      </c>
      <c r="K4911" s="104">
        <v>50.201666666666704</v>
      </c>
      <c r="L4911" s="104">
        <v>-1.8574999999999999</v>
      </c>
      <c r="P4911" s="104" t="s">
        <v>87</v>
      </c>
    </row>
    <row r="4912" spans="1:16" x14ac:dyDescent="0.25">
      <c r="A4912" s="104">
        <v>1054023</v>
      </c>
      <c r="B4912" s="104" t="s">
        <v>3</v>
      </c>
      <c r="C4912" s="104">
        <v>2001</v>
      </c>
      <c r="D4912" s="104" t="s">
        <v>722</v>
      </c>
      <c r="G4912" s="105">
        <v>37103</v>
      </c>
      <c r="H4912" s="105">
        <v>0.45555555555555599</v>
      </c>
      <c r="K4912" s="104">
        <v>50</v>
      </c>
      <c r="L4912" s="104">
        <v>0.5</v>
      </c>
      <c r="P4912" s="104" t="s">
        <v>87</v>
      </c>
    </row>
    <row r="4913" spans="1:16" x14ac:dyDescent="0.25">
      <c r="A4913" s="104">
        <v>1054024</v>
      </c>
      <c r="B4913" s="104" t="s">
        <v>3</v>
      </c>
      <c r="C4913" s="104">
        <v>2001</v>
      </c>
      <c r="D4913" s="104" t="s">
        <v>721</v>
      </c>
      <c r="G4913" s="105">
        <v>37111</v>
      </c>
      <c r="H4913" s="105">
        <v>0.29375000000000001</v>
      </c>
      <c r="K4913" s="104">
        <v>53.025833333333303</v>
      </c>
      <c r="L4913" s="104">
        <v>2.25</v>
      </c>
      <c r="P4913" s="104" t="s">
        <v>87</v>
      </c>
    </row>
    <row r="4914" spans="1:16" x14ac:dyDescent="0.25">
      <c r="A4914" s="104">
        <v>1054025</v>
      </c>
      <c r="B4914" s="104" t="s">
        <v>3</v>
      </c>
      <c r="C4914" s="104">
        <v>2001</v>
      </c>
      <c r="D4914" s="104" t="s">
        <v>720</v>
      </c>
      <c r="G4914" s="105">
        <v>37115</v>
      </c>
      <c r="H4914" s="105">
        <v>0.42499999999999999</v>
      </c>
      <c r="K4914" s="104">
        <v>58.75</v>
      </c>
      <c r="L4914" s="104">
        <v>0.41666666666666702</v>
      </c>
      <c r="P4914" s="104" t="s">
        <v>87</v>
      </c>
    </row>
    <row r="4915" spans="1:16" x14ac:dyDescent="0.25">
      <c r="A4915" s="104">
        <v>1054026</v>
      </c>
      <c r="B4915" s="104" t="s">
        <v>3</v>
      </c>
      <c r="C4915" s="104">
        <v>2001</v>
      </c>
      <c r="D4915" s="104" t="s">
        <v>719</v>
      </c>
      <c r="G4915" s="105">
        <v>37154</v>
      </c>
      <c r="H4915" s="105">
        <v>0.47222222222222199</v>
      </c>
      <c r="K4915" s="104">
        <v>59.3333333333333</v>
      </c>
      <c r="L4915" s="104">
        <v>1.5833333333333299</v>
      </c>
      <c r="P4915" s="104" t="s">
        <v>87</v>
      </c>
    </row>
    <row r="4916" spans="1:16" x14ac:dyDescent="0.25">
      <c r="A4916" s="104">
        <v>1054027</v>
      </c>
      <c r="B4916" s="104" t="s">
        <v>3</v>
      </c>
      <c r="C4916" s="104">
        <v>2001</v>
      </c>
      <c r="D4916" s="104" t="s">
        <v>718</v>
      </c>
      <c r="G4916" s="105">
        <v>37163</v>
      </c>
      <c r="H4916" s="105">
        <v>0.327777777777778</v>
      </c>
      <c r="K4916" s="104">
        <v>59.951666666666704</v>
      </c>
      <c r="L4916" s="104">
        <v>1.6183333333333301</v>
      </c>
      <c r="P4916" s="104" t="s">
        <v>87</v>
      </c>
    </row>
    <row r="4917" spans="1:16" x14ac:dyDescent="0.25">
      <c r="A4917" s="104">
        <v>1054028</v>
      </c>
      <c r="B4917" s="104" t="s">
        <v>3</v>
      </c>
      <c r="C4917" s="104">
        <v>2001</v>
      </c>
      <c r="D4917" s="104" t="s">
        <v>717</v>
      </c>
      <c r="G4917" s="105">
        <v>37168</v>
      </c>
      <c r="H4917" s="105">
        <v>0.46527777777777801</v>
      </c>
      <c r="K4917" s="104">
        <v>61.451666666666704</v>
      </c>
      <c r="L4917" s="104">
        <v>2</v>
      </c>
      <c r="P4917" s="104" t="s">
        <v>87</v>
      </c>
    </row>
    <row r="4918" spans="1:16" x14ac:dyDescent="0.25">
      <c r="A4918" s="104">
        <v>1054029</v>
      </c>
      <c r="B4918" s="104" t="s">
        <v>3</v>
      </c>
      <c r="C4918" s="104">
        <v>2001</v>
      </c>
      <c r="D4918" s="104" t="s">
        <v>716</v>
      </c>
      <c r="G4918" s="105">
        <v>37168</v>
      </c>
      <c r="H4918" s="105">
        <v>0.48680555555555599</v>
      </c>
      <c r="K4918" s="104">
        <v>61.1666666666667</v>
      </c>
      <c r="L4918" s="104">
        <v>1.1183333333333301</v>
      </c>
      <c r="P4918" s="104" t="s">
        <v>87</v>
      </c>
    </row>
    <row r="4919" spans="1:16" x14ac:dyDescent="0.25">
      <c r="A4919" s="104">
        <v>1054030</v>
      </c>
      <c r="B4919" s="104" t="s">
        <v>3</v>
      </c>
      <c r="C4919" s="104">
        <v>2001</v>
      </c>
      <c r="D4919" s="104" t="s">
        <v>715</v>
      </c>
      <c r="G4919" s="105">
        <v>37178</v>
      </c>
      <c r="H4919" s="105">
        <v>0.29166666666666702</v>
      </c>
      <c r="K4919" s="104">
        <v>51.209166666666697</v>
      </c>
      <c r="L4919" s="104">
        <v>1.2350000000000001</v>
      </c>
      <c r="P4919" s="104" t="s">
        <v>87</v>
      </c>
    </row>
    <row r="4920" spans="1:16" x14ac:dyDescent="0.25">
      <c r="A4920" s="104">
        <v>1054031</v>
      </c>
      <c r="B4920" s="104" t="s">
        <v>3</v>
      </c>
      <c r="C4920" s="104">
        <v>2001</v>
      </c>
      <c r="D4920" s="104" t="s">
        <v>714</v>
      </c>
      <c r="G4920" s="105">
        <v>37211</v>
      </c>
      <c r="H4920" s="105">
        <v>0.40625</v>
      </c>
      <c r="K4920" s="104">
        <v>61.451666666666704</v>
      </c>
      <c r="L4920" s="104">
        <v>1.5349999999999999</v>
      </c>
      <c r="P4920" s="104" t="s">
        <v>87</v>
      </c>
    </row>
    <row r="4921" spans="1:16" x14ac:dyDescent="0.25">
      <c r="A4921" s="104">
        <v>1054032</v>
      </c>
      <c r="B4921" s="104" t="s">
        <v>3</v>
      </c>
      <c r="C4921" s="104">
        <v>2001</v>
      </c>
      <c r="D4921" s="104" t="s">
        <v>713</v>
      </c>
      <c r="G4921" s="105">
        <v>37222</v>
      </c>
      <c r="H4921" s="105">
        <v>0.36111111111111099</v>
      </c>
      <c r="K4921" s="104">
        <v>50.368333333333297</v>
      </c>
      <c r="L4921" s="104">
        <v>0.266666666666667</v>
      </c>
      <c r="P4921" s="104" t="s">
        <v>87</v>
      </c>
    </row>
    <row r="4922" spans="1:16" x14ac:dyDescent="0.25">
      <c r="A4922" s="104">
        <v>1054033</v>
      </c>
      <c r="B4922" s="104" t="s">
        <v>3</v>
      </c>
      <c r="C4922" s="104">
        <v>2001</v>
      </c>
      <c r="D4922" s="104" t="s">
        <v>712</v>
      </c>
      <c r="G4922" s="105">
        <v>37227</v>
      </c>
      <c r="H4922" s="105">
        <v>0.42499999999999999</v>
      </c>
      <c r="K4922" s="104">
        <v>59.951666666666704</v>
      </c>
      <c r="L4922" s="104">
        <v>1.95166666666667</v>
      </c>
      <c r="P4922" s="104" t="s">
        <v>87</v>
      </c>
    </row>
    <row r="4923" spans="1:16" x14ac:dyDescent="0.25">
      <c r="A4923" s="104">
        <v>1054034</v>
      </c>
      <c r="B4923" s="104" t="s">
        <v>3</v>
      </c>
      <c r="C4923" s="104">
        <v>2001</v>
      </c>
      <c r="D4923" s="104" t="s">
        <v>711</v>
      </c>
      <c r="G4923" s="105">
        <v>37240</v>
      </c>
      <c r="H4923" s="105">
        <v>0.40486111111111101</v>
      </c>
      <c r="K4923" s="104">
        <v>54.383333333333297</v>
      </c>
      <c r="L4923" s="104">
        <v>0.20166666666666699</v>
      </c>
      <c r="P4923" s="104" t="s">
        <v>87</v>
      </c>
    </row>
    <row r="4924" spans="1:16" x14ac:dyDescent="0.25">
      <c r="A4924" s="104">
        <v>1054035</v>
      </c>
      <c r="B4924" s="104" t="s">
        <v>3</v>
      </c>
      <c r="C4924" s="104">
        <v>2001</v>
      </c>
      <c r="D4924" s="104" t="s">
        <v>710</v>
      </c>
      <c r="G4924" s="105">
        <v>37240</v>
      </c>
      <c r="H4924" s="105">
        <v>0.42430555555555599</v>
      </c>
      <c r="K4924" s="104">
        <v>50.906388888888898</v>
      </c>
      <c r="L4924" s="104">
        <v>1.0544444444444401</v>
      </c>
      <c r="P4924" s="104" t="s">
        <v>87</v>
      </c>
    </row>
    <row r="4925" spans="1:16" x14ac:dyDescent="0.25">
      <c r="A4925" s="104">
        <v>1054036</v>
      </c>
      <c r="B4925" s="104" t="s">
        <v>3</v>
      </c>
      <c r="C4925" s="104">
        <v>2001</v>
      </c>
      <c r="D4925" s="104" t="s">
        <v>709</v>
      </c>
      <c r="G4925" s="105">
        <v>37254</v>
      </c>
      <c r="H4925" s="105">
        <v>0.51249999999999996</v>
      </c>
      <c r="K4925" s="104">
        <v>61.451666666666704</v>
      </c>
      <c r="L4925" s="104">
        <v>1.5349999999999999</v>
      </c>
      <c r="P4925" s="104" t="s">
        <v>87</v>
      </c>
    </row>
    <row r="4926" spans="1:16" x14ac:dyDescent="0.25">
      <c r="A4926" s="104">
        <v>1054037</v>
      </c>
      <c r="B4926" s="104" t="s">
        <v>18</v>
      </c>
      <c r="C4926" s="104">
        <v>2000</v>
      </c>
      <c r="D4926" s="104" t="s">
        <v>1433</v>
      </c>
      <c r="G4926" s="105">
        <v>36541</v>
      </c>
      <c r="K4926" s="104">
        <v>51.43</v>
      </c>
      <c r="L4926" s="104">
        <v>3.47</v>
      </c>
    </row>
    <row r="4927" spans="1:16" x14ac:dyDescent="0.25">
      <c r="A4927" s="104">
        <v>1054038</v>
      </c>
      <c r="B4927" s="104" t="s">
        <v>18</v>
      </c>
      <c r="C4927" s="104">
        <v>2000</v>
      </c>
      <c r="D4927" s="104" t="s">
        <v>1432</v>
      </c>
      <c r="G4927" s="105">
        <v>36541</v>
      </c>
      <c r="K4927" s="104">
        <v>51.28</v>
      </c>
      <c r="L4927" s="104">
        <v>3</v>
      </c>
    </row>
    <row r="4928" spans="1:16" x14ac:dyDescent="0.25">
      <c r="A4928" s="104">
        <v>1054039</v>
      </c>
      <c r="B4928" s="104" t="s">
        <v>18</v>
      </c>
      <c r="C4928" s="104">
        <v>2000</v>
      </c>
      <c r="D4928" s="104" t="s">
        <v>1431</v>
      </c>
      <c r="G4928" s="105">
        <v>36549</v>
      </c>
      <c r="K4928" s="104">
        <v>51.87</v>
      </c>
      <c r="L4928" s="104">
        <v>2.5</v>
      </c>
    </row>
    <row r="4929" spans="1:12" x14ac:dyDescent="0.25">
      <c r="A4929" s="104">
        <v>1054040</v>
      </c>
      <c r="B4929" s="104" t="s">
        <v>18</v>
      </c>
      <c r="C4929" s="104">
        <v>2000</v>
      </c>
      <c r="D4929" s="104" t="s">
        <v>1430</v>
      </c>
      <c r="G4929" s="105">
        <v>36627</v>
      </c>
      <c r="K4929" s="104">
        <v>51.4</v>
      </c>
      <c r="L4929" s="104">
        <v>3.06</v>
      </c>
    </row>
    <row r="4930" spans="1:12" x14ac:dyDescent="0.25">
      <c r="A4930" s="104">
        <v>1054041</v>
      </c>
      <c r="B4930" s="104" t="s">
        <v>18</v>
      </c>
      <c r="C4930" s="104">
        <v>2000</v>
      </c>
      <c r="D4930" s="104" t="s">
        <v>1429</v>
      </c>
      <c r="G4930" s="105">
        <v>36627</v>
      </c>
      <c r="K4930" s="104">
        <v>51.37</v>
      </c>
      <c r="L4930" s="104">
        <v>2.12</v>
      </c>
    </row>
    <row r="4931" spans="1:12" x14ac:dyDescent="0.25">
      <c r="A4931" s="104">
        <v>1054042</v>
      </c>
      <c r="B4931" s="104" t="s">
        <v>18</v>
      </c>
      <c r="C4931" s="104">
        <v>2000</v>
      </c>
      <c r="D4931" s="104" t="s">
        <v>1428</v>
      </c>
      <c r="G4931" s="105">
        <v>36627</v>
      </c>
      <c r="K4931" s="104">
        <v>51.42</v>
      </c>
      <c r="L4931" s="104">
        <v>2.25</v>
      </c>
    </row>
    <row r="4932" spans="1:12" x14ac:dyDescent="0.25">
      <c r="A4932" s="104">
        <v>1054043</v>
      </c>
      <c r="B4932" s="104" t="s">
        <v>18</v>
      </c>
      <c r="C4932" s="104">
        <v>2000</v>
      </c>
      <c r="D4932" s="104" t="s">
        <v>1427</v>
      </c>
      <c r="G4932" s="105">
        <v>36627</v>
      </c>
      <c r="K4932" s="104">
        <v>51.46</v>
      </c>
      <c r="L4932" s="104">
        <v>2.37</v>
      </c>
    </row>
    <row r="4933" spans="1:12" x14ac:dyDescent="0.25">
      <c r="A4933" s="104">
        <v>1054044</v>
      </c>
      <c r="B4933" s="104" t="s">
        <v>18</v>
      </c>
      <c r="C4933" s="104">
        <v>2000</v>
      </c>
      <c r="D4933" s="104" t="s">
        <v>1426</v>
      </c>
      <c r="G4933" s="105">
        <v>36627</v>
      </c>
      <c r="K4933" s="104">
        <v>51.45</v>
      </c>
      <c r="L4933" s="104">
        <v>2.6</v>
      </c>
    </row>
    <row r="4934" spans="1:12" x14ac:dyDescent="0.25">
      <c r="A4934" s="104">
        <v>1054045</v>
      </c>
      <c r="B4934" s="104" t="s">
        <v>18</v>
      </c>
      <c r="C4934" s="104">
        <v>2000</v>
      </c>
      <c r="D4934" s="104" t="s">
        <v>1425</v>
      </c>
      <c r="G4934" s="105">
        <v>36643</v>
      </c>
      <c r="K4934" s="104">
        <v>51.4</v>
      </c>
      <c r="L4934" s="104">
        <v>2.7</v>
      </c>
    </row>
    <row r="4935" spans="1:12" x14ac:dyDescent="0.25">
      <c r="A4935" s="104">
        <v>1054046</v>
      </c>
      <c r="B4935" s="104" t="s">
        <v>18</v>
      </c>
      <c r="C4935" s="104">
        <v>2000</v>
      </c>
      <c r="D4935" s="104" t="s">
        <v>1424</v>
      </c>
      <c r="G4935" s="105">
        <v>36643</v>
      </c>
      <c r="K4935" s="104">
        <v>51.09</v>
      </c>
      <c r="L4935" s="104">
        <v>1.85</v>
      </c>
    </row>
    <row r="4936" spans="1:12" x14ac:dyDescent="0.25">
      <c r="A4936" s="104">
        <v>1054047</v>
      </c>
      <c r="B4936" s="104" t="s">
        <v>18</v>
      </c>
      <c r="C4936" s="104">
        <v>2000</v>
      </c>
      <c r="D4936" s="104" t="s">
        <v>1423</v>
      </c>
      <c r="G4936" s="105">
        <v>36686</v>
      </c>
      <c r="K4936" s="104">
        <v>51.79</v>
      </c>
      <c r="L4936" s="104">
        <v>2.41</v>
      </c>
    </row>
    <row r="4937" spans="1:12" x14ac:dyDescent="0.25">
      <c r="A4937" s="104">
        <v>1054048</v>
      </c>
      <c r="B4937" s="104" t="s">
        <v>18</v>
      </c>
      <c r="C4937" s="104">
        <v>2000</v>
      </c>
      <c r="D4937" s="104" t="s">
        <v>1422</v>
      </c>
      <c r="G4937" s="105">
        <v>36686</v>
      </c>
      <c r="K4937" s="104">
        <v>51.39</v>
      </c>
      <c r="L4937" s="104">
        <v>2.4300000000000002</v>
      </c>
    </row>
    <row r="4938" spans="1:12" x14ac:dyDescent="0.25">
      <c r="A4938" s="104">
        <v>1054049</v>
      </c>
      <c r="B4938" s="104" t="s">
        <v>18</v>
      </c>
      <c r="C4938" s="104">
        <v>2000</v>
      </c>
      <c r="D4938" s="104" t="s">
        <v>1421</v>
      </c>
      <c r="G4938" s="105">
        <v>36697</v>
      </c>
      <c r="K4938" s="104">
        <v>51.35</v>
      </c>
      <c r="L4938" s="104">
        <v>2.4</v>
      </c>
    </row>
    <row r="4939" spans="1:12" x14ac:dyDescent="0.25">
      <c r="A4939" s="104">
        <v>1054050</v>
      </c>
      <c r="B4939" s="104" t="s">
        <v>18</v>
      </c>
      <c r="C4939" s="104">
        <v>2000</v>
      </c>
      <c r="D4939" s="104" t="s">
        <v>1420</v>
      </c>
      <c r="G4939" s="105">
        <v>36702</v>
      </c>
      <c r="K4939" s="104">
        <v>51.35</v>
      </c>
      <c r="L4939" s="104">
        <v>2.4</v>
      </c>
    </row>
    <row r="4940" spans="1:12" x14ac:dyDescent="0.25">
      <c r="A4940" s="104">
        <v>1054051</v>
      </c>
      <c r="B4940" s="104" t="s">
        <v>18</v>
      </c>
      <c r="C4940" s="104">
        <v>2000</v>
      </c>
      <c r="D4940" s="104" t="s">
        <v>1419</v>
      </c>
      <c r="G4940" s="105">
        <v>36706</v>
      </c>
      <c r="K4940" s="104">
        <v>51.31</v>
      </c>
      <c r="L4940" s="104">
        <v>2.08</v>
      </c>
    </row>
    <row r="4941" spans="1:12" x14ac:dyDescent="0.25">
      <c r="A4941" s="104">
        <v>1054052</v>
      </c>
      <c r="B4941" s="104" t="s">
        <v>18</v>
      </c>
      <c r="C4941" s="104">
        <v>2000</v>
      </c>
      <c r="D4941" s="104" t="s">
        <v>1418</v>
      </c>
      <c r="G4941" s="105">
        <v>36707</v>
      </c>
      <c r="K4941" s="104">
        <v>51.18</v>
      </c>
      <c r="L4941" s="104">
        <v>2.0699999999999998</v>
      </c>
    </row>
    <row r="4942" spans="1:12" x14ac:dyDescent="0.25">
      <c r="A4942" s="104">
        <v>1054053</v>
      </c>
      <c r="B4942" s="104" t="s">
        <v>18</v>
      </c>
      <c r="C4942" s="104">
        <v>2000</v>
      </c>
      <c r="D4942" s="104" t="s">
        <v>1417</v>
      </c>
      <c r="G4942" s="105">
        <v>36710</v>
      </c>
      <c r="K4942" s="104">
        <v>51.34</v>
      </c>
      <c r="L4942" s="104">
        <v>2.67</v>
      </c>
    </row>
    <row r="4943" spans="1:12" x14ac:dyDescent="0.25">
      <c r="A4943" s="104">
        <v>1054054</v>
      </c>
      <c r="B4943" s="104" t="s">
        <v>18</v>
      </c>
      <c r="C4943" s="104">
        <v>2000</v>
      </c>
      <c r="D4943" s="104" t="s">
        <v>1416</v>
      </c>
      <c r="G4943" s="105">
        <v>36711</v>
      </c>
      <c r="K4943" s="104">
        <v>51.41</v>
      </c>
      <c r="L4943" s="104">
        <v>2.54</v>
      </c>
    </row>
    <row r="4944" spans="1:12" x14ac:dyDescent="0.25">
      <c r="A4944" s="104">
        <v>1054055</v>
      </c>
      <c r="B4944" s="104" t="s">
        <v>18</v>
      </c>
      <c r="C4944" s="104">
        <v>2000</v>
      </c>
      <c r="D4944" s="104" t="s">
        <v>1415</v>
      </c>
      <c r="G4944" s="105">
        <v>36721</v>
      </c>
      <c r="K4944" s="104">
        <v>51.84</v>
      </c>
      <c r="L4944" s="104">
        <v>2.61</v>
      </c>
    </row>
    <row r="4945" spans="1:12" x14ac:dyDescent="0.25">
      <c r="A4945" s="104">
        <v>1054056</v>
      </c>
      <c r="B4945" s="104" t="s">
        <v>18</v>
      </c>
      <c r="C4945" s="104">
        <v>2000</v>
      </c>
      <c r="D4945" s="104" t="s">
        <v>1414</v>
      </c>
      <c r="G4945" s="105">
        <v>36734</v>
      </c>
      <c r="K4945" s="104">
        <v>51.17</v>
      </c>
      <c r="L4945" s="104">
        <v>2.09</v>
      </c>
    </row>
    <row r="4946" spans="1:12" x14ac:dyDescent="0.25">
      <c r="A4946" s="104">
        <v>1054057</v>
      </c>
      <c r="B4946" s="104" t="s">
        <v>18</v>
      </c>
      <c r="C4946" s="104">
        <v>2000</v>
      </c>
      <c r="D4946" s="104" t="s">
        <v>1413</v>
      </c>
      <c r="G4946" s="105">
        <v>36734</v>
      </c>
      <c r="K4946" s="104">
        <v>51.51</v>
      </c>
      <c r="L4946" s="104">
        <v>3.3</v>
      </c>
    </row>
    <row r="4947" spans="1:12" x14ac:dyDescent="0.25">
      <c r="A4947" s="104">
        <v>1054058</v>
      </c>
      <c r="B4947" s="104" t="s">
        <v>18</v>
      </c>
      <c r="C4947" s="104">
        <v>2000</v>
      </c>
      <c r="D4947" s="104" t="s">
        <v>1412</v>
      </c>
      <c r="G4947" s="105">
        <v>36741</v>
      </c>
      <c r="K4947" s="104">
        <v>51.33</v>
      </c>
      <c r="L4947" s="104">
        <v>2.73</v>
      </c>
    </row>
    <row r="4948" spans="1:12" x14ac:dyDescent="0.25">
      <c r="A4948" s="104">
        <v>1054059</v>
      </c>
      <c r="B4948" s="104" t="s">
        <v>18</v>
      </c>
      <c r="C4948" s="104">
        <v>2000</v>
      </c>
      <c r="D4948" s="104" t="s">
        <v>1411</v>
      </c>
      <c r="G4948" s="105">
        <v>36744</v>
      </c>
      <c r="K4948" s="104">
        <v>51.19</v>
      </c>
      <c r="L4948" s="104">
        <v>1.71</v>
      </c>
    </row>
    <row r="4949" spans="1:12" x14ac:dyDescent="0.25">
      <c r="A4949" s="104">
        <v>1054060</v>
      </c>
      <c r="B4949" s="104" t="s">
        <v>18</v>
      </c>
      <c r="C4949" s="104">
        <v>2000</v>
      </c>
      <c r="D4949" s="104" t="s">
        <v>1410</v>
      </c>
      <c r="G4949" s="105">
        <v>36744</v>
      </c>
      <c r="K4949" s="104">
        <v>51.57</v>
      </c>
      <c r="L4949" s="104">
        <v>2.66</v>
      </c>
    </row>
    <row r="4950" spans="1:12" x14ac:dyDescent="0.25">
      <c r="A4950" s="104">
        <v>1054061</v>
      </c>
      <c r="B4950" s="104" t="s">
        <v>18</v>
      </c>
      <c r="C4950" s="104">
        <v>2000</v>
      </c>
      <c r="D4950" s="104" t="s">
        <v>1409</v>
      </c>
      <c r="G4950" s="105">
        <v>36744</v>
      </c>
      <c r="K4950" s="104">
        <v>51.57</v>
      </c>
      <c r="L4950" s="104">
        <v>2.64</v>
      </c>
    </row>
    <row r="4951" spans="1:12" x14ac:dyDescent="0.25">
      <c r="A4951" s="104">
        <v>1054062</v>
      </c>
      <c r="B4951" s="104" t="s">
        <v>18</v>
      </c>
      <c r="C4951" s="104">
        <v>2000</v>
      </c>
      <c r="D4951" s="104" t="s">
        <v>1408</v>
      </c>
      <c r="G4951" s="105">
        <v>36744</v>
      </c>
      <c r="K4951" s="104">
        <v>51.54</v>
      </c>
      <c r="L4951" s="104">
        <v>2.72</v>
      </c>
    </row>
    <row r="4952" spans="1:12" x14ac:dyDescent="0.25">
      <c r="A4952" s="104">
        <v>1054063</v>
      </c>
      <c r="B4952" s="104" t="s">
        <v>18</v>
      </c>
      <c r="C4952" s="104">
        <v>2000</v>
      </c>
      <c r="D4952" s="104" t="s">
        <v>1407</v>
      </c>
      <c r="G4952" s="105">
        <v>36744</v>
      </c>
      <c r="K4952" s="104">
        <v>51.54</v>
      </c>
      <c r="L4952" s="104">
        <v>2.7</v>
      </c>
    </row>
    <row r="4953" spans="1:12" x14ac:dyDescent="0.25">
      <c r="A4953" s="104">
        <v>1054064</v>
      </c>
      <c r="B4953" s="104" t="s">
        <v>18</v>
      </c>
      <c r="C4953" s="104">
        <v>2000</v>
      </c>
      <c r="D4953" s="104" t="s">
        <v>1406</v>
      </c>
      <c r="G4953" s="105">
        <v>36744</v>
      </c>
      <c r="K4953" s="104">
        <v>51.54</v>
      </c>
      <c r="L4953" s="104">
        <v>2.68</v>
      </c>
    </row>
    <row r="4954" spans="1:12" x14ac:dyDescent="0.25">
      <c r="A4954" s="104">
        <v>1054065</v>
      </c>
      <c r="B4954" s="104" t="s">
        <v>18</v>
      </c>
      <c r="C4954" s="104">
        <v>2000</v>
      </c>
      <c r="D4954" s="104" t="s">
        <v>1405</v>
      </c>
      <c r="G4954" s="105">
        <v>36744</v>
      </c>
      <c r="K4954" s="104">
        <v>51.54</v>
      </c>
      <c r="L4954" s="104">
        <v>2.67</v>
      </c>
    </row>
    <row r="4955" spans="1:12" x14ac:dyDescent="0.25">
      <c r="A4955" s="104">
        <v>1054066</v>
      </c>
      <c r="B4955" s="104" t="s">
        <v>18</v>
      </c>
      <c r="C4955" s="104">
        <v>2000</v>
      </c>
      <c r="D4955" s="104" t="s">
        <v>1404</v>
      </c>
      <c r="G4955" s="105">
        <v>36782</v>
      </c>
      <c r="K4955" s="104">
        <v>51.5</v>
      </c>
      <c r="L4955" s="104">
        <v>2.2999999999999998</v>
      </c>
    </row>
    <row r="4956" spans="1:12" x14ac:dyDescent="0.25">
      <c r="A4956" s="104">
        <v>1054067</v>
      </c>
      <c r="B4956" s="104" t="s">
        <v>18</v>
      </c>
      <c r="C4956" s="104">
        <v>2000</v>
      </c>
      <c r="D4956" s="104" t="s">
        <v>1403</v>
      </c>
      <c r="G4956" s="105">
        <v>36794</v>
      </c>
      <c r="K4956" s="104">
        <v>51.38</v>
      </c>
      <c r="L4956" s="104">
        <v>2.44</v>
      </c>
    </row>
    <row r="4957" spans="1:12" x14ac:dyDescent="0.25">
      <c r="A4957" s="104">
        <v>1054068</v>
      </c>
      <c r="B4957" s="104" t="s">
        <v>18</v>
      </c>
      <c r="C4957" s="104">
        <v>2000</v>
      </c>
      <c r="D4957" s="104" t="s">
        <v>1402</v>
      </c>
      <c r="G4957" s="105">
        <v>36794</v>
      </c>
      <c r="K4957" s="104">
        <v>51.55</v>
      </c>
      <c r="L4957" s="104">
        <v>2.73</v>
      </c>
    </row>
    <row r="4958" spans="1:12" x14ac:dyDescent="0.25">
      <c r="A4958" s="104">
        <v>1054069</v>
      </c>
      <c r="B4958" s="104" t="s">
        <v>18</v>
      </c>
      <c r="C4958" s="104">
        <v>2000</v>
      </c>
      <c r="D4958" s="104" t="s">
        <v>1401</v>
      </c>
      <c r="G4958" s="105">
        <v>36795</v>
      </c>
      <c r="K4958" s="104">
        <v>51.65</v>
      </c>
      <c r="L4958" s="104">
        <v>2.2400000000000002</v>
      </c>
    </row>
    <row r="4959" spans="1:12" x14ac:dyDescent="0.25">
      <c r="A4959" s="104">
        <v>1054070</v>
      </c>
      <c r="B4959" s="104" t="s">
        <v>18</v>
      </c>
      <c r="C4959" s="104">
        <v>2000</v>
      </c>
      <c r="D4959" s="104" t="s">
        <v>1400</v>
      </c>
      <c r="G4959" s="105">
        <v>36817</v>
      </c>
      <c r="K4959" s="104">
        <v>51.08</v>
      </c>
      <c r="L4959" s="104">
        <v>1.86</v>
      </c>
    </row>
    <row r="4960" spans="1:12" x14ac:dyDescent="0.25">
      <c r="A4960" s="104">
        <v>1054071</v>
      </c>
      <c r="B4960" s="104" t="s">
        <v>18</v>
      </c>
      <c r="C4960" s="104">
        <v>2000</v>
      </c>
      <c r="D4960" s="104" t="s">
        <v>1399</v>
      </c>
      <c r="G4960" s="105">
        <v>36874</v>
      </c>
      <c r="K4960" s="104">
        <v>51.38</v>
      </c>
      <c r="L4960" s="104">
        <v>3.27</v>
      </c>
    </row>
    <row r="4961" spans="1:12" x14ac:dyDescent="0.25">
      <c r="A4961" s="104">
        <v>1054072</v>
      </c>
      <c r="B4961" s="104" t="s">
        <v>18</v>
      </c>
      <c r="C4961" s="104">
        <v>2000</v>
      </c>
      <c r="D4961" s="104" t="s">
        <v>1398</v>
      </c>
      <c r="G4961" s="105">
        <v>36780</v>
      </c>
      <c r="K4961" s="104">
        <v>51.24</v>
      </c>
      <c r="L4961" s="104">
        <v>2.0299999999999998</v>
      </c>
    </row>
    <row r="4962" spans="1:12" x14ac:dyDescent="0.25">
      <c r="A4962" s="104">
        <v>1054073</v>
      </c>
      <c r="B4962" s="104" t="s">
        <v>18</v>
      </c>
      <c r="C4962" s="104">
        <v>2000</v>
      </c>
      <c r="D4962" s="104" t="s">
        <v>1397</v>
      </c>
      <c r="G4962" s="105">
        <v>36633</v>
      </c>
      <c r="K4962" s="104">
        <v>51.41</v>
      </c>
      <c r="L4962" s="104">
        <v>3.07</v>
      </c>
    </row>
    <row r="4963" spans="1:12" x14ac:dyDescent="0.25">
      <c r="A4963" s="104">
        <v>1054074</v>
      </c>
      <c r="B4963" s="104" t="s">
        <v>18</v>
      </c>
      <c r="C4963" s="104">
        <v>2000</v>
      </c>
      <c r="D4963" s="104" t="s">
        <v>1396</v>
      </c>
      <c r="G4963" s="105">
        <v>36633</v>
      </c>
      <c r="K4963" s="104">
        <v>51.18</v>
      </c>
      <c r="L4963" s="104">
        <v>1.73</v>
      </c>
    </row>
    <row r="4964" spans="1:12" x14ac:dyDescent="0.25">
      <c r="A4964" s="104">
        <v>1054075</v>
      </c>
      <c r="B4964" s="104" t="s">
        <v>18</v>
      </c>
      <c r="C4964" s="104">
        <v>2000</v>
      </c>
      <c r="D4964" s="104" t="s">
        <v>1395</v>
      </c>
      <c r="G4964" s="105">
        <v>36634</v>
      </c>
      <c r="K4964" s="104">
        <v>56.68</v>
      </c>
      <c r="L4964" s="104">
        <v>2.29</v>
      </c>
    </row>
    <row r="4965" spans="1:12" x14ac:dyDescent="0.25">
      <c r="A4965" s="104">
        <v>1054076</v>
      </c>
      <c r="B4965" s="104" t="s">
        <v>18</v>
      </c>
      <c r="C4965" s="104">
        <v>2000</v>
      </c>
      <c r="D4965" s="104" t="s">
        <v>1394</v>
      </c>
      <c r="G4965" s="105">
        <v>36634</v>
      </c>
      <c r="K4965" s="104">
        <v>57.75</v>
      </c>
      <c r="L4965" s="104">
        <v>0.91</v>
      </c>
    </row>
    <row r="4966" spans="1:12" x14ac:dyDescent="0.25">
      <c r="A4966" s="104">
        <v>1054077</v>
      </c>
      <c r="B4966" s="104" t="s">
        <v>18</v>
      </c>
      <c r="C4966" s="104">
        <v>2000</v>
      </c>
      <c r="D4966" s="104" t="s">
        <v>1393</v>
      </c>
      <c r="G4966" s="105">
        <v>36634</v>
      </c>
      <c r="K4966" s="104">
        <v>61.1</v>
      </c>
      <c r="L4966" s="104">
        <v>2.27</v>
      </c>
    </row>
    <row r="4967" spans="1:12" x14ac:dyDescent="0.25">
      <c r="A4967" s="104">
        <v>1054078</v>
      </c>
      <c r="B4967" s="104" t="s">
        <v>18</v>
      </c>
      <c r="C4967" s="104">
        <v>2000</v>
      </c>
      <c r="D4967" s="104" t="s">
        <v>1392</v>
      </c>
      <c r="G4967" s="105">
        <v>36634</v>
      </c>
      <c r="K4967" s="104">
        <v>61.4</v>
      </c>
      <c r="L4967" s="104">
        <v>1.74</v>
      </c>
    </row>
    <row r="4968" spans="1:12" x14ac:dyDescent="0.25">
      <c r="A4968" s="104">
        <v>1054079</v>
      </c>
      <c r="B4968" s="104" t="s">
        <v>18</v>
      </c>
      <c r="C4968" s="104">
        <v>2000</v>
      </c>
      <c r="D4968" s="104" t="s">
        <v>1391</v>
      </c>
      <c r="G4968" s="105">
        <v>36634</v>
      </c>
      <c r="K4968" s="104">
        <v>61.36</v>
      </c>
      <c r="L4968" s="104">
        <v>1.1599999999999999</v>
      </c>
    </row>
    <row r="4969" spans="1:12" x14ac:dyDescent="0.25">
      <c r="A4969" s="104">
        <v>1054080</v>
      </c>
      <c r="B4969" s="104" t="s">
        <v>18</v>
      </c>
      <c r="C4969" s="104">
        <v>2000</v>
      </c>
      <c r="D4969" s="104" t="s">
        <v>1390</v>
      </c>
      <c r="G4969" s="105">
        <v>36634</v>
      </c>
      <c r="K4969" s="104">
        <v>61.11</v>
      </c>
      <c r="L4969" s="104">
        <v>1.31</v>
      </c>
    </row>
    <row r="4970" spans="1:12" x14ac:dyDescent="0.25">
      <c r="A4970" s="104">
        <v>1054081</v>
      </c>
      <c r="B4970" s="104" t="s">
        <v>18</v>
      </c>
      <c r="C4970" s="104">
        <v>2000</v>
      </c>
      <c r="D4970" s="104" t="s">
        <v>1389</v>
      </c>
      <c r="G4970" s="105">
        <v>36634</v>
      </c>
      <c r="K4970" s="104">
        <v>60.95</v>
      </c>
      <c r="L4970" s="104">
        <v>0.94</v>
      </c>
    </row>
    <row r="4971" spans="1:12" x14ac:dyDescent="0.25">
      <c r="A4971" s="104">
        <v>1054082</v>
      </c>
      <c r="B4971" s="104" t="s">
        <v>18</v>
      </c>
      <c r="C4971" s="104">
        <v>2000</v>
      </c>
      <c r="D4971" s="104" t="s">
        <v>1388</v>
      </c>
      <c r="G4971" s="105">
        <v>36634</v>
      </c>
      <c r="K4971" s="104">
        <v>60.86</v>
      </c>
      <c r="L4971" s="104">
        <v>1.47</v>
      </c>
    </row>
    <row r="4972" spans="1:12" x14ac:dyDescent="0.25">
      <c r="A4972" s="104">
        <v>1054083</v>
      </c>
      <c r="B4972" s="104" t="s">
        <v>18</v>
      </c>
      <c r="C4972" s="104">
        <v>2000</v>
      </c>
      <c r="D4972" s="104" t="s">
        <v>1387</v>
      </c>
      <c r="G4972" s="105">
        <v>36634</v>
      </c>
      <c r="K4972" s="104">
        <v>60.81</v>
      </c>
      <c r="L4972" s="104">
        <v>1.45</v>
      </c>
    </row>
    <row r="4973" spans="1:12" x14ac:dyDescent="0.25">
      <c r="A4973" s="104">
        <v>1054084</v>
      </c>
      <c r="B4973" s="104" t="s">
        <v>18</v>
      </c>
      <c r="C4973" s="104">
        <v>2000</v>
      </c>
      <c r="D4973" s="104" t="s">
        <v>1386</v>
      </c>
      <c r="G4973" s="105">
        <v>36634</v>
      </c>
      <c r="K4973" s="104">
        <v>60.8</v>
      </c>
      <c r="L4973" s="104">
        <v>1.79</v>
      </c>
    </row>
    <row r="4974" spans="1:12" x14ac:dyDescent="0.25">
      <c r="A4974" s="104">
        <v>1054085</v>
      </c>
      <c r="B4974" s="104" t="s">
        <v>18</v>
      </c>
      <c r="C4974" s="104">
        <v>2000</v>
      </c>
      <c r="D4974" s="104" t="s">
        <v>1385</v>
      </c>
      <c r="G4974" s="105">
        <v>36634</v>
      </c>
      <c r="K4974" s="104">
        <v>60.81</v>
      </c>
      <c r="L4974" s="104">
        <v>1.73</v>
      </c>
    </row>
    <row r="4975" spans="1:12" x14ac:dyDescent="0.25">
      <c r="A4975" s="104">
        <v>1054086</v>
      </c>
      <c r="B4975" s="104" t="s">
        <v>18</v>
      </c>
      <c r="C4975" s="104">
        <v>2000</v>
      </c>
      <c r="D4975" s="104" t="s">
        <v>1384</v>
      </c>
      <c r="G4975" s="105">
        <v>36634</v>
      </c>
      <c r="K4975" s="104">
        <v>61.69</v>
      </c>
      <c r="L4975" s="104">
        <v>1.2</v>
      </c>
    </row>
    <row r="4976" spans="1:12" x14ac:dyDescent="0.25">
      <c r="A4976" s="104">
        <v>1054087</v>
      </c>
      <c r="B4976" s="104" t="s">
        <v>18</v>
      </c>
      <c r="C4976" s="104">
        <v>2000</v>
      </c>
      <c r="D4976" s="104" t="s">
        <v>1383</v>
      </c>
      <c r="G4976" s="105">
        <v>36635</v>
      </c>
      <c r="K4976" s="104">
        <v>58.45</v>
      </c>
      <c r="L4976" s="104">
        <v>0.26</v>
      </c>
    </row>
    <row r="4977" spans="1:12" x14ac:dyDescent="0.25">
      <c r="A4977" s="104">
        <v>1054088</v>
      </c>
      <c r="B4977" s="104" t="s">
        <v>19</v>
      </c>
      <c r="C4977" s="104">
        <v>2000</v>
      </c>
      <c r="D4977" s="104" t="s">
        <v>1382</v>
      </c>
      <c r="G4977" s="105">
        <v>36551</v>
      </c>
      <c r="K4977" s="104">
        <v>58.33</v>
      </c>
      <c r="L4977" s="104">
        <v>10.33</v>
      </c>
    </row>
    <row r="4978" spans="1:12" x14ac:dyDescent="0.25">
      <c r="A4978" s="104">
        <v>1054089</v>
      </c>
      <c r="B4978" s="104" t="s">
        <v>19</v>
      </c>
      <c r="C4978" s="104">
        <v>2000</v>
      </c>
      <c r="D4978" s="104" t="s">
        <v>1381</v>
      </c>
      <c r="G4978" s="105">
        <v>36584</v>
      </c>
      <c r="K4978" s="104">
        <v>55.53</v>
      </c>
      <c r="L4978" s="104">
        <v>5</v>
      </c>
    </row>
    <row r="4979" spans="1:12" x14ac:dyDescent="0.25">
      <c r="A4979" s="104">
        <v>1054090</v>
      </c>
      <c r="B4979" s="104" t="s">
        <v>19</v>
      </c>
      <c r="C4979" s="104">
        <v>2000</v>
      </c>
      <c r="D4979" s="104" t="s">
        <v>1380</v>
      </c>
      <c r="G4979" s="105">
        <v>36606</v>
      </c>
      <c r="K4979" s="104">
        <v>55.17</v>
      </c>
      <c r="L4979" s="104">
        <v>6.12</v>
      </c>
    </row>
    <row r="4980" spans="1:12" x14ac:dyDescent="0.25">
      <c r="A4980" s="104">
        <v>1054091</v>
      </c>
      <c r="B4980" s="104" t="s">
        <v>19</v>
      </c>
      <c r="C4980" s="104">
        <v>2000</v>
      </c>
      <c r="D4980" s="104" t="s">
        <v>1379</v>
      </c>
      <c r="G4980" s="105">
        <v>36606</v>
      </c>
      <c r="K4980" s="104">
        <v>55.92</v>
      </c>
      <c r="L4980" s="104">
        <v>7</v>
      </c>
    </row>
    <row r="4981" spans="1:12" x14ac:dyDescent="0.25">
      <c r="A4981" s="104">
        <v>1054092</v>
      </c>
      <c r="B4981" s="104" t="s">
        <v>19</v>
      </c>
      <c r="C4981" s="104">
        <v>2000</v>
      </c>
      <c r="D4981" s="104" t="s">
        <v>1378</v>
      </c>
      <c r="G4981" s="105">
        <v>36622</v>
      </c>
      <c r="K4981" s="104">
        <v>55.57</v>
      </c>
      <c r="L4981" s="104">
        <v>5.67</v>
      </c>
    </row>
    <row r="4982" spans="1:12" x14ac:dyDescent="0.25">
      <c r="A4982" s="104">
        <v>1054093</v>
      </c>
      <c r="B4982" s="104" t="s">
        <v>19</v>
      </c>
      <c r="C4982" s="104">
        <v>2000</v>
      </c>
      <c r="D4982" s="104" t="s">
        <v>1377</v>
      </c>
      <c r="G4982" s="105">
        <v>36642</v>
      </c>
      <c r="K4982" s="104">
        <v>55.43</v>
      </c>
      <c r="L4982" s="104">
        <v>5.05</v>
      </c>
    </row>
    <row r="4983" spans="1:12" x14ac:dyDescent="0.25">
      <c r="A4983" s="104">
        <v>1054094</v>
      </c>
      <c r="B4983" s="104" t="s">
        <v>19</v>
      </c>
      <c r="C4983" s="104">
        <v>2000</v>
      </c>
      <c r="D4983" s="104" t="s">
        <v>1376</v>
      </c>
      <c r="G4983" s="105">
        <v>36642</v>
      </c>
      <c r="K4983" s="104">
        <v>55.63</v>
      </c>
      <c r="L4983" s="104">
        <v>4.92</v>
      </c>
    </row>
    <row r="4984" spans="1:12" x14ac:dyDescent="0.25">
      <c r="A4984" s="104">
        <v>1054095</v>
      </c>
      <c r="B4984" s="104" t="s">
        <v>19</v>
      </c>
      <c r="C4984" s="104">
        <v>2000</v>
      </c>
      <c r="D4984" s="104" t="s">
        <v>1375</v>
      </c>
      <c r="G4984" s="105">
        <v>36650</v>
      </c>
      <c r="K4984" s="104">
        <v>56.98</v>
      </c>
      <c r="L4984" s="104">
        <v>7.42</v>
      </c>
    </row>
    <row r="4985" spans="1:12" x14ac:dyDescent="0.25">
      <c r="A4985" s="104">
        <v>1054096</v>
      </c>
      <c r="B4985" s="104" t="s">
        <v>19</v>
      </c>
      <c r="C4985" s="104">
        <v>2000</v>
      </c>
      <c r="D4985" s="104" t="s">
        <v>1374</v>
      </c>
      <c r="G4985" s="105">
        <v>36699</v>
      </c>
      <c r="K4985" s="104">
        <v>57.55</v>
      </c>
      <c r="L4985" s="104">
        <v>8.85</v>
      </c>
    </row>
    <row r="4986" spans="1:12" x14ac:dyDescent="0.25">
      <c r="A4986" s="104">
        <v>1054097</v>
      </c>
      <c r="B4986" s="104" t="s">
        <v>19</v>
      </c>
      <c r="C4986" s="104">
        <v>2000</v>
      </c>
      <c r="D4986" s="104" t="s">
        <v>1373</v>
      </c>
      <c r="G4986" s="105">
        <v>36733</v>
      </c>
      <c r="K4986" s="104">
        <v>55.67</v>
      </c>
      <c r="L4986" s="104">
        <v>6.53</v>
      </c>
    </row>
    <row r="4987" spans="1:12" x14ac:dyDescent="0.25">
      <c r="A4987" s="104">
        <v>1054098</v>
      </c>
      <c r="B4987" s="104" t="s">
        <v>19</v>
      </c>
      <c r="C4987" s="104">
        <v>2000</v>
      </c>
      <c r="D4987" s="104" t="s">
        <v>1372</v>
      </c>
      <c r="G4987" s="105">
        <v>36733</v>
      </c>
      <c r="K4987" s="104">
        <v>55.77</v>
      </c>
      <c r="L4987" s="104">
        <v>6.73</v>
      </c>
    </row>
    <row r="4988" spans="1:12" x14ac:dyDescent="0.25">
      <c r="A4988" s="104">
        <v>1054099</v>
      </c>
      <c r="B4988" s="104" t="s">
        <v>19</v>
      </c>
      <c r="C4988" s="104">
        <v>2000</v>
      </c>
      <c r="D4988" s="104" t="s">
        <v>1371</v>
      </c>
      <c r="G4988" s="105">
        <v>36733</v>
      </c>
      <c r="K4988" s="104">
        <v>55.57</v>
      </c>
      <c r="L4988" s="104">
        <v>6.55</v>
      </c>
    </row>
    <row r="4989" spans="1:12" x14ac:dyDescent="0.25">
      <c r="A4989" s="104">
        <v>1054100</v>
      </c>
      <c r="B4989" s="104" t="s">
        <v>19</v>
      </c>
      <c r="C4989" s="104">
        <v>2000</v>
      </c>
      <c r="D4989" s="104" t="s">
        <v>1370</v>
      </c>
      <c r="G4989" s="105">
        <v>36740</v>
      </c>
      <c r="K4989" s="104">
        <v>55.53</v>
      </c>
      <c r="L4989" s="104">
        <v>6.33</v>
      </c>
    </row>
    <row r="4990" spans="1:12" x14ac:dyDescent="0.25">
      <c r="A4990" s="104">
        <v>1054101</v>
      </c>
      <c r="B4990" s="104" t="s">
        <v>19</v>
      </c>
      <c r="C4990" s="104">
        <v>2000</v>
      </c>
      <c r="D4990" s="104" t="s">
        <v>1369</v>
      </c>
      <c r="G4990" s="105">
        <v>36742</v>
      </c>
      <c r="K4990" s="104">
        <v>56.5</v>
      </c>
      <c r="L4990" s="104">
        <v>7.28</v>
      </c>
    </row>
    <row r="4991" spans="1:12" x14ac:dyDescent="0.25">
      <c r="A4991" s="104">
        <v>1054102</v>
      </c>
      <c r="B4991" s="104" t="s">
        <v>19</v>
      </c>
      <c r="C4991" s="104">
        <v>2000</v>
      </c>
      <c r="D4991" s="104" t="s">
        <v>1368</v>
      </c>
      <c r="G4991" s="105">
        <v>36742</v>
      </c>
      <c r="K4991" s="104">
        <v>55.58</v>
      </c>
      <c r="L4991" s="104">
        <v>5.45</v>
      </c>
    </row>
    <row r="4992" spans="1:12" x14ac:dyDescent="0.25">
      <c r="A4992" s="104">
        <v>1054103</v>
      </c>
      <c r="B4992" s="104" t="s">
        <v>19</v>
      </c>
      <c r="C4992" s="104">
        <v>2000</v>
      </c>
      <c r="D4992" s="104" t="s">
        <v>1367</v>
      </c>
      <c r="G4992" s="105">
        <v>36742</v>
      </c>
      <c r="K4992" s="104">
        <v>55.73</v>
      </c>
      <c r="L4992" s="104">
        <v>5.52</v>
      </c>
    </row>
    <row r="4993" spans="1:12" x14ac:dyDescent="0.25">
      <c r="A4993" s="104">
        <v>1054104</v>
      </c>
      <c r="B4993" s="104" t="s">
        <v>19</v>
      </c>
      <c r="C4993" s="104">
        <v>2000</v>
      </c>
      <c r="D4993" s="104" t="s">
        <v>1366</v>
      </c>
      <c r="G4993" s="105">
        <v>36742</v>
      </c>
      <c r="K4993" s="104">
        <v>55.67</v>
      </c>
      <c r="L4993" s="104">
        <v>6.53</v>
      </c>
    </row>
    <row r="4994" spans="1:12" x14ac:dyDescent="0.25">
      <c r="A4994" s="104">
        <v>1054105</v>
      </c>
      <c r="B4994" s="104" t="s">
        <v>19</v>
      </c>
      <c r="C4994" s="104">
        <v>2000</v>
      </c>
      <c r="D4994" s="104" t="s">
        <v>1365</v>
      </c>
      <c r="G4994" s="105">
        <v>36764</v>
      </c>
      <c r="K4994" s="104">
        <v>56.95</v>
      </c>
      <c r="L4994" s="104">
        <v>8.1300000000000008</v>
      </c>
    </row>
    <row r="4995" spans="1:12" x14ac:dyDescent="0.25">
      <c r="A4995" s="104">
        <v>1054106</v>
      </c>
      <c r="B4995" s="104" t="s">
        <v>19</v>
      </c>
      <c r="C4995" s="104">
        <v>2000</v>
      </c>
      <c r="D4995" s="104" t="s">
        <v>1364</v>
      </c>
      <c r="G4995" s="105">
        <v>36795</v>
      </c>
      <c r="K4995" s="104">
        <v>57.93</v>
      </c>
      <c r="L4995" s="104">
        <v>9.77</v>
      </c>
    </row>
    <row r="4996" spans="1:12" x14ac:dyDescent="0.25">
      <c r="A4996" s="104">
        <v>1054107</v>
      </c>
      <c r="B4996" s="104" t="s">
        <v>19</v>
      </c>
      <c r="C4996" s="104">
        <v>2000</v>
      </c>
      <c r="D4996" s="104" t="s">
        <v>1363</v>
      </c>
      <c r="G4996" s="105">
        <v>36802</v>
      </c>
      <c r="K4996" s="104">
        <v>55.65</v>
      </c>
      <c r="L4996" s="104">
        <v>6.42</v>
      </c>
    </row>
    <row r="4997" spans="1:12" x14ac:dyDescent="0.25">
      <c r="A4997" s="104">
        <v>1054108</v>
      </c>
      <c r="B4997" s="104" t="s">
        <v>19</v>
      </c>
      <c r="C4997" s="104">
        <v>2000</v>
      </c>
      <c r="D4997" s="104" t="s">
        <v>1362</v>
      </c>
      <c r="G4997" s="105">
        <v>36804</v>
      </c>
      <c r="K4997" s="104">
        <v>56.03</v>
      </c>
      <c r="L4997" s="104">
        <v>6.95</v>
      </c>
    </row>
    <row r="4998" spans="1:12" x14ac:dyDescent="0.25">
      <c r="A4998" s="104">
        <v>1054109</v>
      </c>
      <c r="B4998" s="104" t="s">
        <v>19</v>
      </c>
      <c r="C4998" s="104">
        <v>2000</v>
      </c>
      <c r="D4998" s="104" t="s">
        <v>1361</v>
      </c>
      <c r="G4998" s="105">
        <v>36805</v>
      </c>
      <c r="K4998" s="104">
        <v>55.78</v>
      </c>
      <c r="L4998" s="104">
        <v>6.78</v>
      </c>
    </row>
    <row r="4999" spans="1:12" x14ac:dyDescent="0.25">
      <c r="A4999" s="104">
        <v>1054110</v>
      </c>
      <c r="B4999" s="104" t="s">
        <v>19</v>
      </c>
      <c r="C4999" s="104">
        <v>2000</v>
      </c>
      <c r="D4999" s="104" t="s">
        <v>1360</v>
      </c>
      <c r="G4999" s="105">
        <v>36832</v>
      </c>
      <c r="K4999" s="104">
        <v>55.18</v>
      </c>
      <c r="L4999" s="104">
        <v>6.32</v>
      </c>
    </row>
    <row r="5000" spans="1:12" x14ac:dyDescent="0.25">
      <c r="A5000" s="104">
        <v>1054111</v>
      </c>
      <c r="B5000" s="104" t="s">
        <v>19</v>
      </c>
      <c r="C5000" s="104">
        <v>2000</v>
      </c>
      <c r="D5000" s="104" t="s">
        <v>1359</v>
      </c>
      <c r="G5000" s="105">
        <v>36832</v>
      </c>
      <c r="K5000" s="104">
        <v>55.88</v>
      </c>
      <c r="L5000" s="104">
        <v>6.33</v>
      </c>
    </row>
    <row r="5001" spans="1:12" x14ac:dyDescent="0.25">
      <c r="A5001" s="104">
        <v>1054112</v>
      </c>
      <c r="B5001" s="104" t="s">
        <v>19</v>
      </c>
      <c r="C5001" s="104">
        <v>2000</v>
      </c>
      <c r="D5001" s="104" t="s">
        <v>1358</v>
      </c>
      <c r="G5001" s="105">
        <v>36858</v>
      </c>
      <c r="K5001" s="104">
        <v>57.67</v>
      </c>
      <c r="L5001" s="104">
        <v>9.6</v>
      </c>
    </row>
    <row r="5002" spans="1:12" x14ac:dyDescent="0.25">
      <c r="A5002" s="104">
        <v>1054113</v>
      </c>
      <c r="B5002" s="104" t="s">
        <v>19</v>
      </c>
      <c r="C5002" s="104">
        <v>2000</v>
      </c>
      <c r="D5002" s="104" t="s">
        <v>1357</v>
      </c>
      <c r="G5002" s="105">
        <v>36877</v>
      </c>
      <c r="K5002" s="104">
        <v>56.13</v>
      </c>
      <c r="L5002" s="104">
        <v>6.57</v>
      </c>
    </row>
    <row r="5003" spans="1:12" x14ac:dyDescent="0.25">
      <c r="A5003" s="104">
        <v>1054114</v>
      </c>
      <c r="B5003" s="104" t="s">
        <v>19</v>
      </c>
      <c r="C5003" s="104">
        <v>2000</v>
      </c>
      <c r="D5003" s="104" t="s">
        <v>1356</v>
      </c>
      <c r="G5003" s="105">
        <v>36877</v>
      </c>
      <c r="K5003" s="104">
        <v>55.7</v>
      </c>
      <c r="L5003" s="104">
        <v>6.07</v>
      </c>
    </row>
    <row r="5004" spans="1:12" x14ac:dyDescent="0.25">
      <c r="A5004" s="104">
        <v>1054115</v>
      </c>
      <c r="B5004" s="104" t="s">
        <v>19</v>
      </c>
      <c r="C5004" s="104">
        <v>2000</v>
      </c>
      <c r="D5004" s="104" t="s">
        <v>1355</v>
      </c>
      <c r="G5004" s="105">
        <v>36887</v>
      </c>
      <c r="K5004" s="104">
        <v>55.48</v>
      </c>
      <c r="L5004" s="104">
        <v>5.0999999999999996</v>
      </c>
    </row>
    <row r="5005" spans="1:12" x14ac:dyDescent="0.25">
      <c r="A5005" s="104">
        <v>1054116</v>
      </c>
      <c r="B5005" s="104" t="s">
        <v>19</v>
      </c>
      <c r="C5005" s="104">
        <v>2000</v>
      </c>
      <c r="D5005" s="104" t="s">
        <v>1354</v>
      </c>
      <c r="G5005" s="105">
        <v>36887</v>
      </c>
      <c r="K5005" s="104">
        <v>55.58</v>
      </c>
      <c r="L5005" s="104">
        <v>4.78</v>
      </c>
    </row>
    <row r="5006" spans="1:12" x14ac:dyDescent="0.25">
      <c r="A5006" s="104">
        <v>1054117</v>
      </c>
      <c r="B5006" s="104" t="s">
        <v>19</v>
      </c>
      <c r="C5006" s="104">
        <v>2000</v>
      </c>
      <c r="D5006" s="104" t="s">
        <v>1353</v>
      </c>
      <c r="G5006" s="105">
        <v>36887</v>
      </c>
      <c r="K5006" s="104">
        <v>55.6</v>
      </c>
      <c r="L5006" s="104">
        <v>4.82</v>
      </c>
    </row>
    <row r="5007" spans="1:12" x14ac:dyDescent="0.25">
      <c r="A5007" s="104">
        <v>1054118</v>
      </c>
      <c r="B5007" s="104" t="s">
        <v>20</v>
      </c>
      <c r="C5007" s="104">
        <v>2000</v>
      </c>
      <c r="D5007" s="104" t="s">
        <v>1352</v>
      </c>
      <c r="G5007" s="105">
        <v>36551</v>
      </c>
      <c r="H5007" s="105">
        <v>0.36111111111111099</v>
      </c>
      <c r="K5007" s="104">
        <v>48.61</v>
      </c>
      <c r="L5007" s="104">
        <v>-5.6</v>
      </c>
    </row>
    <row r="5008" spans="1:12" x14ac:dyDescent="0.25">
      <c r="A5008" s="104">
        <v>1054119</v>
      </c>
      <c r="B5008" s="104" t="s">
        <v>20</v>
      </c>
      <c r="C5008" s="104">
        <v>2000</v>
      </c>
      <c r="D5008" s="104" t="s">
        <v>1351</v>
      </c>
      <c r="G5008" s="105">
        <v>36591</v>
      </c>
      <c r="H5008" s="105">
        <v>0.38888888888888901</v>
      </c>
      <c r="K5008" s="104">
        <v>48.25</v>
      </c>
      <c r="L5008" s="104">
        <v>-5.85</v>
      </c>
    </row>
    <row r="5009" spans="1:12" x14ac:dyDescent="0.25">
      <c r="A5009" s="104">
        <v>1054120</v>
      </c>
      <c r="B5009" s="104" t="s">
        <v>20</v>
      </c>
      <c r="C5009" s="104">
        <v>2000</v>
      </c>
      <c r="D5009" s="104" t="s">
        <v>1350</v>
      </c>
      <c r="G5009" s="105">
        <v>36599</v>
      </c>
      <c r="H5009" s="105">
        <v>0.41666666666666702</v>
      </c>
      <c r="K5009" s="104">
        <v>49.48</v>
      </c>
      <c r="L5009" s="104">
        <v>-0.5</v>
      </c>
    </row>
    <row r="5010" spans="1:12" x14ac:dyDescent="0.25">
      <c r="A5010" s="104">
        <v>1054121</v>
      </c>
      <c r="B5010" s="104" t="s">
        <v>20</v>
      </c>
      <c r="C5010" s="104">
        <v>2000</v>
      </c>
      <c r="D5010" s="104" t="s">
        <v>1349</v>
      </c>
      <c r="G5010" s="105">
        <v>36603</v>
      </c>
      <c r="H5010" s="105">
        <v>0.54166666666666696</v>
      </c>
      <c r="K5010" s="104">
        <v>50.1</v>
      </c>
      <c r="L5010" s="104">
        <v>-1.92</v>
      </c>
    </row>
    <row r="5011" spans="1:12" x14ac:dyDescent="0.25">
      <c r="A5011" s="104">
        <v>1054122</v>
      </c>
      <c r="B5011" s="104" t="s">
        <v>20</v>
      </c>
      <c r="C5011" s="104">
        <v>2000</v>
      </c>
      <c r="D5011" s="104" t="s">
        <v>1348</v>
      </c>
      <c r="G5011" s="105">
        <v>36634</v>
      </c>
      <c r="H5011" s="105">
        <v>0.38541666666666702</v>
      </c>
      <c r="K5011" s="104">
        <v>50.61</v>
      </c>
      <c r="L5011" s="104">
        <v>1.23</v>
      </c>
    </row>
    <row r="5012" spans="1:12" x14ac:dyDescent="0.25">
      <c r="A5012" s="104">
        <v>1054123</v>
      </c>
      <c r="B5012" s="104" t="s">
        <v>20</v>
      </c>
      <c r="C5012" s="104">
        <v>2000</v>
      </c>
      <c r="D5012" s="104" t="s">
        <v>1347</v>
      </c>
      <c r="G5012" s="105">
        <v>36635</v>
      </c>
      <c r="H5012" s="105">
        <v>0.36111111111111099</v>
      </c>
      <c r="K5012" s="104">
        <v>50.68</v>
      </c>
      <c r="L5012" s="104">
        <v>1.28</v>
      </c>
    </row>
    <row r="5013" spans="1:12" x14ac:dyDescent="0.25">
      <c r="A5013" s="104">
        <v>1054124</v>
      </c>
      <c r="B5013" s="104" t="s">
        <v>20</v>
      </c>
      <c r="C5013" s="104">
        <v>2000</v>
      </c>
      <c r="D5013" s="104" t="s">
        <v>1346</v>
      </c>
      <c r="G5013" s="105">
        <v>36645</v>
      </c>
      <c r="H5013" s="105">
        <v>0.31944444444444398</v>
      </c>
      <c r="K5013" s="104">
        <v>48.67</v>
      </c>
      <c r="L5013" s="104">
        <v>-5.85</v>
      </c>
    </row>
    <row r="5014" spans="1:12" x14ac:dyDescent="0.25">
      <c r="A5014" s="104">
        <v>1054125</v>
      </c>
      <c r="B5014" s="104" t="s">
        <v>20</v>
      </c>
      <c r="C5014" s="104">
        <v>2000</v>
      </c>
      <c r="D5014" s="104" t="s">
        <v>1345</v>
      </c>
      <c r="G5014" s="105">
        <v>36661</v>
      </c>
      <c r="H5014" s="105">
        <v>0.38541666666666702</v>
      </c>
      <c r="K5014" s="104">
        <v>48.6</v>
      </c>
      <c r="L5014" s="104">
        <v>-5.41</v>
      </c>
    </row>
    <row r="5015" spans="1:12" x14ac:dyDescent="0.25">
      <c r="A5015" s="104">
        <v>1054126</v>
      </c>
      <c r="B5015" s="104" t="s">
        <v>20</v>
      </c>
      <c r="C5015" s="104">
        <v>2000</v>
      </c>
      <c r="D5015" s="104" t="s">
        <v>1344</v>
      </c>
      <c r="G5015" s="105">
        <v>36682</v>
      </c>
      <c r="H5015" s="105">
        <v>0.41319444444444398</v>
      </c>
      <c r="K5015" s="104">
        <v>49.6</v>
      </c>
      <c r="L5015" s="104">
        <v>-4.25</v>
      </c>
    </row>
    <row r="5016" spans="1:12" x14ac:dyDescent="0.25">
      <c r="A5016" s="104">
        <v>1054127</v>
      </c>
      <c r="B5016" s="104" t="s">
        <v>20</v>
      </c>
      <c r="C5016" s="104">
        <v>2000</v>
      </c>
      <c r="D5016" s="104" t="s">
        <v>1343</v>
      </c>
      <c r="G5016" s="105">
        <v>36684</v>
      </c>
      <c r="H5016" s="105">
        <v>0.64583333333333304</v>
      </c>
      <c r="K5016" s="104">
        <v>49.68</v>
      </c>
      <c r="L5016" s="104">
        <v>-3.5</v>
      </c>
    </row>
    <row r="5017" spans="1:12" x14ac:dyDescent="0.25">
      <c r="A5017" s="104">
        <v>1054128</v>
      </c>
      <c r="B5017" s="104" t="s">
        <v>20</v>
      </c>
      <c r="C5017" s="104">
        <v>2000</v>
      </c>
      <c r="D5017" s="104" t="s">
        <v>1342</v>
      </c>
      <c r="G5017" s="105">
        <v>36688</v>
      </c>
      <c r="H5017" s="105">
        <v>0.54166666666666696</v>
      </c>
      <c r="K5017" s="104">
        <v>50.21</v>
      </c>
      <c r="L5017" s="104">
        <v>-0.53</v>
      </c>
    </row>
    <row r="5018" spans="1:12" x14ac:dyDescent="0.25">
      <c r="A5018" s="104">
        <v>1054129</v>
      </c>
      <c r="B5018" s="104" t="s">
        <v>20</v>
      </c>
      <c r="C5018" s="104">
        <v>2000</v>
      </c>
      <c r="D5018" s="104" t="s">
        <v>1341</v>
      </c>
      <c r="G5018" s="105">
        <v>36692</v>
      </c>
      <c r="H5018" s="105">
        <v>0.51388888888888895</v>
      </c>
      <c r="K5018" s="104">
        <v>50.31</v>
      </c>
      <c r="L5018" s="104">
        <v>-0.48</v>
      </c>
    </row>
    <row r="5019" spans="1:12" x14ac:dyDescent="0.25">
      <c r="A5019" s="104">
        <v>1054130</v>
      </c>
      <c r="B5019" s="104" t="s">
        <v>20</v>
      </c>
      <c r="C5019" s="104">
        <v>2000</v>
      </c>
      <c r="D5019" s="104" t="s">
        <v>1340</v>
      </c>
      <c r="G5019" s="105">
        <v>36709</v>
      </c>
      <c r="H5019" s="105">
        <v>0.46875</v>
      </c>
      <c r="K5019" s="104">
        <v>48.47</v>
      </c>
      <c r="L5019" s="104">
        <v>-5.41</v>
      </c>
    </row>
    <row r="5020" spans="1:12" x14ac:dyDescent="0.25">
      <c r="A5020" s="104">
        <v>1054131</v>
      </c>
      <c r="B5020" s="104" t="s">
        <v>20</v>
      </c>
      <c r="C5020" s="104">
        <v>2000</v>
      </c>
      <c r="D5020" s="104" t="s">
        <v>1339</v>
      </c>
      <c r="G5020" s="105">
        <v>36709</v>
      </c>
      <c r="H5020" s="105">
        <v>0.39583333333333298</v>
      </c>
      <c r="K5020" s="104">
        <v>48.9</v>
      </c>
      <c r="L5020" s="104">
        <v>-5.13</v>
      </c>
    </row>
    <row r="5021" spans="1:12" x14ac:dyDescent="0.25">
      <c r="A5021" s="104">
        <v>1054132</v>
      </c>
      <c r="B5021" s="104" t="s">
        <v>20</v>
      </c>
      <c r="C5021" s="104">
        <v>2000</v>
      </c>
      <c r="D5021" s="104" t="s">
        <v>1338</v>
      </c>
      <c r="G5021" s="105">
        <v>36714</v>
      </c>
      <c r="H5021" s="105">
        <v>0.375</v>
      </c>
      <c r="K5021" s="104">
        <v>48.76</v>
      </c>
      <c r="L5021" s="104">
        <v>-4.3</v>
      </c>
    </row>
    <row r="5022" spans="1:12" x14ac:dyDescent="0.25">
      <c r="A5022" s="104">
        <v>1054133</v>
      </c>
      <c r="B5022" s="104" t="s">
        <v>20</v>
      </c>
      <c r="C5022" s="104">
        <v>2000</v>
      </c>
      <c r="D5022" s="104" t="s">
        <v>1337</v>
      </c>
      <c r="G5022" s="105">
        <v>36749</v>
      </c>
      <c r="H5022" s="105">
        <v>0.36458333333333298</v>
      </c>
      <c r="K5022" s="104">
        <v>48.61</v>
      </c>
      <c r="L5022" s="104">
        <v>-5.0999999999999996</v>
      </c>
    </row>
    <row r="5023" spans="1:12" x14ac:dyDescent="0.25">
      <c r="A5023" s="104">
        <v>1054134</v>
      </c>
      <c r="B5023" s="104" t="s">
        <v>20</v>
      </c>
      <c r="C5023" s="104">
        <v>2000</v>
      </c>
      <c r="D5023" s="104" t="s">
        <v>1336</v>
      </c>
      <c r="G5023" s="105">
        <v>36763</v>
      </c>
      <c r="H5023" s="105">
        <v>0.28125</v>
      </c>
      <c r="K5023" s="104">
        <v>48.52</v>
      </c>
      <c r="L5023" s="104">
        <v>-5.66</v>
      </c>
    </row>
    <row r="5024" spans="1:12" x14ac:dyDescent="0.25">
      <c r="A5024" s="104">
        <v>1054135</v>
      </c>
      <c r="B5024" s="104" t="s">
        <v>20</v>
      </c>
      <c r="C5024" s="104">
        <v>2000</v>
      </c>
      <c r="D5024" s="104" t="s">
        <v>1335</v>
      </c>
      <c r="G5024" s="105">
        <v>36791</v>
      </c>
      <c r="H5024" s="105">
        <v>0.29166666666666702</v>
      </c>
      <c r="K5024" s="104">
        <v>48.6</v>
      </c>
      <c r="L5024" s="104">
        <v>-5.73</v>
      </c>
    </row>
    <row r="5025" spans="1:12" x14ac:dyDescent="0.25">
      <c r="A5025" s="104">
        <v>1054136</v>
      </c>
      <c r="B5025" s="104" t="s">
        <v>20</v>
      </c>
      <c r="C5025" s="104">
        <v>2000</v>
      </c>
      <c r="D5025" s="104" t="s">
        <v>1334</v>
      </c>
      <c r="G5025" s="105">
        <v>36817</v>
      </c>
      <c r="H5025" s="105">
        <v>0.56944444444444398</v>
      </c>
      <c r="K5025" s="104">
        <v>48.42</v>
      </c>
      <c r="L5025" s="104">
        <v>-5.6</v>
      </c>
    </row>
    <row r="5026" spans="1:12" x14ac:dyDescent="0.25">
      <c r="A5026" s="104">
        <v>1054137</v>
      </c>
      <c r="B5026" s="104" t="s">
        <v>20</v>
      </c>
      <c r="C5026" s="104">
        <v>2000</v>
      </c>
      <c r="D5026" s="104" t="s">
        <v>1333</v>
      </c>
      <c r="G5026" s="105">
        <v>36819</v>
      </c>
      <c r="H5026" s="105">
        <v>0.36111111111111099</v>
      </c>
      <c r="K5026" s="104">
        <v>48.7</v>
      </c>
      <c r="L5026" s="104">
        <v>-5.55</v>
      </c>
    </row>
    <row r="5027" spans="1:12" x14ac:dyDescent="0.25">
      <c r="A5027" s="104">
        <v>1054138</v>
      </c>
      <c r="B5027" s="104" t="s">
        <v>20</v>
      </c>
      <c r="C5027" s="104">
        <v>2000</v>
      </c>
      <c r="D5027" s="104" t="s">
        <v>1332</v>
      </c>
      <c r="G5027" s="105">
        <v>36819</v>
      </c>
      <c r="H5027" s="105">
        <v>0.64583333333333304</v>
      </c>
      <c r="K5027" s="104">
        <v>50.3</v>
      </c>
      <c r="L5027" s="104">
        <v>-0.8</v>
      </c>
    </row>
    <row r="5028" spans="1:12" x14ac:dyDescent="0.25">
      <c r="A5028" s="104">
        <v>1054139</v>
      </c>
      <c r="B5028" s="104" t="s">
        <v>20</v>
      </c>
      <c r="C5028" s="104">
        <v>2000</v>
      </c>
      <c r="D5028" s="104" t="s">
        <v>1331</v>
      </c>
      <c r="G5028" s="105">
        <v>36829</v>
      </c>
      <c r="K5028" s="104">
        <v>49.88</v>
      </c>
      <c r="L5028" s="104">
        <v>-2.4</v>
      </c>
    </row>
    <row r="5029" spans="1:12" x14ac:dyDescent="0.25">
      <c r="A5029" s="104">
        <v>1054140</v>
      </c>
      <c r="B5029" s="104" t="s">
        <v>20</v>
      </c>
      <c r="C5029" s="104">
        <v>2000</v>
      </c>
      <c r="D5029" s="104" t="s">
        <v>1330</v>
      </c>
      <c r="G5029" s="105">
        <v>36874</v>
      </c>
      <c r="H5029" s="105">
        <v>0.58333333333333304</v>
      </c>
      <c r="K5029" s="104">
        <v>49.55</v>
      </c>
      <c r="L5029" s="104">
        <v>-3.75</v>
      </c>
    </row>
    <row r="5030" spans="1:12" x14ac:dyDescent="0.25">
      <c r="A5030" s="104">
        <v>1054141</v>
      </c>
      <c r="B5030" s="104" t="s">
        <v>21</v>
      </c>
      <c r="C5030" s="104">
        <v>2000</v>
      </c>
      <c r="D5030" s="104" t="s">
        <v>1329</v>
      </c>
      <c r="G5030" s="105">
        <v>36529</v>
      </c>
      <c r="H5030" s="105">
        <v>0.52986111111111101</v>
      </c>
      <c r="K5030" s="104">
        <v>54.56</v>
      </c>
      <c r="L5030" s="104">
        <v>5.04</v>
      </c>
    </row>
    <row r="5031" spans="1:12" x14ac:dyDescent="0.25">
      <c r="A5031" s="104">
        <v>1054142</v>
      </c>
      <c r="B5031" s="104" t="s">
        <v>21</v>
      </c>
      <c r="C5031" s="104">
        <v>2000</v>
      </c>
      <c r="D5031" s="104" t="s">
        <v>1328</v>
      </c>
      <c r="G5031" s="105">
        <v>36531</v>
      </c>
      <c r="H5031" s="105">
        <v>0.56944444444444398</v>
      </c>
      <c r="K5031" s="104">
        <v>54.27</v>
      </c>
      <c r="L5031" s="104">
        <v>3.16</v>
      </c>
    </row>
    <row r="5032" spans="1:12" x14ac:dyDescent="0.25">
      <c r="A5032" s="104">
        <v>1054143</v>
      </c>
      <c r="B5032" s="104" t="s">
        <v>21</v>
      </c>
      <c r="C5032" s="104">
        <v>2000</v>
      </c>
      <c r="D5032" s="104" t="s">
        <v>1327</v>
      </c>
      <c r="G5032" s="105">
        <v>36537</v>
      </c>
      <c r="H5032" s="105">
        <v>0.71875</v>
      </c>
      <c r="K5032" s="104">
        <v>53.78</v>
      </c>
      <c r="L5032" s="104">
        <v>6.53</v>
      </c>
    </row>
    <row r="5033" spans="1:12" x14ac:dyDescent="0.25">
      <c r="A5033" s="104">
        <v>1054144</v>
      </c>
      <c r="B5033" s="104" t="s">
        <v>21</v>
      </c>
      <c r="C5033" s="104">
        <v>2000</v>
      </c>
      <c r="D5033" s="104" t="s">
        <v>1326</v>
      </c>
      <c r="G5033" s="105">
        <v>36540</v>
      </c>
      <c r="H5033" s="105">
        <v>0.47916666666666702</v>
      </c>
      <c r="K5033" s="104">
        <v>54.17</v>
      </c>
      <c r="L5033" s="104">
        <v>7.42</v>
      </c>
    </row>
    <row r="5034" spans="1:12" x14ac:dyDescent="0.25">
      <c r="A5034" s="104">
        <v>1054145</v>
      </c>
      <c r="B5034" s="104" t="s">
        <v>21</v>
      </c>
      <c r="C5034" s="104">
        <v>2000</v>
      </c>
      <c r="D5034" s="104" t="s">
        <v>1325</v>
      </c>
      <c r="G5034" s="105">
        <v>36545</v>
      </c>
      <c r="H5034" s="105">
        <v>0.14583333333333301</v>
      </c>
      <c r="K5034" s="104">
        <v>54</v>
      </c>
      <c r="L5034" s="104">
        <v>8.02</v>
      </c>
    </row>
    <row r="5035" spans="1:12" x14ac:dyDescent="0.25">
      <c r="A5035" s="104">
        <v>1054146</v>
      </c>
      <c r="B5035" s="104" t="s">
        <v>21</v>
      </c>
      <c r="C5035" s="104">
        <v>2000</v>
      </c>
      <c r="D5035" s="104" t="s">
        <v>1324</v>
      </c>
      <c r="G5035" s="105">
        <v>36549</v>
      </c>
      <c r="H5035" s="105">
        <v>0.45902777777777798</v>
      </c>
      <c r="K5035" s="104">
        <v>54.82</v>
      </c>
      <c r="L5035" s="104">
        <v>4.8899999999999997</v>
      </c>
    </row>
    <row r="5036" spans="1:12" x14ac:dyDescent="0.25">
      <c r="A5036" s="104">
        <v>1054147</v>
      </c>
      <c r="B5036" s="104" t="s">
        <v>21</v>
      </c>
      <c r="C5036" s="104">
        <v>2000</v>
      </c>
      <c r="D5036" s="104" t="s">
        <v>1323</v>
      </c>
      <c r="G5036" s="105">
        <v>36549</v>
      </c>
      <c r="H5036" s="105">
        <v>0.65208333333333302</v>
      </c>
      <c r="K5036" s="104">
        <v>54.91</v>
      </c>
      <c r="L5036" s="104">
        <v>4.93</v>
      </c>
    </row>
    <row r="5037" spans="1:12" x14ac:dyDescent="0.25">
      <c r="A5037" s="104">
        <v>1054148</v>
      </c>
      <c r="B5037" s="104" t="s">
        <v>21</v>
      </c>
      <c r="C5037" s="104">
        <v>2000</v>
      </c>
      <c r="D5037" s="104" t="s">
        <v>1322</v>
      </c>
      <c r="G5037" s="105">
        <v>36549</v>
      </c>
      <c r="H5037" s="105">
        <v>0.66041666666666698</v>
      </c>
      <c r="K5037" s="104">
        <v>54.94</v>
      </c>
      <c r="L5037" s="104">
        <v>5.01</v>
      </c>
    </row>
    <row r="5038" spans="1:12" x14ac:dyDescent="0.25">
      <c r="A5038" s="104">
        <v>1054149</v>
      </c>
      <c r="B5038" s="104" t="s">
        <v>21</v>
      </c>
      <c r="C5038" s="104">
        <v>2000</v>
      </c>
      <c r="D5038" s="104" t="s">
        <v>1321</v>
      </c>
      <c r="G5038" s="105">
        <v>36549</v>
      </c>
      <c r="H5038" s="105">
        <v>0.66874999999999996</v>
      </c>
      <c r="K5038" s="104">
        <v>54.6</v>
      </c>
      <c r="L5038" s="104">
        <v>5</v>
      </c>
    </row>
    <row r="5039" spans="1:12" x14ac:dyDescent="0.25">
      <c r="A5039" s="104">
        <v>1054150</v>
      </c>
      <c r="B5039" s="104" t="s">
        <v>21</v>
      </c>
      <c r="C5039" s="104">
        <v>2000</v>
      </c>
      <c r="D5039" s="104" t="s">
        <v>1320</v>
      </c>
      <c r="G5039" s="105">
        <v>36549</v>
      </c>
      <c r="H5039" s="105">
        <v>0.67222222222222205</v>
      </c>
      <c r="K5039" s="104">
        <v>54.52</v>
      </c>
      <c r="L5039" s="104">
        <v>5.34</v>
      </c>
    </row>
    <row r="5040" spans="1:12" x14ac:dyDescent="0.25">
      <c r="A5040" s="104">
        <v>1054151</v>
      </c>
      <c r="B5040" s="104" t="s">
        <v>21</v>
      </c>
      <c r="C5040" s="104">
        <v>2000</v>
      </c>
      <c r="D5040" s="104" t="s">
        <v>1319</v>
      </c>
      <c r="G5040" s="105">
        <v>36549</v>
      </c>
      <c r="H5040" s="105">
        <v>0.67708333333333304</v>
      </c>
      <c r="K5040" s="104">
        <v>54.19</v>
      </c>
      <c r="L5040" s="104">
        <v>5.8</v>
      </c>
    </row>
    <row r="5041" spans="1:12" x14ac:dyDescent="0.25">
      <c r="A5041" s="104">
        <v>1054152</v>
      </c>
      <c r="B5041" s="104" t="s">
        <v>21</v>
      </c>
      <c r="C5041" s="104">
        <v>2000</v>
      </c>
      <c r="D5041" s="104" t="s">
        <v>1318</v>
      </c>
      <c r="G5041" s="105">
        <v>36549</v>
      </c>
      <c r="H5041" s="105">
        <v>0.68402777777777801</v>
      </c>
      <c r="K5041" s="104">
        <v>54.26</v>
      </c>
      <c r="L5041" s="104">
        <v>6.55</v>
      </c>
    </row>
    <row r="5042" spans="1:12" x14ac:dyDescent="0.25">
      <c r="A5042" s="104">
        <v>1054153</v>
      </c>
      <c r="B5042" s="104" t="s">
        <v>21</v>
      </c>
      <c r="C5042" s="104">
        <v>2000</v>
      </c>
      <c r="D5042" s="104" t="s">
        <v>1317</v>
      </c>
      <c r="G5042" s="105">
        <v>36549</v>
      </c>
      <c r="H5042" s="105">
        <v>0.92847222222222203</v>
      </c>
      <c r="K5042" s="104">
        <v>54.2</v>
      </c>
      <c r="L5042" s="104">
        <v>7.9</v>
      </c>
    </row>
    <row r="5043" spans="1:12" x14ac:dyDescent="0.25">
      <c r="A5043" s="104">
        <v>1054154</v>
      </c>
      <c r="B5043" s="104" t="s">
        <v>21</v>
      </c>
      <c r="C5043" s="104">
        <v>2000</v>
      </c>
      <c r="D5043" s="104" t="s">
        <v>1316</v>
      </c>
      <c r="G5043" s="105">
        <v>36549</v>
      </c>
      <c r="H5043" s="105">
        <v>0.99583333333333302</v>
      </c>
      <c r="K5043" s="104">
        <v>54.1</v>
      </c>
      <c r="L5043" s="104">
        <v>5.69</v>
      </c>
    </row>
    <row r="5044" spans="1:12" x14ac:dyDescent="0.25">
      <c r="A5044" s="104">
        <v>1054155</v>
      </c>
      <c r="B5044" s="104" t="s">
        <v>21</v>
      </c>
      <c r="C5044" s="104">
        <v>2000</v>
      </c>
      <c r="D5044" s="104" t="s">
        <v>1315</v>
      </c>
      <c r="G5044" s="105">
        <v>36550</v>
      </c>
      <c r="H5044" s="105">
        <v>0.30902777777777801</v>
      </c>
      <c r="K5044" s="104">
        <v>54.34</v>
      </c>
      <c r="L5044" s="104">
        <v>5.69</v>
      </c>
    </row>
    <row r="5045" spans="1:12" x14ac:dyDescent="0.25">
      <c r="A5045" s="104">
        <v>1054156</v>
      </c>
      <c r="B5045" s="104" t="s">
        <v>21</v>
      </c>
      <c r="C5045" s="104">
        <v>2000</v>
      </c>
      <c r="D5045" s="104" t="s">
        <v>1314</v>
      </c>
      <c r="G5045" s="105">
        <v>36550</v>
      </c>
      <c r="H5045" s="105">
        <v>0.65277777777777801</v>
      </c>
      <c r="K5045" s="104">
        <v>57.46</v>
      </c>
      <c r="L5045" s="104">
        <v>7.46</v>
      </c>
    </row>
    <row r="5046" spans="1:12" x14ac:dyDescent="0.25">
      <c r="A5046" s="104">
        <v>1054157</v>
      </c>
      <c r="B5046" s="104" t="s">
        <v>21</v>
      </c>
      <c r="C5046" s="104">
        <v>2000</v>
      </c>
      <c r="D5046" s="104" t="s">
        <v>1313</v>
      </c>
      <c r="G5046" s="105">
        <v>36550</v>
      </c>
      <c r="H5046" s="105">
        <v>0.74305555555555503</v>
      </c>
      <c r="K5046" s="104">
        <v>53.73</v>
      </c>
      <c r="L5046" s="104">
        <v>3.32</v>
      </c>
    </row>
    <row r="5047" spans="1:12" x14ac:dyDescent="0.25">
      <c r="A5047" s="104">
        <v>1054158</v>
      </c>
      <c r="B5047" s="104" t="s">
        <v>21</v>
      </c>
      <c r="C5047" s="104">
        <v>2000</v>
      </c>
      <c r="D5047" s="104" t="s">
        <v>1312</v>
      </c>
      <c r="G5047" s="105">
        <v>36550</v>
      </c>
      <c r="H5047" s="105">
        <v>0.74861111111111101</v>
      </c>
      <c r="K5047" s="104">
        <v>53.5</v>
      </c>
      <c r="L5047" s="104">
        <v>3.92</v>
      </c>
    </row>
    <row r="5048" spans="1:12" x14ac:dyDescent="0.25">
      <c r="A5048" s="104">
        <v>1054159</v>
      </c>
      <c r="B5048" s="104" t="s">
        <v>21</v>
      </c>
      <c r="C5048" s="104">
        <v>2000</v>
      </c>
      <c r="D5048" s="104" t="s">
        <v>1311</v>
      </c>
      <c r="G5048" s="105">
        <v>36550</v>
      </c>
      <c r="H5048" s="105">
        <v>0.76666666666666705</v>
      </c>
      <c r="K5048" s="104">
        <v>53.8</v>
      </c>
      <c r="L5048" s="104">
        <v>5.95</v>
      </c>
    </row>
    <row r="5049" spans="1:12" x14ac:dyDescent="0.25">
      <c r="A5049" s="104">
        <v>1054160</v>
      </c>
      <c r="B5049" s="104" t="s">
        <v>21</v>
      </c>
      <c r="C5049" s="104">
        <v>2000</v>
      </c>
      <c r="D5049" s="104" t="s">
        <v>1310</v>
      </c>
      <c r="G5049" s="105">
        <v>36550</v>
      </c>
      <c r="H5049" s="105">
        <v>0.77569444444444402</v>
      </c>
      <c r="K5049" s="104">
        <v>53.95</v>
      </c>
      <c r="L5049" s="104">
        <v>6.96</v>
      </c>
    </row>
    <row r="5050" spans="1:12" x14ac:dyDescent="0.25">
      <c r="A5050" s="104">
        <v>1054161</v>
      </c>
      <c r="B5050" s="104" t="s">
        <v>21</v>
      </c>
      <c r="C5050" s="104">
        <v>2000</v>
      </c>
      <c r="D5050" s="104" t="s">
        <v>1309</v>
      </c>
      <c r="G5050" s="105">
        <v>36559</v>
      </c>
      <c r="H5050" s="105">
        <v>0.60902777777777795</v>
      </c>
      <c r="K5050" s="104">
        <v>53.25</v>
      </c>
      <c r="L5050" s="104">
        <v>4.4800000000000004</v>
      </c>
    </row>
    <row r="5051" spans="1:12" x14ac:dyDescent="0.25">
      <c r="A5051" s="104">
        <v>1054162</v>
      </c>
      <c r="B5051" s="104" t="s">
        <v>21</v>
      </c>
      <c r="C5051" s="104">
        <v>2000</v>
      </c>
      <c r="D5051" s="104" t="s">
        <v>1308</v>
      </c>
      <c r="G5051" s="105">
        <v>36573</v>
      </c>
      <c r="H5051" s="105">
        <v>0.42847222222222198</v>
      </c>
      <c r="K5051" s="104">
        <v>54.05</v>
      </c>
      <c r="L5051" s="104">
        <v>7.92</v>
      </c>
    </row>
    <row r="5052" spans="1:12" x14ac:dyDescent="0.25">
      <c r="A5052" s="104">
        <v>1054163</v>
      </c>
      <c r="B5052" s="104" t="s">
        <v>21</v>
      </c>
      <c r="C5052" s="104">
        <v>2000</v>
      </c>
      <c r="D5052" s="104" t="s">
        <v>1307</v>
      </c>
      <c r="G5052" s="105">
        <v>36578</v>
      </c>
      <c r="H5052" s="105">
        <v>0.96875</v>
      </c>
      <c r="K5052" s="104">
        <v>54.86</v>
      </c>
      <c r="L5052" s="104">
        <v>5.8</v>
      </c>
    </row>
    <row r="5053" spans="1:12" x14ac:dyDescent="0.25">
      <c r="A5053" s="104">
        <v>1054164</v>
      </c>
      <c r="B5053" s="104" t="s">
        <v>21</v>
      </c>
      <c r="C5053" s="104">
        <v>2000</v>
      </c>
      <c r="D5053" s="104" t="s">
        <v>1306</v>
      </c>
      <c r="G5053" s="105">
        <v>36579</v>
      </c>
      <c r="H5053" s="105">
        <v>0.28472222222222199</v>
      </c>
      <c r="K5053" s="104">
        <v>54.09</v>
      </c>
      <c r="L5053" s="104">
        <v>4.75</v>
      </c>
    </row>
    <row r="5054" spans="1:12" x14ac:dyDescent="0.25">
      <c r="A5054" s="104">
        <v>1054165</v>
      </c>
      <c r="B5054" s="104" t="s">
        <v>21</v>
      </c>
      <c r="C5054" s="104">
        <v>2000</v>
      </c>
      <c r="D5054" s="104" t="s">
        <v>1305</v>
      </c>
      <c r="G5054" s="105">
        <v>36579</v>
      </c>
      <c r="H5054" s="105">
        <v>0.47430555555555598</v>
      </c>
      <c r="K5054" s="104">
        <v>55.38</v>
      </c>
      <c r="L5054" s="104">
        <v>6.56</v>
      </c>
    </row>
    <row r="5055" spans="1:12" x14ac:dyDescent="0.25">
      <c r="A5055" s="104">
        <v>1054166</v>
      </c>
      <c r="B5055" s="104" t="s">
        <v>21</v>
      </c>
      <c r="C5055" s="104">
        <v>2000</v>
      </c>
      <c r="D5055" s="104" t="s">
        <v>1304</v>
      </c>
      <c r="G5055" s="105">
        <v>36595</v>
      </c>
      <c r="H5055" s="105">
        <v>0.47847222222222202</v>
      </c>
      <c r="K5055" s="104">
        <v>55.36</v>
      </c>
      <c r="L5055" s="104">
        <v>6.26</v>
      </c>
    </row>
    <row r="5056" spans="1:12" x14ac:dyDescent="0.25">
      <c r="A5056" s="104">
        <v>1054167</v>
      </c>
      <c r="B5056" s="104" t="s">
        <v>21</v>
      </c>
      <c r="C5056" s="104">
        <v>2000</v>
      </c>
      <c r="D5056" s="104" t="s">
        <v>1303</v>
      </c>
      <c r="G5056" s="105">
        <v>36595</v>
      </c>
      <c r="H5056" s="105">
        <v>0.49791666666666701</v>
      </c>
      <c r="K5056" s="104">
        <v>54.1</v>
      </c>
      <c r="L5056" s="104">
        <v>5.95</v>
      </c>
    </row>
    <row r="5057" spans="1:12" x14ac:dyDescent="0.25">
      <c r="A5057" s="104">
        <v>1054168</v>
      </c>
      <c r="B5057" s="104" t="s">
        <v>21</v>
      </c>
      <c r="C5057" s="104">
        <v>2000</v>
      </c>
      <c r="D5057" s="104" t="s">
        <v>1302</v>
      </c>
      <c r="G5057" s="105">
        <v>36595</v>
      </c>
      <c r="H5057" s="105">
        <v>0.52013888888888904</v>
      </c>
      <c r="K5057" s="104">
        <v>53.86</v>
      </c>
      <c r="L5057" s="104">
        <v>7.96</v>
      </c>
    </row>
    <row r="5058" spans="1:12" x14ac:dyDescent="0.25">
      <c r="A5058" s="104">
        <v>1054169</v>
      </c>
      <c r="B5058" s="104" t="s">
        <v>21</v>
      </c>
      <c r="C5058" s="104">
        <v>2000</v>
      </c>
      <c r="D5058" s="104" t="s">
        <v>1301</v>
      </c>
      <c r="G5058" s="105">
        <v>36605</v>
      </c>
      <c r="H5058" s="105">
        <v>0.32986111111111099</v>
      </c>
      <c r="K5058" s="104">
        <v>54.03</v>
      </c>
      <c r="L5058" s="104">
        <v>5.24</v>
      </c>
    </row>
    <row r="5059" spans="1:12" x14ac:dyDescent="0.25">
      <c r="A5059" s="104">
        <v>1054170</v>
      </c>
      <c r="B5059" s="104" t="s">
        <v>21</v>
      </c>
      <c r="C5059" s="104">
        <v>2000</v>
      </c>
      <c r="D5059" s="104" t="s">
        <v>1300</v>
      </c>
      <c r="G5059" s="105">
        <v>36606</v>
      </c>
      <c r="H5059" s="105">
        <v>0.47708333333333303</v>
      </c>
      <c r="K5059" s="104">
        <v>55.18</v>
      </c>
      <c r="L5059" s="104">
        <v>5.96</v>
      </c>
    </row>
    <row r="5060" spans="1:12" x14ac:dyDescent="0.25">
      <c r="A5060" s="104">
        <v>1054171</v>
      </c>
      <c r="B5060" s="104" t="s">
        <v>21</v>
      </c>
      <c r="C5060" s="104">
        <v>2000</v>
      </c>
      <c r="D5060" s="104" t="s">
        <v>1299</v>
      </c>
      <c r="G5060" s="105">
        <v>36606</v>
      </c>
      <c r="H5060" s="105">
        <v>0.51527777777777795</v>
      </c>
      <c r="K5060" s="104">
        <v>54.52</v>
      </c>
      <c r="L5060" s="104">
        <v>4.2300000000000004</v>
      </c>
    </row>
    <row r="5061" spans="1:12" x14ac:dyDescent="0.25">
      <c r="A5061" s="104">
        <v>1054172</v>
      </c>
      <c r="B5061" s="104" t="s">
        <v>21</v>
      </c>
      <c r="C5061" s="104">
        <v>2000</v>
      </c>
      <c r="D5061" s="104" t="s">
        <v>1298</v>
      </c>
      <c r="G5061" s="105">
        <v>36606</v>
      </c>
      <c r="H5061" s="105">
        <v>0.52500000000000002</v>
      </c>
      <c r="K5061" s="104">
        <v>54.04</v>
      </c>
      <c r="L5061" s="104">
        <v>3.35</v>
      </c>
    </row>
    <row r="5062" spans="1:12" x14ac:dyDescent="0.25">
      <c r="A5062" s="104">
        <v>1054173</v>
      </c>
      <c r="B5062" s="104" t="s">
        <v>21</v>
      </c>
      <c r="C5062" s="104">
        <v>2000</v>
      </c>
      <c r="D5062" s="104" t="s">
        <v>1297</v>
      </c>
      <c r="G5062" s="105">
        <v>36607</v>
      </c>
      <c r="H5062" s="105">
        <v>0.225694444444444</v>
      </c>
      <c r="K5062" s="104">
        <v>54.3</v>
      </c>
      <c r="L5062" s="104">
        <v>5.59</v>
      </c>
    </row>
    <row r="5063" spans="1:12" x14ac:dyDescent="0.25">
      <c r="A5063" s="104">
        <v>1054174</v>
      </c>
      <c r="B5063" s="104" t="s">
        <v>21</v>
      </c>
      <c r="C5063" s="104">
        <v>2000</v>
      </c>
      <c r="D5063" s="104" t="s">
        <v>1296</v>
      </c>
      <c r="G5063" s="105">
        <v>36608</v>
      </c>
      <c r="H5063" s="105">
        <v>0.42361111111111099</v>
      </c>
      <c r="K5063" s="104">
        <v>54.51</v>
      </c>
      <c r="L5063" s="104">
        <v>6.4</v>
      </c>
    </row>
    <row r="5064" spans="1:12" x14ac:dyDescent="0.25">
      <c r="A5064" s="104">
        <v>1054175</v>
      </c>
      <c r="B5064" s="104" t="s">
        <v>21</v>
      </c>
      <c r="C5064" s="104">
        <v>2000</v>
      </c>
      <c r="D5064" s="104" t="s">
        <v>1295</v>
      </c>
      <c r="G5064" s="105">
        <v>36612</v>
      </c>
      <c r="H5064" s="105">
        <v>0.211805555555556</v>
      </c>
      <c r="K5064" s="104">
        <v>53.84</v>
      </c>
      <c r="L5064" s="104">
        <v>6.16</v>
      </c>
    </row>
    <row r="5065" spans="1:12" x14ac:dyDescent="0.25">
      <c r="A5065" s="104">
        <v>1054176</v>
      </c>
      <c r="B5065" s="104" t="s">
        <v>21</v>
      </c>
      <c r="C5065" s="104">
        <v>2000</v>
      </c>
      <c r="D5065" s="104" t="s">
        <v>1294</v>
      </c>
      <c r="G5065" s="105">
        <v>36617</v>
      </c>
      <c r="H5065" s="105">
        <v>0.40277777777777801</v>
      </c>
      <c r="K5065" s="104">
        <v>54.18</v>
      </c>
      <c r="L5065" s="104">
        <v>6.45</v>
      </c>
    </row>
    <row r="5066" spans="1:12" x14ac:dyDescent="0.25">
      <c r="A5066" s="104">
        <v>1054177</v>
      </c>
      <c r="B5066" s="104" t="s">
        <v>21</v>
      </c>
      <c r="C5066" s="104">
        <v>2000</v>
      </c>
      <c r="D5066" s="104" t="s">
        <v>1293</v>
      </c>
      <c r="G5066" s="105">
        <v>36617</v>
      </c>
      <c r="H5066" s="105">
        <v>0.47222222222222199</v>
      </c>
      <c r="K5066" s="104">
        <v>53.89</v>
      </c>
      <c r="L5066" s="104">
        <v>7.59</v>
      </c>
    </row>
    <row r="5067" spans="1:12" x14ac:dyDescent="0.25">
      <c r="A5067" s="104">
        <v>1054178</v>
      </c>
      <c r="B5067" s="104" t="s">
        <v>21</v>
      </c>
      <c r="C5067" s="104">
        <v>2000</v>
      </c>
      <c r="D5067" s="104" t="s">
        <v>1292</v>
      </c>
      <c r="G5067" s="105">
        <v>36619</v>
      </c>
      <c r="H5067" s="105">
        <v>0.52291666666666703</v>
      </c>
      <c r="K5067" s="104">
        <v>53.71</v>
      </c>
      <c r="L5067" s="104">
        <v>6.67</v>
      </c>
    </row>
    <row r="5068" spans="1:12" x14ac:dyDescent="0.25">
      <c r="A5068" s="104">
        <v>1054179</v>
      </c>
      <c r="B5068" s="104" t="s">
        <v>21</v>
      </c>
      <c r="C5068" s="104">
        <v>2000</v>
      </c>
      <c r="D5068" s="104" t="s">
        <v>1291</v>
      </c>
      <c r="G5068" s="105">
        <v>36620</v>
      </c>
      <c r="H5068" s="105">
        <v>0.27777777777777801</v>
      </c>
      <c r="K5068" s="104">
        <v>54.19</v>
      </c>
      <c r="L5068" s="104">
        <v>7.69</v>
      </c>
    </row>
    <row r="5069" spans="1:12" x14ac:dyDescent="0.25">
      <c r="A5069" s="104">
        <v>1054180</v>
      </c>
      <c r="B5069" s="104" t="s">
        <v>21</v>
      </c>
      <c r="C5069" s="104">
        <v>2000</v>
      </c>
      <c r="D5069" s="104" t="s">
        <v>1290</v>
      </c>
      <c r="G5069" s="105">
        <v>36620</v>
      </c>
      <c r="H5069" s="105">
        <v>0.43472222222222201</v>
      </c>
      <c r="K5069" s="104">
        <v>54.05</v>
      </c>
      <c r="L5069" s="104">
        <v>7.95</v>
      </c>
    </row>
    <row r="5070" spans="1:12" x14ac:dyDescent="0.25">
      <c r="A5070" s="104">
        <v>1054181</v>
      </c>
      <c r="B5070" s="104" t="s">
        <v>21</v>
      </c>
      <c r="C5070" s="104">
        <v>2000</v>
      </c>
      <c r="D5070" s="104" t="s">
        <v>1289</v>
      </c>
      <c r="G5070" s="105">
        <v>36620</v>
      </c>
      <c r="H5070" s="105">
        <v>0.43541666666666701</v>
      </c>
      <c r="K5070" s="104">
        <v>54</v>
      </c>
      <c r="L5070" s="104">
        <v>7.96</v>
      </c>
    </row>
    <row r="5071" spans="1:12" x14ac:dyDescent="0.25">
      <c r="A5071" s="104">
        <v>1054182</v>
      </c>
      <c r="B5071" s="104" t="s">
        <v>21</v>
      </c>
      <c r="C5071" s="104">
        <v>2000</v>
      </c>
      <c r="D5071" s="104" t="s">
        <v>1288</v>
      </c>
      <c r="G5071" s="105">
        <v>36625</v>
      </c>
      <c r="H5071" s="105">
        <v>0.51736111111111105</v>
      </c>
      <c r="K5071" s="104">
        <v>54.01</v>
      </c>
      <c r="L5071" s="104">
        <v>7.09</v>
      </c>
    </row>
    <row r="5072" spans="1:12" x14ac:dyDescent="0.25">
      <c r="A5072" s="104">
        <v>1054183</v>
      </c>
      <c r="B5072" s="104" t="s">
        <v>21</v>
      </c>
      <c r="C5072" s="104">
        <v>2000</v>
      </c>
      <c r="D5072" s="104" t="s">
        <v>1287</v>
      </c>
      <c r="G5072" s="105">
        <v>36626</v>
      </c>
      <c r="H5072" s="105">
        <v>0.58402777777777803</v>
      </c>
      <c r="K5072" s="104">
        <v>55.23</v>
      </c>
      <c r="L5072" s="104">
        <v>6.83</v>
      </c>
    </row>
    <row r="5073" spans="1:12" x14ac:dyDescent="0.25">
      <c r="A5073" s="104">
        <v>1054184</v>
      </c>
      <c r="B5073" s="104" t="s">
        <v>21</v>
      </c>
      <c r="C5073" s="104">
        <v>2000</v>
      </c>
      <c r="D5073" s="104" t="s">
        <v>1286</v>
      </c>
      <c r="G5073" s="105">
        <v>36626</v>
      </c>
      <c r="H5073" s="105">
        <v>0.58888888888888902</v>
      </c>
      <c r="K5073" s="104">
        <v>55.34</v>
      </c>
      <c r="L5073" s="104">
        <v>6.5</v>
      </c>
    </row>
    <row r="5074" spans="1:12" x14ac:dyDescent="0.25">
      <c r="A5074" s="104">
        <v>1054185</v>
      </c>
      <c r="B5074" s="104" t="s">
        <v>21</v>
      </c>
      <c r="C5074" s="104">
        <v>2000</v>
      </c>
      <c r="D5074" s="104" t="s">
        <v>1285</v>
      </c>
      <c r="G5074" s="105">
        <v>36648</v>
      </c>
      <c r="H5074" s="105">
        <v>0.280555555555556</v>
      </c>
      <c r="K5074" s="104">
        <v>55.15</v>
      </c>
      <c r="L5074" s="104">
        <v>5.39</v>
      </c>
    </row>
    <row r="5075" spans="1:12" x14ac:dyDescent="0.25">
      <c r="A5075" s="104">
        <v>1054186</v>
      </c>
      <c r="B5075" s="104" t="s">
        <v>21</v>
      </c>
      <c r="C5075" s="104">
        <v>2000</v>
      </c>
      <c r="D5075" s="104" t="s">
        <v>1284</v>
      </c>
      <c r="G5075" s="105">
        <v>36648</v>
      </c>
      <c r="H5075" s="105">
        <v>0.28125</v>
      </c>
      <c r="K5075" s="104">
        <v>55.17</v>
      </c>
      <c r="L5075" s="104">
        <v>5.28</v>
      </c>
    </row>
    <row r="5076" spans="1:12" x14ac:dyDescent="0.25">
      <c r="A5076" s="104">
        <v>1054187</v>
      </c>
      <c r="B5076" s="104" t="s">
        <v>21</v>
      </c>
      <c r="C5076" s="104">
        <v>2000</v>
      </c>
      <c r="D5076" s="104" t="s">
        <v>1283</v>
      </c>
      <c r="G5076" s="105">
        <v>36648</v>
      </c>
      <c r="H5076" s="105">
        <v>0.281944444444444</v>
      </c>
      <c r="K5076" s="104">
        <v>55.26</v>
      </c>
      <c r="L5076" s="104">
        <v>5.18</v>
      </c>
    </row>
    <row r="5077" spans="1:12" x14ac:dyDescent="0.25">
      <c r="A5077" s="104">
        <v>1054188</v>
      </c>
      <c r="B5077" s="104" t="s">
        <v>21</v>
      </c>
      <c r="C5077" s="104">
        <v>2000</v>
      </c>
      <c r="D5077" s="104" t="s">
        <v>1282</v>
      </c>
      <c r="G5077" s="105">
        <v>36655</v>
      </c>
      <c r="H5077" s="105">
        <v>0.34027777777777801</v>
      </c>
      <c r="K5077" s="104">
        <v>55.44</v>
      </c>
      <c r="L5077" s="104">
        <v>4.93</v>
      </c>
    </row>
    <row r="5078" spans="1:12" x14ac:dyDescent="0.25">
      <c r="A5078" s="104">
        <v>1054189</v>
      </c>
      <c r="B5078" s="104" t="s">
        <v>21</v>
      </c>
      <c r="C5078" s="104">
        <v>2000</v>
      </c>
      <c r="D5078" s="104" t="s">
        <v>1281</v>
      </c>
      <c r="G5078" s="105">
        <v>36668</v>
      </c>
      <c r="H5078" s="105">
        <v>0.3125</v>
      </c>
      <c r="K5078" s="104">
        <v>54.76</v>
      </c>
      <c r="L5078" s="104">
        <v>6.96</v>
      </c>
    </row>
    <row r="5079" spans="1:12" x14ac:dyDescent="0.25">
      <c r="A5079" s="104">
        <v>1054190</v>
      </c>
      <c r="B5079" s="104" t="s">
        <v>21</v>
      </c>
      <c r="C5079" s="104">
        <v>2000</v>
      </c>
      <c r="D5079" s="104" t="s">
        <v>1280</v>
      </c>
      <c r="G5079" s="105">
        <v>36668</v>
      </c>
      <c r="H5079" s="105">
        <v>0.31597222222222199</v>
      </c>
      <c r="K5079" s="104">
        <v>55.71</v>
      </c>
      <c r="L5079" s="104">
        <v>4.87</v>
      </c>
    </row>
    <row r="5080" spans="1:12" x14ac:dyDescent="0.25">
      <c r="A5080" s="104">
        <v>1054191</v>
      </c>
      <c r="B5080" s="104" t="s">
        <v>21</v>
      </c>
      <c r="C5080" s="104">
        <v>2000</v>
      </c>
      <c r="D5080" s="104" t="s">
        <v>1279</v>
      </c>
      <c r="G5080" s="105">
        <v>36668</v>
      </c>
      <c r="H5080" s="105">
        <v>0.31944444444444398</v>
      </c>
      <c r="K5080" s="104">
        <v>55.72</v>
      </c>
      <c r="L5080" s="104">
        <v>4.8</v>
      </c>
    </row>
    <row r="5081" spans="1:12" x14ac:dyDescent="0.25">
      <c r="A5081" s="104">
        <v>1054192</v>
      </c>
      <c r="B5081" s="104" t="s">
        <v>21</v>
      </c>
      <c r="C5081" s="104">
        <v>2000</v>
      </c>
      <c r="D5081" s="104" t="s">
        <v>1278</v>
      </c>
      <c r="G5081" s="105">
        <v>36684</v>
      </c>
      <c r="H5081" s="105">
        <v>0.64375000000000004</v>
      </c>
      <c r="K5081" s="104">
        <v>55.56</v>
      </c>
      <c r="L5081" s="104">
        <v>4.8</v>
      </c>
    </row>
    <row r="5082" spans="1:12" x14ac:dyDescent="0.25">
      <c r="A5082" s="104">
        <v>1054193</v>
      </c>
      <c r="B5082" s="104" t="s">
        <v>21</v>
      </c>
      <c r="C5082" s="104">
        <v>2000</v>
      </c>
      <c r="D5082" s="104" t="s">
        <v>1277</v>
      </c>
      <c r="G5082" s="105">
        <v>36691</v>
      </c>
      <c r="H5082" s="105">
        <v>0.19861111111111099</v>
      </c>
      <c r="K5082" s="104">
        <v>54.69</v>
      </c>
      <c r="L5082" s="104">
        <v>5.44</v>
      </c>
    </row>
    <row r="5083" spans="1:12" x14ac:dyDescent="0.25">
      <c r="A5083" s="104">
        <v>1054194</v>
      </c>
      <c r="B5083" s="104" t="s">
        <v>21</v>
      </c>
      <c r="C5083" s="104">
        <v>2000</v>
      </c>
      <c r="D5083" s="104" t="s">
        <v>1276</v>
      </c>
      <c r="G5083" s="105">
        <v>36691</v>
      </c>
      <c r="H5083" s="105">
        <v>0.210416666666667</v>
      </c>
      <c r="K5083" s="104">
        <v>54.63</v>
      </c>
      <c r="L5083" s="104">
        <v>5.0599999999999996</v>
      </c>
    </row>
    <row r="5084" spans="1:12" x14ac:dyDescent="0.25">
      <c r="A5084" s="104">
        <v>1054195</v>
      </c>
      <c r="B5084" s="104" t="s">
        <v>21</v>
      </c>
      <c r="C5084" s="104">
        <v>2000</v>
      </c>
      <c r="D5084" s="104" t="s">
        <v>1275</v>
      </c>
      <c r="G5084" s="105">
        <v>36691</v>
      </c>
      <c r="H5084" s="105">
        <v>0.21875</v>
      </c>
      <c r="K5084" s="104">
        <v>54.42</v>
      </c>
      <c r="L5084" s="104">
        <v>4.95</v>
      </c>
    </row>
    <row r="5085" spans="1:12" x14ac:dyDescent="0.25">
      <c r="A5085" s="104">
        <v>1054196</v>
      </c>
      <c r="B5085" s="104" t="s">
        <v>21</v>
      </c>
      <c r="C5085" s="104">
        <v>2000</v>
      </c>
      <c r="D5085" s="104" t="s">
        <v>1274</v>
      </c>
      <c r="G5085" s="105">
        <v>36691</v>
      </c>
      <c r="H5085" s="105">
        <v>0.24444444444444399</v>
      </c>
      <c r="K5085" s="104">
        <v>53.97</v>
      </c>
      <c r="L5085" s="104">
        <v>4.71</v>
      </c>
    </row>
    <row r="5086" spans="1:12" x14ac:dyDescent="0.25">
      <c r="A5086" s="104">
        <v>1054197</v>
      </c>
      <c r="B5086" s="104" t="s">
        <v>21</v>
      </c>
      <c r="C5086" s="104">
        <v>2000</v>
      </c>
      <c r="D5086" s="104" t="s">
        <v>1273</v>
      </c>
      <c r="G5086" s="105">
        <v>36695</v>
      </c>
      <c r="H5086" s="105">
        <v>0.52152777777777803</v>
      </c>
      <c r="K5086" s="104">
        <v>54.12</v>
      </c>
      <c r="L5086" s="104">
        <v>5</v>
      </c>
    </row>
    <row r="5087" spans="1:12" x14ac:dyDescent="0.25">
      <c r="A5087" s="104">
        <v>1054198</v>
      </c>
      <c r="B5087" s="104" t="s">
        <v>21</v>
      </c>
      <c r="C5087" s="104">
        <v>2000</v>
      </c>
      <c r="D5087" s="104" t="s">
        <v>1272</v>
      </c>
      <c r="G5087" s="105">
        <v>36695</v>
      </c>
      <c r="H5087" s="105">
        <v>0.52500000000000002</v>
      </c>
      <c r="K5087" s="104">
        <v>55.07</v>
      </c>
      <c r="L5087" s="104">
        <v>5.83</v>
      </c>
    </row>
    <row r="5088" spans="1:12" x14ac:dyDescent="0.25">
      <c r="A5088" s="104">
        <v>1054199</v>
      </c>
      <c r="B5088" s="104" t="s">
        <v>21</v>
      </c>
      <c r="C5088" s="104">
        <v>2000</v>
      </c>
      <c r="D5088" s="104" t="s">
        <v>1271</v>
      </c>
      <c r="G5088" s="105">
        <v>36704</v>
      </c>
      <c r="H5088" s="105">
        <v>0.39583333333333298</v>
      </c>
      <c r="K5088" s="104">
        <v>65</v>
      </c>
      <c r="L5088" s="104">
        <v>4.83</v>
      </c>
    </row>
    <row r="5089" spans="1:12" x14ac:dyDescent="0.25">
      <c r="A5089" s="104">
        <v>1054200</v>
      </c>
      <c r="B5089" s="104" t="s">
        <v>21</v>
      </c>
      <c r="C5089" s="104">
        <v>2000</v>
      </c>
      <c r="D5089" s="104" t="s">
        <v>1270</v>
      </c>
      <c r="G5089" s="105">
        <v>36713</v>
      </c>
      <c r="H5089" s="105">
        <v>0.32638888888888901</v>
      </c>
      <c r="K5089" s="104">
        <v>55.28</v>
      </c>
      <c r="L5089" s="104">
        <v>4.95</v>
      </c>
    </row>
    <row r="5090" spans="1:12" x14ac:dyDescent="0.25">
      <c r="A5090" s="104">
        <v>1054201</v>
      </c>
      <c r="B5090" s="104" t="s">
        <v>21</v>
      </c>
      <c r="C5090" s="104">
        <v>2000</v>
      </c>
      <c r="D5090" s="104" t="s">
        <v>1269</v>
      </c>
      <c r="G5090" s="105">
        <v>36731</v>
      </c>
      <c r="H5090" s="105">
        <v>0.62777777777777799</v>
      </c>
      <c r="K5090" s="104">
        <v>55.21</v>
      </c>
      <c r="L5090" s="104">
        <v>7.13</v>
      </c>
    </row>
    <row r="5091" spans="1:12" x14ac:dyDescent="0.25">
      <c r="A5091" s="104">
        <v>1054202</v>
      </c>
      <c r="B5091" s="104" t="s">
        <v>21</v>
      </c>
      <c r="C5091" s="104">
        <v>2000</v>
      </c>
      <c r="D5091" s="104" t="s">
        <v>1268</v>
      </c>
      <c r="G5091" s="105">
        <v>36731</v>
      </c>
      <c r="H5091" s="105">
        <v>0.65277777777777801</v>
      </c>
      <c r="K5091" s="104">
        <v>55.24</v>
      </c>
      <c r="L5091" s="104">
        <v>6.38</v>
      </c>
    </row>
    <row r="5092" spans="1:12" x14ac:dyDescent="0.25">
      <c r="A5092" s="104">
        <v>1054203</v>
      </c>
      <c r="B5092" s="104" t="s">
        <v>21</v>
      </c>
      <c r="C5092" s="104">
        <v>2000</v>
      </c>
      <c r="D5092" s="104" t="s">
        <v>1267</v>
      </c>
      <c r="G5092" s="105">
        <v>36731</v>
      </c>
      <c r="H5092" s="105">
        <v>0.65416666666666701</v>
      </c>
      <c r="K5092" s="104">
        <v>55.3</v>
      </c>
      <c r="L5092" s="104">
        <v>6.1</v>
      </c>
    </row>
    <row r="5093" spans="1:12" x14ac:dyDescent="0.25">
      <c r="A5093" s="104">
        <v>1054204</v>
      </c>
      <c r="B5093" s="104" t="s">
        <v>21</v>
      </c>
      <c r="C5093" s="104">
        <v>2000</v>
      </c>
      <c r="D5093" s="104" t="s">
        <v>1266</v>
      </c>
      <c r="G5093" s="105">
        <v>36731</v>
      </c>
      <c r="H5093" s="105">
        <v>0.70277777777777795</v>
      </c>
      <c r="K5093" s="104">
        <v>54.71</v>
      </c>
      <c r="L5093" s="104">
        <v>5.13</v>
      </c>
    </row>
    <row r="5094" spans="1:12" x14ac:dyDescent="0.25">
      <c r="A5094" s="104">
        <v>1054205</v>
      </c>
      <c r="B5094" s="104" t="s">
        <v>21</v>
      </c>
      <c r="C5094" s="104">
        <v>2000</v>
      </c>
      <c r="D5094" s="104" t="s">
        <v>1265</v>
      </c>
      <c r="G5094" s="105">
        <v>36732</v>
      </c>
      <c r="H5094" s="105">
        <v>0.30555555555555602</v>
      </c>
      <c r="K5094" s="104">
        <v>56.19</v>
      </c>
      <c r="L5094" s="104">
        <v>7.22</v>
      </c>
    </row>
    <row r="5095" spans="1:12" x14ac:dyDescent="0.25">
      <c r="A5095" s="104">
        <v>1054206</v>
      </c>
      <c r="B5095" s="104" t="s">
        <v>21</v>
      </c>
      <c r="C5095" s="104">
        <v>2000</v>
      </c>
      <c r="D5095" s="104" t="s">
        <v>1264</v>
      </c>
      <c r="G5095" s="105">
        <v>36732</v>
      </c>
      <c r="H5095" s="105">
        <v>0.30972222222222201</v>
      </c>
      <c r="K5095" s="104">
        <v>55.95</v>
      </c>
      <c r="L5095" s="104">
        <v>6.96</v>
      </c>
    </row>
    <row r="5096" spans="1:12" x14ac:dyDescent="0.25">
      <c r="A5096" s="104">
        <v>1054207</v>
      </c>
      <c r="B5096" s="104" t="s">
        <v>21</v>
      </c>
      <c r="C5096" s="104">
        <v>2000</v>
      </c>
      <c r="D5096" s="104" t="s">
        <v>1263</v>
      </c>
      <c r="G5096" s="105">
        <v>36732</v>
      </c>
      <c r="H5096" s="105">
        <v>0.31666666666666698</v>
      </c>
      <c r="K5096" s="104">
        <v>55.85</v>
      </c>
      <c r="L5096" s="104">
        <v>6.91</v>
      </c>
    </row>
    <row r="5097" spans="1:12" x14ac:dyDescent="0.25">
      <c r="A5097" s="104">
        <v>1054208</v>
      </c>
      <c r="B5097" s="104" t="s">
        <v>21</v>
      </c>
      <c r="C5097" s="104">
        <v>2000</v>
      </c>
      <c r="D5097" s="104" t="s">
        <v>1262</v>
      </c>
      <c r="G5097" s="105">
        <v>36737</v>
      </c>
      <c r="H5097" s="105">
        <v>0.64236111111111105</v>
      </c>
      <c r="K5097" s="104">
        <v>54.62</v>
      </c>
      <c r="L5097" s="104">
        <v>4.92</v>
      </c>
    </row>
    <row r="5098" spans="1:12" x14ac:dyDescent="0.25">
      <c r="A5098" s="104">
        <v>1054209</v>
      </c>
      <c r="B5098" s="104" t="s">
        <v>21</v>
      </c>
      <c r="C5098" s="104">
        <v>2000</v>
      </c>
      <c r="D5098" s="104" t="s">
        <v>1261</v>
      </c>
      <c r="G5098" s="105">
        <v>36737</v>
      </c>
      <c r="H5098" s="105">
        <v>0.64444444444444404</v>
      </c>
      <c r="K5098" s="104">
        <v>54.77</v>
      </c>
      <c r="L5098" s="104">
        <v>5.22</v>
      </c>
    </row>
    <row r="5099" spans="1:12" x14ac:dyDescent="0.25">
      <c r="A5099" s="104">
        <v>1054210</v>
      </c>
      <c r="B5099" s="104" t="s">
        <v>21</v>
      </c>
      <c r="C5099" s="104">
        <v>2000</v>
      </c>
      <c r="D5099" s="104" t="s">
        <v>1260</v>
      </c>
      <c r="G5099" s="105">
        <v>36740</v>
      </c>
      <c r="H5099" s="105">
        <v>0.44236111111111098</v>
      </c>
      <c r="K5099" s="104">
        <v>54.47</v>
      </c>
      <c r="L5099" s="104">
        <v>5.31</v>
      </c>
    </row>
    <row r="5100" spans="1:12" x14ac:dyDescent="0.25">
      <c r="A5100" s="104">
        <v>1054211</v>
      </c>
      <c r="B5100" s="104" t="s">
        <v>21</v>
      </c>
      <c r="C5100" s="104">
        <v>2000</v>
      </c>
      <c r="D5100" s="104" t="s">
        <v>1259</v>
      </c>
      <c r="G5100" s="105">
        <v>36741</v>
      </c>
      <c r="H5100" s="105">
        <v>0.55972222222222201</v>
      </c>
      <c r="K5100" s="104">
        <v>54.73</v>
      </c>
      <c r="L5100" s="104">
        <v>3.46</v>
      </c>
    </row>
    <row r="5101" spans="1:12" x14ac:dyDescent="0.25">
      <c r="A5101" s="104">
        <v>1054212</v>
      </c>
      <c r="B5101" s="104" t="s">
        <v>21</v>
      </c>
      <c r="C5101" s="104">
        <v>2000</v>
      </c>
      <c r="D5101" s="104" t="s">
        <v>1258</v>
      </c>
      <c r="G5101" s="105">
        <v>36749</v>
      </c>
      <c r="H5101" s="105">
        <v>0.53958333333333297</v>
      </c>
      <c r="K5101" s="104">
        <v>54.21</v>
      </c>
      <c r="L5101" s="104">
        <v>6.79</v>
      </c>
    </row>
    <row r="5102" spans="1:12" x14ac:dyDescent="0.25">
      <c r="A5102" s="104">
        <v>1054213</v>
      </c>
      <c r="B5102" s="104" t="s">
        <v>21</v>
      </c>
      <c r="C5102" s="104">
        <v>2000</v>
      </c>
      <c r="D5102" s="104" t="s">
        <v>1257</v>
      </c>
      <c r="G5102" s="105">
        <v>36753</v>
      </c>
      <c r="H5102" s="105">
        <v>4.72222222222222E-2</v>
      </c>
      <c r="K5102" s="104">
        <v>54.13</v>
      </c>
      <c r="L5102" s="104">
        <v>6.06</v>
      </c>
    </row>
    <row r="5103" spans="1:12" x14ac:dyDescent="0.25">
      <c r="A5103" s="104">
        <v>1054214</v>
      </c>
      <c r="B5103" s="104" t="s">
        <v>21</v>
      </c>
      <c r="C5103" s="104">
        <v>2000</v>
      </c>
      <c r="D5103" s="104" t="s">
        <v>1256</v>
      </c>
      <c r="G5103" s="105">
        <v>36753</v>
      </c>
      <c r="H5103" s="105">
        <v>0.60069444444444398</v>
      </c>
      <c r="K5103" s="104">
        <v>54.22</v>
      </c>
      <c r="L5103" s="104">
        <v>7.37</v>
      </c>
    </row>
    <row r="5104" spans="1:12" x14ac:dyDescent="0.25">
      <c r="A5104" s="104">
        <v>1054215</v>
      </c>
      <c r="B5104" s="104" t="s">
        <v>21</v>
      </c>
      <c r="C5104" s="104">
        <v>2000</v>
      </c>
      <c r="D5104" s="104" t="s">
        <v>1255</v>
      </c>
      <c r="G5104" s="105">
        <v>36753</v>
      </c>
      <c r="H5104" s="105">
        <v>0.60138888888888897</v>
      </c>
      <c r="K5104" s="104">
        <v>54.21</v>
      </c>
      <c r="L5104" s="104">
        <v>7.1</v>
      </c>
    </row>
    <row r="5105" spans="1:12" x14ac:dyDescent="0.25">
      <c r="A5105" s="104">
        <v>1054216</v>
      </c>
      <c r="B5105" s="104" t="s">
        <v>21</v>
      </c>
      <c r="C5105" s="104">
        <v>2000</v>
      </c>
      <c r="D5105" s="104" t="s">
        <v>1254</v>
      </c>
      <c r="G5105" s="105">
        <v>36755</v>
      </c>
      <c r="H5105" s="105">
        <v>0.22916666666666699</v>
      </c>
      <c r="K5105" s="104">
        <v>54.66</v>
      </c>
      <c r="L5105" s="104">
        <v>7.07</v>
      </c>
    </row>
    <row r="5106" spans="1:12" x14ac:dyDescent="0.25">
      <c r="A5106" s="104">
        <v>1054217</v>
      </c>
      <c r="B5106" s="104" t="s">
        <v>21</v>
      </c>
      <c r="C5106" s="104">
        <v>2000</v>
      </c>
      <c r="D5106" s="104" t="s">
        <v>1253</v>
      </c>
      <c r="G5106" s="105">
        <v>36755</v>
      </c>
      <c r="H5106" s="105">
        <v>0.26319444444444401</v>
      </c>
      <c r="K5106" s="104">
        <v>55.58</v>
      </c>
      <c r="L5106" s="104">
        <v>4.76</v>
      </c>
    </row>
    <row r="5107" spans="1:12" x14ac:dyDescent="0.25">
      <c r="A5107" s="104">
        <v>1054218</v>
      </c>
      <c r="B5107" s="104" t="s">
        <v>21</v>
      </c>
      <c r="C5107" s="104">
        <v>2000</v>
      </c>
      <c r="D5107" s="104" t="s">
        <v>1252</v>
      </c>
      <c r="G5107" s="105">
        <v>36755</v>
      </c>
      <c r="H5107" s="105">
        <v>0.31874999999999998</v>
      </c>
      <c r="K5107" s="104">
        <v>53.98</v>
      </c>
      <c r="L5107" s="104">
        <v>7.54</v>
      </c>
    </row>
    <row r="5108" spans="1:12" x14ac:dyDescent="0.25">
      <c r="A5108" s="104">
        <v>1054219</v>
      </c>
      <c r="B5108" s="104" t="s">
        <v>21</v>
      </c>
      <c r="C5108" s="104">
        <v>2000</v>
      </c>
      <c r="D5108" s="104" t="s">
        <v>1251</v>
      </c>
      <c r="G5108" s="105">
        <v>36757</v>
      </c>
      <c r="H5108" s="105">
        <v>0.57222222222222197</v>
      </c>
      <c r="K5108" s="104">
        <v>55.32</v>
      </c>
      <c r="L5108" s="104">
        <v>6.15</v>
      </c>
    </row>
    <row r="5109" spans="1:12" x14ac:dyDescent="0.25">
      <c r="A5109" s="104">
        <v>1054220</v>
      </c>
      <c r="B5109" s="104" t="s">
        <v>21</v>
      </c>
      <c r="C5109" s="104">
        <v>2000</v>
      </c>
      <c r="D5109" s="104" t="s">
        <v>1250</v>
      </c>
      <c r="G5109" s="105">
        <v>36759</v>
      </c>
      <c r="H5109" s="105">
        <v>0.42847222222222198</v>
      </c>
      <c r="K5109" s="104">
        <v>55.54</v>
      </c>
      <c r="L5109" s="104">
        <v>4.7300000000000004</v>
      </c>
    </row>
    <row r="5110" spans="1:12" x14ac:dyDescent="0.25">
      <c r="A5110" s="104">
        <v>1054221</v>
      </c>
      <c r="B5110" s="104" t="s">
        <v>21</v>
      </c>
      <c r="C5110" s="104">
        <v>2000</v>
      </c>
      <c r="D5110" s="104" t="s">
        <v>1249</v>
      </c>
      <c r="G5110" s="105">
        <v>36760</v>
      </c>
      <c r="H5110" s="105">
        <v>0.38263888888888897</v>
      </c>
      <c r="K5110" s="104">
        <v>54.06</v>
      </c>
      <c r="L5110" s="104">
        <v>5.25</v>
      </c>
    </row>
    <row r="5111" spans="1:12" x14ac:dyDescent="0.25">
      <c r="A5111" s="104">
        <v>1054222</v>
      </c>
      <c r="B5111" s="104" t="s">
        <v>21</v>
      </c>
      <c r="C5111" s="104">
        <v>2000</v>
      </c>
      <c r="D5111" s="104" t="s">
        <v>1248</v>
      </c>
      <c r="G5111" s="105">
        <v>36760</v>
      </c>
      <c r="H5111" s="105">
        <v>0.38541666666666702</v>
      </c>
      <c r="K5111" s="104">
        <v>54.05</v>
      </c>
      <c r="L5111" s="104">
        <v>5.15</v>
      </c>
    </row>
    <row r="5112" spans="1:12" x14ac:dyDescent="0.25">
      <c r="A5112" s="104">
        <v>1054223</v>
      </c>
      <c r="B5112" s="104" t="s">
        <v>21</v>
      </c>
      <c r="C5112" s="104">
        <v>2000</v>
      </c>
      <c r="D5112" s="104" t="s">
        <v>1247</v>
      </c>
      <c r="G5112" s="105">
        <v>36760</v>
      </c>
      <c r="H5112" s="105">
        <v>0.65347222222222201</v>
      </c>
      <c r="K5112" s="104">
        <v>54.89</v>
      </c>
      <c r="L5112" s="104">
        <v>5.8</v>
      </c>
    </row>
    <row r="5113" spans="1:12" x14ac:dyDescent="0.25">
      <c r="A5113" s="104">
        <v>1054224</v>
      </c>
      <c r="B5113" s="104" t="s">
        <v>21</v>
      </c>
      <c r="C5113" s="104">
        <v>2000</v>
      </c>
      <c r="D5113" s="104" t="s">
        <v>1246</v>
      </c>
      <c r="G5113" s="105">
        <v>36761</v>
      </c>
      <c r="H5113" s="105">
        <v>0.32500000000000001</v>
      </c>
      <c r="K5113" s="104">
        <v>53.49</v>
      </c>
      <c r="L5113" s="104">
        <v>4.76</v>
      </c>
    </row>
    <row r="5114" spans="1:12" x14ac:dyDescent="0.25">
      <c r="A5114" s="104">
        <v>1054225</v>
      </c>
      <c r="B5114" s="104" t="s">
        <v>21</v>
      </c>
      <c r="C5114" s="104">
        <v>2000</v>
      </c>
      <c r="D5114" s="104" t="s">
        <v>1245</v>
      </c>
      <c r="G5114" s="105">
        <v>36762</v>
      </c>
      <c r="H5114" s="105">
        <v>0.30902777777777801</v>
      </c>
      <c r="K5114" s="104">
        <v>55.08</v>
      </c>
      <c r="L5114" s="104">
        <v>5.59</v>
      </c>
    </row>
    <row r="5115" spans="1:12" x14ac:dyDescent="0.25">
      <c r="A5115" s="104">
        <v>1054226</v>
      </c>
      <c r="B5115" s="104" t="s">
        <v>21</v>
      </c>
      <c r="C5115" s="104">
        <v>2000</v>
      </c>
      <c r="D5115" s="104" t="s">
        <v>1244</v>
      </c>
      <c r="G5115" s="105">
        <v>36762</v>
      </c>
      <c r="H5115" s="105">
        <v>0.31666666666666698</v>
      </c>
      <c r="K5115" s="104">
        <v>54.86</v>
      </c>
      <c r="L5115" s="104">
        <v>5.32</v>
      </c>
    </row>
    <row r="5116" spans="1:12" x14ac:dyDescent="0.25">
      <c r="A5116" s="104">
        <v>1054227</v>
      </c>
      <c r="B5116" s="104" t="s">
        <v>21</v>
      </c>
      <c r="C5116" s="104">
        <v>2000</v>
      </c>
      <c r="D5116" s="104" t="s">
        <v>1243</v>
      </c>
      <c r="G5116" s="105">
        <v>36762</v>
      </c>
      <c r="H5116" s="105">
        <v>0.34027777777777801</v>
      </c>
      <c r="K5116" s="104">
        <v>54.39</v>
      </c>
      <c r="L5116" s="104">
        <v>5.66</v>
      </c>
    </row>
    <row r="5117" spans="1:12" x14ac:dyDescent="0.25">
      <c r="A5117" s="104">
        <v>1054228</v>
      </c>
      <c r="B5117" s="104" t="s">
        <v>21</v>
      </c>
      <c r="C5117" s="104">
        <v>2000</v>
      </c>
      <c r="D5117" s="104" t="s">
        <v>1242</v>
      </c>
      <c r="G5117" s="105">
        <v>36764</v>
      </c>
      <c r="H5117" s="105">
        <v>0.36805555555555602</v>
      </c>
      <c r="K5117" s="104">
        <v>54.98</v>
      </c>
      <c r="L5117" s="104">
        <v>8.1</v>
      </c>
    </row>
    <row r="5118" spans="1:12" x14ac:dyDescent="0.25">
      <c r="A5118" s="104">
        <v>1054229</v>
      </c>
      <c r="B5118" s="104" t="s">
        <v>21</v>
      </c>
      <c r="C5118" s="104">
        <v>2000</v>
      </c>
      <c r="D5118" s="104" t="s">
        <v>1241</v>
      </c>
      <c r="G5118" s="105">
        <v>36766</v>
      </c>
      <c r="H5118" s="105">
        <v>0.47708333333333303</v>
      </c>
      <c r="K5118" s="104">
        <v>54.43</v>
      </c>
      <c r="L5118" s="104">
        <v>5.28</v>
      </c>
    </row>
    <row r="5119" spans="1:12" x14ac:dyDescent="0.25">
      <c r="A5119" s="104">
        <v>1054230</v>
      </c>
      <c r="B5119" s="104" t="s">
        <v>21</v>
      </c>
      <c r="C5119" s="104">
        <v>2000</v>
      </c>
      <c r="D5119" s="104" t="s">
        <v>1240</v>
      </c>
      <c r="G5119" s="105">
        <v>36766</v>
      </c>
      <c r="H5119" s="105">
        <v>0.47777777777777802</v>
      </c>
      <c r="K5119" s="104">
        <v>54.46</v>
      </c>
      <c r="L5119" s="104">
        <v>5.3</v>
      </c>
    </row>
    <row r="5120" spans="1:12" x14ac:dyDescent="0.25">
      <c r="A5120" s="104">
        <v>1054231</v>
      </c>
      <c r="B5120" s="104" t="s">
        <v>21</v>
      </c>
      <c r="C5120" s="104">
        <v>2000</v>
      </c>
      <c r="D5120" s="104" t="s">
        <v>1239</v>
      </c>
      <c r="G5120" s="105">
        <v>36766</v>
      </c>
      <c r="H5120" s="105">
        <v>0.48125000000000001</v>
      </c>
      <c r="K5120" s="104">
        <v>54.28</v>
      </c>
      <c r="L5120" s="104">
        <v>5.74</v>
      </c>
    </row>
    <row r="5121" spans="1:12" x14ac:dyDescent="0.25">
      <c r="A5121" s="104">
        <v>1054232</v>
      </c>
      <c r="B5121" s="104" t="s">
        <v>21</v>
      </c>
      <c r="C5121" s="104">
        <v>2000</v>
      </c>
      <c r="D5121" s="104" t="s">
        <v>1238</v>
      </c>
      <c r="G5121" s="105">
        <v>36767</v>
      </c>
      <c r="H5121" s="105">
        <v>0.172222222222222</v>
      </c>
      <c r="K5121" s="104">
        <v>53.98</v>
      </c>
      <c r="L5121" s="104">
        <v>7.99</v>
      </c>
    </row>
    <row r="5122" spans="1:12" x14ac:dyDescent="0.25">
      <c r="A5122" s="104">
        <v>1054233</v>
      </c>
      <c r="B5122" s="104" t="s">
        <v>21</v>
      </c>
      <c r="C5122" s="104">
        <v>2000</v>
      </c>
      <c r="D5122" s="104" t="s">
        <v>1237</v>
      </c>
      <c r="G5122" s="105">
        <v>36767</v>
      </c>
      <c r="H5122" s="105">
        <v>0.51041666666666696</v>
      </c>
      <c r="K5122" s="104">
        <v>54.84</v>
      </c>
      <c r="L5122" s="104">
        <v>5.75</v>
      </c>
    </row>
    <row r="5123" spans="1:12" x14ac:dyDescent="0.25">
      <c r="A5123" s="104">
        <v>1054234</v>
      </c>
      <c r="B5123" s="104" t="s">
        <v>21</v>
      </c>
      <c r="C5123" s="104">
        <v>2000</v>
      </c>
      <c r="D5123" s="104" t="s">
        <v>1236</v>
      </c>
      <c r="G5123" s="105">
        <v>36769</v>
      </c>
      <c r="H5123" s="105">
        <v>0.66458333333333297</v>
      </c>
      <c r="K5123" s="104">
        <v>54.17</v>
      </c>
      <c r="L5123" s="104">
        <v>5.78</v>
      </c>
    </row>
    <row r="5124" spans="1:12" x14ac:dyDescent="0.25">
      <c r="A5124" s="104">
        <v>1054235</v>
      </c>
      <c r="B5124" s="104" t="s">
        <v>21</v>
      </c>
      <c r="C5124" s="104">
        <v>2000</v>
      </c>
      <c r="D5124" s="104" t="s">
        <v>1235</v>
      </c>
      <c r="G5124" s="105">
        <v>36769</v>
      </c>
      <c r="H5124" s="105">
        <v>0.79861111111111105</v>
      </c>
      <c r="K5124" s="104">
        <v>54.61</v>
      </c>
      <c r="L5124" s="104">
        <v>6.06</v>
      </c>
    </row>
    <row r="5125" spans="1:12" x14ac:dyDescent="0.25">
      <c r="A5125" s="104">
        <v>1054236</v>
      </c>
      <c r="B5125" s="104" t="s">
        <v>21</v>
      </c>
      <c r="C5125" s="104">
        <v>2000</v>
      </c>
      <c r="D5125" s="104" t="s">
        <v>1234</v>
      </c>
      <c r="G5125" s="105">
        <v>36773</v>
      </c>
      <c r="H5125" s="105">
        <v>0.38750000000000001</v>
      </c>
      <c r="K5125" s="104">
        <v>55.46</v>
      </c>
      <c r="L5125" s="104">
        <v>5.07</v>
      </c>
    </row>
    <row r="5126" spans="1:12" x14ac:dyDescent="0.25">
      <c r="A5126" s="104">
        <v>1054237</v>
      </c>
      <c r="B5126" s="104" t="s">
        <v>21</v>
      </c>
      <c r="C5126" s="104">
        <v>2000</v>
      </c>
      <c r="D5126" s="104" t="s">
        <v>1233</v>
      </c>
      <c r="G5126" s="105">
        <v>36774</v>
      </c>
      <c r="H5126" s="105">
        <v>0.311805555555556</v>
      </c>
      <c r="K5126" s="104">
        <v>52.51</v>
      </c>
      <c r="L5126" s="104">
        <v>3.78</v>
      </c>
    </row>
    <row r="5127" spans="1:12" x14ac:dyDescent="0.25">
      <c r="A5127" s="104">
        <v>1054238</v>
      </c>
      <c r="B5127" s="104" t="s">
        <v>21</v>
      </c>
      <c r="C5127" s="104">
        <v>2000</v>
      </c>
      <c r="D5127" s="104" t="s">
        <v>1232</v>
      </c>
      <c r="G5127" s="105">
        <v>36775</v>
      </c>
      <c r="H5127" s="105">
        <v>0.390277777777778</v>
      </c>
      <c r="K5127" s="104">
        <v>56.49</v>
      </c>
      <c r="L5127" s="104">
        <v>2.15</v>
      </c>
    </row>
    <row r="5128" spans="1:12" x14ac:dyDescent="0.25">
      <c r="A5128" s="104">
        <v>1054239</v>
      </c>
      <c r="B5128" s="104" t="s">
        <v>21</v>
      </c>
      <c r="C5128" s="104">
        <v>2000</v>
      </c>
      <c r="D5128" s="104" t="s">
        <v>1231</v>
      </c>
      <c r="G5128" s="105">
        <v>36775</v>
      </c>
      <c r="H5128" s="105">
        <v>0.42777777777777798</v>
      </c>
      <c r="K5128" s="104">
        <v>57.73</v>
      </c>
      <c r="L5128" s="104">
        <v>0.85</v>
      </c>
    </row>
    <row r="5129" spans="1:12" x14ac:dyDescent="0.25">
      <c r="A5129" s="104">
        <v>1054240</v>
      </c>
      <c r="B5129" s="104" t="s">
        <v>21</v>
      </c>
      <c r="C5129" s="104">
        <v>2000</v>
      </c>
      <c r="D5129" s="104" t="s">
        <v>1230</v>
      </c>
      <c r="G5129" s="105">
        <v>36775</v>
      </c>
      <c r="H5129" s="105">
        <v>0.42986111111111103</v>
      </c>
      <c r="K5129" s="104">
        <v>57.72</v>
      </c>
      <c r="L5129" s="104">
        <v>0.9</v>
      </c>
    </row>
    <row r="5130" spans="1:12" x14ac:dyDescent="0.25">
      <c r="A5130" s="104">
        <v>1054241</v>
      </c>
      <c r="B5130" s="104" t="s">
        <v>21</v>
      </c>
      <c r="C5130" s="104">
        <v>2000</v>
      </c>
      <c r="D5130" s="104" t="s">
        <v>1229</v>
      </c>
      <c r="G5130" s="105">
        <v>36775</v>
      </c>
      <c r="H5130" s="105">
        <v>0.43263888888888902</v>
      </c>
      <c r="K5130" s="104">
        <v>57.73</v>
      </c>
      <c r="L5130" s="104">
        <v>0.97</v>
      </c>
    </row>
    <row r="5131" spans="1:12" x14ac:dyDescent="0.25">
      <c r="A5131" s="104">
        <v>1054242</v>
      </c>
      <c r="B5131" s="104" t="s">
        <v>21</v>
      </c>
      <c r="C5131" s="104">
        <v>2000</v>
      </c>
      <c r="D5131" s="104" t="s">
        <v>1228</v>
      </c>
      <c r="G5131" s="105">
        <v>36775</v>
      </c>
      <c r="H5131" s="105">
        <v>0.43611111111111101</v>
      </c>
      <c r="K5131" s="104">
        <v>57.75</v>
      </c>
      <c r="L5131" s="104">
        <v>0.91</v>
      </c>
    </row>
    <row r="5132" spans="1:12" x14ac:dyDescent="0.25">
      <c r="A5132" s="104">
        <v>1054243</v>
      </c>
      <c r="B5132" s="104" t="s">
        <v>21</v>
      </c>
      <c r="C5132" s="104">
        <v>2000</v>
      </c>
      <c r="D5132" s="104" t="s">
        <v>1227</v>
      </c>
      <c r="G5132" s="105">
        <v>36775</v>
      </c>
      <c r="H5132" s="105">
        <v>0.45555555555555599</v>
      </c>
      <c r="K5132" s="104">
        <v>58.29</v>
      </c>
      <c r="L5132" s="104">
        <v>0.2</v>
      </c>
    </row>
    <row r="5133" spans="1:12" x14ac:dyDescent="0.25">
      <c r="A5133" s="104">
        <v>1054244</v>
      </c>
      <c r="B5133" s="104" t="s">
        <v>21</v>
      </c>
      <c r="C5133" s="104">
        <v>2000</v>
      </c>
      <c r="D5133" s="104" t="s">
        <v>1226</v>
      </c>
      <c r="G5133" s="105">
        <v>36777</v>
      </c>
      <c r="H5133" s="105">
        <v>0.42569444444444399</v>
      </c>
      <c r="K5133" s="104">
        <v>55.48</v>
      </c>
      <c r="L5133" s="104">
        <v>5.1100000000000003</v>
      </c>
    </row>
    <row r="5134" spans="1:12" x14ac:dyDescent="0.25">
      <c r="A5134" s="104">
        <v>1054245</v>
      </c>
      <c r="B5134" s="104" t="s">
        <v>21</v>
      </c>
      <c r="C5134" s="104">
        <v>2000</v>
      </c>
      <c r="D5134" s="104" t="s">
        <v>1225</v>
      </c>
      <c r="G5134" s="105">
        <v>36781</v>
      </c>
      <c r="H5134" s="105">
        <v>0.406944444444445</v>
      </c>
      <c r="K5134" s="104">
        <v>55.86</v>
      </c>
      <c r="L5134" s="104">
        <v>3.8</v>
      </c>
    </row>
    <row r="5135" spans="1:12" x14ac:dyDescent="0.25">
      <c r="A5135" s="104">
        <v>1054246</v>
      </c>
      <c r="B5135" s="104" t="s">
        <v>21</v>
      </c>
      <c r="C5135" s="104">
        <v>2000</v>
      </c>
      <c r="D5135" s="104" t="s">
        <v>1224</v>
      </c>
      <c r="G5135" s="105">
        <v>36782</v>
      </c>
      <c r="H5135" s="105">
        <v>0.69513888888888897</v>
      </c>
      <c r="K5135" s="104">
        <v>54.64</v>
      </c>
      <c r="L5135" s="104">
        <v>3.87</v>
      </c>
    </row>
    <row r="5136" spans="1:12" x14ac:dyDescent="0.25">
      <c r="A5136" s="104">
        <v>1054247</v>
      </c>
      <c r="B5136" s="104" t="s">
        <v>21</v>
      </c>
      <c r="C5136" s="104">
        <v>2000</v>
      </c>
      <c r="D5136" s="104" t="s">
        <v>1223</v>
      </c>
      <c r="G5136" s="105">
        <v>36783</v>
      </c>
      <c r="H5136" s="105">
        <v>0.99652777777777801</v>
      </c>
      <c r="K5136" s="104">
        <v>53.84</v>
      </c>
      <c r="L5136" s="104">
        <v>7.09</v>
      </c>
    </row>
    <row r="5137" spans="1:12" x14ac:dyDescent="0.25">
      <c r="A5137" s="104">
        <v>1054248</v>
      </c>
      <c r="B5137" s="104" t="s">
        <v>21</v>
      </c>
      <c r="C5137" s="104">
        <v>2000</v>
      </c>
      <c r="D5137" s="104" t="s">
        <v>1222</v>
      </c>
      <c r="G5137" s="105">
        <v>36795</v>
      </c>
      <c r="H5137" s="105">
        <v>0.60486111111111096</v>
      </c>
      <c r="K5137" s="104">
        <v>55.47</v>
      </c>
      <c r="L5137" s="104">
        <v>5.12</v>
      </c>
    </row>
    <row r="5138" spans="1:12" x14ac:dyDescent="0.25">
      <c r="A5138" s="104">
        <v>1054249</v>
      </c>
      <c r="B5138" s="104" t="s">
        <v>21</v>
      </c>
      <c r="C5138" s="104">
        <v>2000</v>
      </c>
      <c r="D5138" s="104" t="s">
        <v>1221</v>
      </c>
      <c r="G5138" s="105">
        <v>36796</v>
      </c>
      <c r="H5138" s="105">
        <v>0.34375</v>
      </c>
      <c r="K5138" s="104">
        <v>55.54</v>
      </c>
      <c r="L5138" s="104">
        <v>7.66</v>
      </c>
    </row>
    <row r="5139" spans="1:12" x14ac:dyDescent="0.25">
      <c r="A5139" s="104">
        <v>1054250</v>
      </c>
      <c r="B5139" s="104" t="s">
        <v>21</v>
      </c>
      <c r="C5139" s="104">
        <v>2000</v>
      </c>
      <c r="D5139" s="104" t="s">
        <v>1220</v>
      </c>
      <c r="G5139" s="105">
        <v>36796</v>
      </c>
      <c r="H5139" s="105">
        <v>0.36805555555555602</v>
      </c>
      <c r="K5139" s="104">
        <v>55.58</v>
      </c>
      <c r="L5139" s="104">
        <v>6.15</v>
      </c>
    </row>
    <row r="5140" spans="1:12" x14ac:dyDescent="0.25">
      <c r="A5140" s="104">
        <v>1054251</v>
      </c>
      <c r="B5140" s="104" t="s">
        <v>21</v>
      </c>
      <c r="C5140" s="104">
        <v>2000</v>
      </c>
      <c r="D5140" s="104" t="s">
        <v>1219</v>
      </c>
      <c r="G5140" s="105">
        <v>36801</v>
      </c>
      <c r="H5140" s="105">
        <v>0.265972222222222</v>
      </c>
      <c r="K5140" s="104">
        <v>55.72</v>
      </c>
      <c r="L5140" s="104">
        <v>4.8</v>
      </c>
    </row>
    <row r="5141" spans="1:12" x14ac:dyDescent="0.25">
      <c r="A5141" s="104">
        <v>1054252</v>
      </c>
      <c r="B5141" s="104" t="s">
        <v>21</v>
      </c>
      <c r="C5141" s="104">
        <v>2000</v>
      </c>
      <c r="D5141" s="104" t="s">
        <v>1218</v>
      </c>
      <c r="G5141" s="105">
        <v>36819</v>
      </c>
      <c r="H5141" s="105">
        <v>0.35486111111111102</v>
      </c>
      <c r="K5141" s="104">
        <v>54.07</v>
      </c>
      <c r="L5141" s="104">
        <v>8.1199999999999992</v>
      </c>
    </row>
    <row r="5142" spans="1:12" x14ac:dyDescent="0.25">
      <c r="A5142" s="104">
        <v>1054253</v>
      </c>
      <c r="B5142" s="104" t="s">
        <v>21</v>
      </c>
      <c r="C5142" s="104">
        <v>2000</v>
      </c>
      <c r="D5142" s="104" t="s">
        <v>1217</v>
      </c>
      <c r="G5142" s="105">
        <v>36825</v>
      </c>
      <c r="H5142" s="105">
        <v>0.27083333333333298</v>
      </c>
      <c r="K5142" s="104">
        <v>54.82</v>
      </c>
      <c r="L5142" s="104">
        <v>5.52</v>
      </c>
    </row>
    <row r="5143" spans="1:12" x14ac:dyDescent="0.25">
      <c r="A5143" s="104">
        <v>1054254</v>
      </c>
      <c r="B5143" s="104" t="s">
        <v>21</v>
      </c>
      <c r="C5143" s="104">
        <v>2000</v>
      </c>
      <c r="D5143" s="104" t="s">
        <v>1216</v>
      </c>
      <c r="G5143" s="105">
        <v>36850</v>
      </c>
      <c r="H5143" s="105">
        <v>0.27638888888888902</v>
      </c>
      <c r="K5143" s="104">
        <v>54.79</v>
      </c>
      <c r="L5143" s="104">
        <v>5.76</v>
      </c>
    </row>
    <row r="5144" spans="1:12" x14ac:dyDescent="0.25">
      <c r="A5144" s="104">
        <v>1054255</v>
      </c>
      <c r="B5144" s="104" t="s">
        <v>21</v>
      </c>
      <c r="C5144" s="104">
        <v>2000</v>
      </c>
      <c r="D5144" s="104" t="s">
        <v>1215</v>
      </c>
      <c r="G5144" s="105">
        <v>36857</v>
      </c>
      <c r="H5144" s="105">
        <v>0.38888888888888901</v>
      </c>
      <c r="K5144" s="104">
        <v>54.45</v>
      </c>
      <c r="L5144" s="104">
        <v>6.43</v>
      </c>
    </row>
    <row r="5145" spans="1:12" x14ac:dyDescent="0.25">
      <c r="A5145" s="104">
        <v>1054256</v>
      </c>
      <c r="B5145" s="104" t="s">
        <v>21</v>
      </c>
      <c r="C5145" s="104">
        <v>2000</v>
      </c>
      <c r="D5145" s="104" t="s">
        <v>1214</v>
      </c>
      <c r="G5145" s="105">
        <v>36857</v>
      </c>
      <c r="H5145" s="105">
        <v>0.76736111111111105</v>
      </c>
      <c r="K5145" s="104">
        <v>53.54</v>
      </c>
      <c r="L5145" s="104">
        <v>5.1100000000000003</v>
      </c>
    </row>
    <row r="5146" spans="1:12" x14ac:dyDescent="0.25">
      <c r="A5146" s="104">
        <v>1054257</v>
      </c>
      <c r="B5146" s="104" t="s">
        <v>21</v>
      </c>
      <c r="C5146" s="104">
        <v>2000</v>
      </c>
      <c r="D5146" s="104" t="s">
        <v>1213</v>
      </c>
      <c r="G5146" s="105">
        <v>36859</v>
      </c>
      <c r="H5146" s="105">
        <v>0.34375</v>
      </c>
      <c r="K5146" s="104">
        <v>55.07</v>
      </c>
      <c r="L5146" s="104">
        <v>6</v>
      </c>
    </row>
    <row r="5147" spans="1:12" x14ac:dyDescent="0.25">
      <c r="A5147" s="104">
        <v>1054258</v>
      </c>
      <c r="B5147" s="104" t="s">
        <v>21</v>
      </c>
      <c r="C5147" s="104">
        <v>2000</v>
      </c>
      <c r="D5147" s="104" t="s">
        <v>1212</v>
      </c>
      <c r="G5147" s="105">
        <v>36871</v>
      </c>
      <c r="H5147" s="105">
        <v>0.13541666666666699</v>
      </c>
      <c r="K5147" s="104">
        <v>54.58</v>
      </c>
      <c r="L5147" s="104">
        <v>4.66</v>
      </c>
    </row>
    <row r="5148" spans="1:12" x14ac:dyDescent="0.25">
      <c r="A5148" s="104">
        <v>1054259</v>
      </c>
      <c r="B5148" s="104" t="s">
        <v>21</v>
      </c>
      <c r="C5148" s="104">
        <v>2000</v>
      </c>
      <c r="D5148" s="104" t="s">
        <v>1211</v>
      </c>
      <c r="G5148" s="105">
        <v>36873</v>
      </c>
      <c r="H5148" s="105">
        <v>0.180555555555556</v>
      </c>
      <c r="K5148" s="104">
        <v>55.32</v>
      </c>
      <c r="L5148" s="104">
        <v>4.92</v>
      </c>
    </row>
    <row r="5149" spans="1:12" x14ac:dyDescent="0.25">
      <c r="A5149" s="104">
        <v>1054260</v>
      </c>
      <c r="B5149" s="104" t="s">
        <v>21</v>
      </c>
      <c r="C5149" s="104">
        <v>2000</v>
      </c>
      <c r="D5149" s="104" t="s">
        <v>1210</v>
      </c>
      <c r="G5149" s="105">
        <v>36879</v>
      </c>
      <c r="H5149" s="105">
        <v>0.35069444444444398</v>
      </c>
      <c r="K5149" s="104">
        <v>54.51</v>
      </c>
      <c r="L5149" s="104">
        <v>4.2300000000000004</v>
      </c>
    </row>
    <row r="5150" spans="1:12" x14ac:dyDescent="0.25">
      <c r="A5150" s="104">
        <v>1054261</v>
      </c>
      <c r="B5150" s="104" t="s">
        <v>23</v>
      </c>
      <c r="C5150" s="104">
        <v>2000</v>
      </c>
      <c r="D5150" s="104" t="s">
        <v>1209</v>
      </c>
      <c r="G5150" s="105">
        <v>36831</v>
      </c>
      <c r="H5150" s="105">
        <v>0.43333333333333302</v>
      </c>
      <c r="K5150" s="104">
        <v>59.72</v>
      </c>
      <c r="L5150" s="104">
        <v>10.58</v>
      </c>
    </row>
    <row r="5151" spans="1:12" x14ac:dyDescent="0.25">
      <c r="A5151" s="104">
        <v>1054262</v>
      </c>
      <c r="B5151" s="104" t="s">
        <v>23</v>
      </c>
      <c r="C5151" s="104">
        <v>2000</v>
      </c>
      <c r="D5151" s="104" t="s">
        <v>1208</v>
      </c>
      <c r="G5151" s="105">
        <v>36861</v>
      </c>
      <c r="H5151" s="105">
        <v>0.47499999999999998</v>
      </c>
      <c r="K5151" s="104">
        <v>69.17</v>
      </c>
      <c r="L5151" s="104">
        <v>15.65</v>
      </c>
    </row>
    <row r="5152" spans="1:12" x14ac:dyDescent="0.25">
      <c r="A5152" s="104">
        <v>1054263</v>
      </c>
      <c r="B5152" s="104" t="s">
        <v>23</v>
      </c>
      <c r="C5152" s="104">
        <v>2000</v>
      </c>
      <c r="D5152" s="104" t="s">
        <v>1207</v>
      </c>
      <c r="G5152" s="105">
        <v>36538</v>
      </c>
      <c r="H5152" s="105">
        <v>0.48125000000000001</v>
      </c>
      <c r="K5152" s="104">
        <v>69.17</v>
      </c>
      <c r="L5152" s="104">
        <v>15.65</v>
      </c>
    </row>
    <row r="5153" spans="1:12" x14ac:dyDescent="0.25">
      <c r="A5153" s="104">
        <v>1054264</v>
      </c>
      <c r="B5153" s="104" t="s">
        <v>23</v>
      </c>
      <c r="C5153" s="104">
        <v>2000</v>
      </c>
      <c r="D5153" s="104" t="s">
        <v>1206</v>
      </c>
      <c r="G5153" s="105">
        <v>36539</v>
      </c>
      <c r="H5153" s="105">
        <v>0.454166666666667</v>
      </c>
      <c r="K5153" s="104">
        <v>60.77</v>
      </c>
      <c r="L5153" s="104">
        <v>3.48</v>
      </c>
    </row>
    <row r="5154" spans="1:12" x14ac:dyDescent="0.25">
      <c r="A5154" s="104">
        <v>1054265</v>
      </c>
      <c r="B5154" s="104" t="s">
        <v>23</v>
      </c>
      <c r="C5154" s="104">
        <v>2000</v>
      </c>
      <c r="D5154" s="104" t="s">
        <v>1205</v>
      </c>
      <c r="G5154" s="105">
        <v>36539</v>
      </c>
      <c r="H5154" s="105">
        <v>0.47777777777777802</v>
      </c>
      <c r="K5154" s="104">
        <v>61.43</v>
      </c>
      <c r="L5154" s="104">
        <v>2.2799999999999998</v>
      </c>
    </row>
    <row r="5155" spans="1:12" x14ac:dyDescent="0.25">
      <c r="A5155" s="104">
        <v>1054266</v>
      </c>
      <c r="B5155" s="104" t="s">
        <v>23</v>
      </c>
      <c r="C5155" s="104">
        <v>2000</v>
      </c>
      <c r="D5155" s="104" t="s">
        <v>1204</v>
      </c>
      <c r="G5155" s="105">
        <v>36540</v>
      </c>
      <c r="H5155" s="105">
        <v>0.47638888888888897</v>
      </c>
      <c r="K5155" s="104">
        <v>57.9</v>
      </c>
      <c r="L5155" s="104">
        <v>8.5500000000000007</v>
      </c>
    </row>
    <row r="5156" spans="1:12" x14ac:dyDescent="0.25">
      <c r="A5156" s="104">
        <v>1054267</v>
      </c>
      <c r="B5156" s="104" t="s">
        <v>23</v>
      </c>
      <c r="C5156" s="104">
        <v>2000</v>
      </c>
      <c r="D5156" s="104" t="s">
        <v>1203</v>
      </c>
      <c r="G5156" s="105">
        <v>36540</v>
      </c>
      <c r="H5156" s="105">
        <v>0.48263888888888901</v>
      </c>
      <c r="K5156" s="104">
        <v>58.35</v>
      </c>
      <c r="L5156" s="104">
        <v>9.02</v>
      </c>
    </row>
    <row r="5157" spans="1:12" x14ac:dyDescent="0.25">
      <c r="A5157" s="104">
        <v>1054268</v>
      </c>
      <c r="B5157" s="104" t="s">
        <v>23</v>
      </c>
      <c r="C5157" s="104">
        <v>2000</v>
      </c>
      <c r="D5157" s="104" t="s">
        <v>1202</v>
      </c>
      <c r="G5157" s="105">
        <v>36549</v>
      </c>
      <c r="H5157" s="105">
        <v>0.625</v>
      </c>
      <c r="K5157" s="104">
        <v>60.77</v>
      </c>
      <c r="L5157" s="104">
        <v>3.5</v>
      </c>
    </row>
    <row r="5158" spans="1:12" x14ac:dyDescent="0.25">
      <c r="A5158" s="104">
        <v>1054269</v>
      </c>
      <c r="B5158" s="104" t="s">
        <v>23</v>
      </c>
      <c r="C5158" s="104">
        <v>2000</v>
      </c>
      <c r="D5158" s="104" t="s">
        <v>1201</v>
      </c>
      <c r="G5158" s="105">
        <v>36619</v>
      </c>
      <c r="H5158" s="105">
        <v>0.420833333333333</v>
      </c>
      <c r="K5158" s="104">
        <v>58.08</v>
      </c>
      <c r="L5158" s="104">
        <v>8.57</v>
      </c>
    </row>
    <row r="5159" spans="1:12" x14ac:dyDescent="0.25">
      <c r="A5159" s="104">
        <v>1054270</v>
      </c>
      <c r="B5159" s="104" t="s">
        <v>23</v>
      </c>
      <c r="C5159" s="104">
        <v>2000</v>
      </c>
      <c r="D5159" s="104" t="s">
        <v>1200</v>
      </c>
      <c r="G5159" s="105">
        <v>36802</v>
      </c>
      <c r="H5159" s="105">
        <v>0.39374999999999999</v>
      </c>
      <c r="K5159" s="104">
        <v>58.85</v>
      </c>
      <c r="L5159" s="104">
        <v>4.9800000000000004</v>
      </c>
    </row>
    <row r="5160" spans="1:12" x14ac:dyDescent="0.25">
      <c r="A5160" s="104">
        <v>1054271</v>
      </c>
      <c r="B5160" s="104" t="s">
        <v>23</v>
      </c>
      <c r="C5160" s="104">
        <v>2000</v>
      </c>
      <c r="D5160" s="104" t="s">
        <v>1199</v>
      </c>
      <c r="G5160" s="105">
        <v>36601</v>
      </c>
      <c r="H5160" s="105">
        <v>0.50416666666666698</v>
      </c>
      <c r="K5160" s="104">
        <v>58.57</v>
      </c>
      <c r="L5160" s="104">
        <v>10.27</v>
      </c>
    </row>
    <row r="5161" spans="1:12" x14ac:dyDescent="0.25">
      <c r="A5161" s="104">
        <v>1054272</v>
      </c>
      <c r="B5161" s="104" t="s">
        <v>23</v>
      </c>
      <c r="C5161" s="104">
        <v>2000</v>
      </c>
      <c r="D5161" s="104" t="s">
        <v>1198</v>
      </c>
      <c r="G5161" s="105">
        <v>36605</v>
      </c>
      <c r="H5161" s="105">
        <v>0.47152777777777799</v>
      </c>
      <c r="K5161" s="104">
        <v>59.72</v>
      </c>
      <c r="L5161" s="104">
        <v>10.58</v>
      </c>
    </row>
    <row r="5162" spans="1:12" x14ac:dyDescent="0.25">
      <c r="A5162" s="104">
        <v>1054273</v>
      </c>
      <c r="B5162" s="104" t="s">
        <v>23</v>
      </c>
      <c r="C5162" s="104">
        <v>2000</v>
      </c>
      <c r="D5162" s="104" t="s">
        <v>1197</v>
      </c>
      <c r="G5162" s="105">
        <v>36608</v>
      </c>
      <c r="H5162" s="105">
        <v>0.61805555555555602</v>
      </c>
      <c r="K5162" s="104">
        <v>61.17</v>
      </c>
      <c r="L5162" s="104">
        <v>2.1800000000000002</v>
      </c>
    </row>
    <row r="5163" spans="1:12" x14ac:dyDescent="0.25">
      <c r="A5163" s="104">
        <v>1054274</v>
      </c>
      <c r="B5163" s="104" t="s">
        <v>23</v>
      </c>
      <c r="C5163" s="104">
        <v>2000</v>
      </c>
      <c r="D5163" s="104" t="s">
        <v>1196</v>
      </c>
      <c r="G5163" s="105">
        <v>36608</v>
      </c>
      <c r="H5163" s="105">
        <v>0.62916666666666698</v>
      </c>
      <c r="K5163" s="104">
        <v>60.77</v>
      </c>
      <c r="L5163" s="104">
        <v>3.5</v>
      </c>
    </row>
    <row r="5164" spans="1:12" x14ac:dyDescent="0.25">
      <c r="A5164" s="104">
        <v>1054275</v>
      </c>
      <c r="B5164" s="104" t="s">
        <v>23</v>
      </c>
      <c r="C5164" s="104">
        <v>2000</v>
      </c>
      <c r="D5164" s="104" t="s">
        <v>1195</v>
      </c>
      <c r="G5164" s="105">
        <v>36613</v>
      </c>
      <c r="H5164" s="105">
        <v>0.40347222222222201</v>
      </c>
      <c r="K5164" s="104">
        <v>60.87</v>
      </c>
      <c r="L5164" s="104">
        <v>3.63</v>
      </c>
    </row>
    <row r="5165" spans="1:12" x14ac:dyDescent="0.25">
      <c r="A5165" s="104">
        <v>1054276</v>
      </c>
      <c r="B5165" s="104" t="s">
        <v>23</v>
      </c>
      <c r="C5165" s="104">
        <v>2000</v>
      </c>
      <c r="D5165" s="104" t="s">
        <v>1194</v>
      </c>
      <c r="G5165" s="105">
        <v>36616</v>
      </c>
      <c r="H5165" s="105">
        <v>0.35625000000000001</v>
      </c>
      <c r="K5165" s="104">
        <v>58.57</v>
      </c>
      <c r="L5165" s="104">
        <v>5.4</v>
      </c>
    </row>
    <row r="5166" spans="1:12" x14ac:dyDescent="0.25">
      <c r="A5166" s="104">
        <v>1054277</v>
      </c>
      <c r="B5166" s="104" t="s">
        <v>23</v>
      </c>
      <c r="C5166" s="104">
        <v>2000</v>
      </c>
      <c r="D5166" s="104" t="s">
        <v>1193</v>
      </c>
      <c r="G5166" s="105">
        <v>36834</v>
      </c>
      <c r="H5166" s="105">
        <v>0.51041666666666696</v>
      </c>
      <c r="K5166" s="104">
        <v>61.77</v>
      </c>
      <c r="L5166" s="104">
        <v>4.45</v>
      </c>
    </row>
    <row r="5167" spans="1:12" x14ac:dyDescent="0.25">
      <c r="A5167" s="104">
        <v>1054278</v>
      </c>
      <c r="B5167" s="104" t="s">
        <v>23</v>
      </c>
      <c r="C5167" s="104">
        <v>2000</v>
      </c>
      <c r="D5167" s="104" t="s">
        <v>1192</v>
      </c>
      <c r="G5167" s="105">
        <v>36630</v>
      </c>
      <c r="K5167" s="104">
        <v>60.37</v>
      </c>
      <c r="L5167" s="104">
        <v>4.5</v>
      </c>
    </row>
    <row r="5168" spans="1:12" x14ac:dyDescent="0.25">
      <c r="A5168" s="104">
        <v>1054279</v>
      </c>
      <c r="B5168" s="104" t="s">
        <v>23</v>
      </c>
      <c r="C5168" s="104">
        <v>2000</v>
      </c>
      <c r="D5168" s="104" t="s">
        <v>1191</v>
      </c>
      <c r="G5168" s="105">
        <v>36630</v>
      </c>
      <c r="K5168" s="104">
        <v>60.52</v>
      </c>
      <c r="L5168" s="104">
        <v>4.43</v>
      </c>
    </row>
    <row r="5169" spans="1:12" x14ac:dyDescent="0.25">
      <c r="A5169" s="104">
        <v>1054280</v>
      </c>
      <c r="B5169" s="104" t="s">
        <v>23</v>
      </c>
      <c r="C5169" s="104">
        <v>2000</v>
      </c>
      <c r="D5169" s="104" t="s">
        <v>1190</v>
      </c>
      <c r="G5169" s="105">
        <v>36630</v>
      </c>
      <c r="K5169" s="104">
        <v>58.92</v>
      </c>
      <c r="L5169" s="104">
        <v>5.62</v>
      </c>
    </row>
    <row r="5170" spans="1:12" x14ac:dyDescent="0.25">
      <c r="A5170" s="104">
        <v>1054281</v>
      </c>
      <c r="B5170" s="104" t="s">
        <v>23</v>
      </c>
      <c r="C5170" s="104">
        <v>2000</v>
      </c>
      <c r="D5170" s="104" t="s">
        <v>1189</v>
      </c>
      <c r="G5170" s="105">
        <v>36590</v>
      </c>
      <c r="H5170" s="105">
        <v>0.4375</v>
      </c>
      <c r="K5170" s="104">
        <v>61.43</v>
      </c>
      <c r="L5170" s="104">
        <v>2.13</v>
      </c>
    </row>
    <row r="5171" spans="1:12" x14ac:dyDescent="0.25">
      <c r="A5171" s="104">
        <v>1054282</v>
      </c>
      <c r="B5171" s="104" t="s">
        <v>23</v>
      </c>
      <c r="C5171" s="104">
        <v>2000</v>
      </c>
      <c r="D5171" s="104" t="s">
        <v>1188</v>
      </c>
      <c r="G5171" s="105">
        <v>36621</v>
      </c>
      <c r="H5171" s="105">
        <v>0.343055555555556</v>
      </c>
      <c r="K5171" s="104">
        <v>60.77</v>
      </c>
      <c r="L5171" s="104">
        <v>3.5</v>
      </c>
    </row>
    <row r="5172" spans="1:12" x14ac:dyDescent="0.25">
      <c r="A5172" s="104">
        <v>1054283</v>
      </c>
      <c r="B5172" s="104" t="s">
        <v>23</v>
      </c>
      <c r="C5172" s="104">
        <v>2000</v>
      </c>
      <c r="D5172" s="104" t="s">
        <v>1187</v>
      </c>
      <c r="G5172" s="105">
        <v>36621</v>
      </c>
      <c r="H5172" s="105">
        <v>0.343055555555556</v>
      </c>
      <c r="K5172" s="104">
        <v>60.88</v>
      </c>
      <c r="L5172" s="104">
        <v>3.62</v>
      </c>
    </row>
    <row r="5173" spans="1:12" x14ac:dyDescent="0.25">
      <c r="A5173" s="104">
        <v>1054284</v>
      </c>
      <c r="B5173" s="104" t="s">
        <v>23</v>
      </c>
      <c r="C5173" s="104">
        <v>2000</v>
      </c>
      <c r="D5173" s="104" t="s">
        <v>1186</v>
      </c>
      <c r="G5173" s="105">
        <v>36651</v>
      </c>
      <c r="H5173" s="105">
        <v>0.374305555555556</v>
      </c>
      <c r="K5173" s="104">
        <v>58.62</v>
      </c>
      <c r="L5173" s="104">
        <v>5.4</v>
      </c>
    </row>
    <row r="5174" spans="1:12" x14ac:dyDescent="0.25">
      <c r="A5174" s="104">
        <v>1054285</v>
      </c>
      <c r="B5174" s="104" t="s">
        <v>23</v>
      </c>
      <c r="C5174" s="104">
        <v>2000</v>
      </c>
      <c r="D5174" s="104" t="s">
        <v>1185</v>
      </c>
      <c r="G5174" s="105">
        <v>36743</v>
      </c>
      <c r="H5174" s="105">
        <v>0.48888888888888898</v>
      </c>
      <c r="K5174" s="104">
        <v>59.02</v>
      </c>
      <c r="L5174" s="104">
        <v>10.25</v>
      </c>
    </row>
    <row r="5175" spans="1:12" x14ac:dyDescent="0.25">
      <c r="A5175" s="104">
        <v>1054286</v>
      </c>
      <c r="B5175" s="104" t="s">
        <v>23</v>
      </c>
      <c r="C5175" s="104">
        <v>2000</v>
      </c>
      <c r="D5175" s="104" t="s">
        <v>1184</v>
      </c>
      <c r="G5175" s="105">
        <v>36774</v>
      </c>
      <c r="H5175" s="105">
        <v>0.59166666666666701</v>
      </c>
      <c r="K5175" s="104">
        <v>56.6</v>
      </c>
      <c r="L5175" s="104">
        <v>3.17</v>
      </c>
    </row>
    <row r="5176" spans="1:12" x14ac:dyDescent="0.25">
      <c r="A5176" s="104">
        <v>1054287</v>
      </c>
      <c r="B5176" s="104" t="s">
        <v>23</v>
      </c>
      <c r="C5176" s="104">
        <v>2000</v>
      </c>
      <c r="D5176" s="104" t="s">
        <v>1183</v>
      </c>
      <c r="G5176" s="105">
        <v>36835</v>
      </c>
      <c r="H5176" s="105">
        <v>0.53125</v>
      </c>
      <c r="K5176" s="104">
        <v>61.45</v>
      </c>
      <c r="L5176" s="104">
        <v>2.13</v>
      </c>
    </row>
    <row r="5177" spans="1:12" x14ac:dyDescent="0.25">
      <c r="A5177" s="104">
        <v>1054288</v>
      </c>
      <c r="B5177" s="104" t="s">
        <v>23</v>
      </c>
      <c r="C5177" s="104">
        <v>2000</v>
      </c>
      <c r="D5177" s="104" t="s">
        <v>1182</v>
      </c>
      <c r="G5177" s="105">
        <v>36835</v>
      </c>
      <c r="H5177" s="105">
        <v>0.53402777777777799</v>
      </c>
      <c r="K5177" s="104">
        <v>61.17</v>
      </c>
      <c r="L5177" s="104">
        <v>2.1800000000000002</v>
      </c>
    </row>
    <row r="5178" spans="1:12" x14ac:dyDescent="0.25">
      <c r="A5178" s="104">
        <v>1054289</v>
      </c>
      <c r="B5178" s="104" t="s">
        <v>23</v>
      </c>
      <c r="C5178" s="104">
        <v>2000</v>
      </c>
      <c r="D5178" s="104" t="s">
        <v>1181</v>
      </c>
      <c r="G5178" s="105">
        <v>36865</v>
      </c>
      <c r="H5178" s="105">
        <v>0.52569444444444402</v>
      </c>
      <c r="K5178" s="104">
        <v>59.6</v>
      </c>
      <c r="L5178" s="104">
        <v>2.6</v>
      </c>
    </row>
    <row r="5179" spans="1:12" x14ac:dyDescent="0.25">
      <c r="A5179" s="104">
        <v>1054290</v>
      </c>
      <c r="B5179" s="104" t="s">
        <v>23</v>
      </c>
      <c r="C5179" s="104">
        <v>2000</v>
      </c>
      <c r="D5179" s="104" t="s">
        <v>1180</v>
      </c>
      <c r="G5179" s="105">
        <v>36665</v>
      </c>
      <c r="H5179" s="105">
        <v>0.422222222222222</v>
      </c>
      <c r="K5179" s="104">
        <v>61.47</v>
      </c>
      <c r="L5179" s="104">
        <v>2.42</v>
      </c>
    </row>
    <row r="5180" spans="1:12" x14ac:dyDescent="0.25">
      <c r="A5180" s="104">
        <v>1054291</v>
      </c>
      <c r="B5180" s="104" t="s">
        <v>23</v>
      </c>
      <c r="C5180" s="104">
        <v>2000</v>
      </c>
      <c r="D5180" s="104" t="s">
        <v>1179</v>
      </c>
      <c r="G5180" s="105">
        <v>36665</v>
      </c>
      <c r="H5180" s="105">
        <v>0.42499999999999999</v>
      </c>
      <c r="K5180" s="104">
        <v>61.43</v>
      </c>
      <c r="L5180" s="104">
        <v>2.12</v>
      </c>
    </row>
    <row r="5181" spans="1:12" x14ac:dyDescent="0.25">
      <c r="A5181" s="104">
        <v>1054292</v>
      </c>
      <c r="B5181" s="104" t="s">
        <v>23</v>
      </c>
      <c r="C5181" s="104">
        <v>2000</v>
      </c>
      <c r="D5181" s="104" t="s">
        <v>1178</v>
      </c>
      <c r="G5181" s="105">
        <v>36666</v>
      </c>
      <c r="H5181" s="105">
        <v>0.55902777777777801</v>
      </c>
      <c r="K5181" s="104">
        <v>58.2</v>
      </c>
      <c r="L5181" s="104">
        <v>6.05</v>
      </c>
    </row>
    <row r="5182" spans="1:12" x14ac:dyDescent="0.25">
      <c r="A5182" s="104">
        <v>1054293</v>
      </c>
      <c r="B5182" s="104" t="s">
        <v>23</v>
      </c>
      <c r="C5182" s="104">
        <v>2000</v>
      </c>
      <c r="D5182" s="104" t="s">
        <v>1177</v>
      </c>
      <c r="G5182" s="105">
        <v>36669</v>
      </c>
      <c r="H5182" s="105">
        <v>0.39861111111111103</v>
      </c>
      <c r="K5182" s="104">
        <v>61.83</v>
      </c>
      <c r="L5182" s="104">
        <v>4.47</v>
      </c>
    </row>
    <row r="5183" spans="1:12" x14ac:dyDescent="0.25">
      <c r="A5183" s="104">
        <v>1054294</v>
      </c>
      <c r="B5183" s="104" t="s">
        <v>23</v>
      </c>
      <c r="C5183" s="104">
        <v>2000</v>
      </c>
      <c r="D5183" s="104" t="s">
        <v>1176</v>
      </c>
      <c r="G5183" s="105">
        <v>36669</v>
      </c>
      <c r="H5183" s="105">
        <v>0.40138888888888902</v>
      </c>
      <c r="K5183" s="104">
        <v>62.1</v>
      </c>
      <c r="L5183" s="104">
        <v>4.6500000000000004</v>
      </c>
    </row>
    <row r="5184" spans="1:12" x14ac:dyDescent="0.25">
      <c r="A5184" s="104">
        <v>1054295</v>
      </c>
      <c r="B5184" s="104" t="s">
        <v>23</v>
      </c>
      <c r="C5184" s="104">
        <v>2000</v>
      </c>
      <c r="D5184" s="104" t="s">
        <v>1175</v>
      </c>
      <c r="G5184" s="105">
        <v>36676</v>
      </c>
      <c r="H5184" s="105">
        <v>0.47361111111111098</v>
      </c>
      <c r="K5184" s="104">
        <v>65.28</v>
      </c>
      <c r="L5184" s="104">
        <v>7.35</v>
      </c>
    </row>
    <row r="5185" spans="1:12" x14ac:dyDescent="0.25">
      <c r="A5185" s="104">
        <v>1054296</v>
      </c>
      <c r="B5185" s="104" t="s">
        <v>23</v>
      </c>
      <c r="C5185" s="104">
        <v>2000</v>
      </c>
      <c r="D5185" s="104" t="s">
        <v>1174</v>
      </c>
      <c r="G5185" s="105">
        <v>36677</v>
      </c>
      <c r="H5185" s="105">
        <v>0.45138888888888901</v>
      </c>
      <c r="K5185" s="104">
        <v>59.72</v>
      </c>
      <c r="L5185" s="104">
        <v>10.58</v>
      </c>
    </row>
    <row r="5186" spans="1:12" x14ac:dyDescent="0.25">
      <c r="A5186" s="104">
        <v>1054297</v>
      </c>
      <c r="B5186" s="104" t="s">
        <v>23</v>
      </c>
      <c r="C5186" s="104">
        <v>2000</v>
      </c>
      <c r="D5186" s="104" t="s">
        <v>1173</v>
      </c>
      <c r="G5186" s="105">
        <v>36697</v>
      </c>
      <c r="H5186" s="105">
        <v>0.46666666666666701</v>
      </c>
      <c r="K5186" s="104">
        <v>60.77</v>
      </c>
      <c r="L5186" s="104">
        <v>3.58</v>
      </c>
    </row>
    <row r="5187" spans="1:12" x14ac:dyDescent="0.25">
      <c r="A5187" s="104">
        <v>1054298</v>
      </c>
      <c r="B5187" s="104" t="s">
        <v>23</v>
      </c>
      <c r="C5187" s="104">
        <v>2000</v>
      </c>
      <c r="D5187" s="104" t="s">
        <v>1172</v>
      </c>
      <c r="G5187" s="105">
        <v>36704</v>
      </c>
      <c r="H5187" s="105">
        <v>0.36527777777777798</v>
      </c>
      <c r="K5187" s="104">
        <v>64.98</v>
      </c>
      <c r="L5187" s="104">
        <v>4.83</v>
      </c>
    </row>
    <row r="5188" spans="1:12" x14ac:dyDescent="0.25">
      <c r="A5188" s="104">
        <v>1054299</v>
      </c>
      <c r="B5188" s="104" t="s">
        <v>23</v>
      </c>
      <c r="C5188" s="104">
        <v>2000</v>
      </c>
      <c r="D5188" s="104" t="s">
        <v>1171</v>
      </c>
      <c r="G5188" s="105">
        <v>36706</v>
      </c>
      <c r="H5188" s="105">
        <v>0.59722222222222199</v>
      </c>
      <c r="K5188" s="104">
        <v>64.98</v>
      </c>
      <c r="L5188" s="104">
        <v>4.83</v>
      </c>
    </row>
    <row r="5189" spans="1:12" x14ac:dyDescent="0.25">
      <c r="A5189" s="104">
        <v>1054300</v>
      </c>
      <c r="B5189" s="104" t="s">
        <v>23</v>
      </c>
      <c r="C5189" s="104">
        <v>2000</v>
      </c>
      <c r="D5189" s="104" t="s">
        <v>1170</v>
      </c>
      <c r="G5189" s="105">
        <v>36706</v>
      </c>
      <c r="H5189" s="105">
        <v>0.391666666666667</v>
      </c>
      <c r="K5189" s="104">
        <v>64.98</v>
      </c>
      <c r="L5189" s="104">
        <v>4.83</v>
      </c>
    </row>
    <row r="5190" spans="1:12" x14ac:dyDescent="0.25">
      <c r="A5190" s="104">
        <v>1054301</v>
      </c>
      <c r="B5190" s="104" t="s">
        <v>23</v>
      </c>
      <c r="C5190" s="104">
        <v>2000</v>
      </c>
      <c r="D5190" s="104" t="s">
        <v>1169</v>
      </c>
      <c r="G5190" s="105">
        <v>36592</v>
      </c>
      <c r="H5190" s="105">
        <v>0.44236111111111098</v>
      </c>
      <c r="K5190" s="104">
        <v>58.82</v>
      </c>
      <c r="L5190" s="104">
        <v>9.67</v>
      </c>
    </row>
    <row r="5191" spans="1:12" x14ac:dyDescent="0.25">
      <c r="A5191" s="104">
        <v>1054302</v>
      </c>
      <c r="B5191" s="104" t="s">
        <v>23</v>
      </c>
      <c r="C5191" s="104">
        <v>2000</v>
      </c>
      <c r="D5191" s="104" t="s">
        <v>1168</v>
      </c>
      <c r="G5191" s="105">
        <v>36592</v>
      </c>
      <c r="H5191" s="105">
        <v>0.47499999999999998</v>
      </c>
      <c r="K5191" s="104">
        <v>57.72</v>
      </c>
      <c r="L5191" s="104">
        <v>8.08</v>
      </c>
    </row>
    <row r="5192" spans="1:12" x14ac:dyDescent="0.25">
      <c r="A5192" s="104">
        <v>1054303</v>
      </c>
      <c r="B5192" s="104" t="s">
        <v>23</v>
      </c>
      <c r="C5192" s="104">
        <v>2000</v>
      </c>
      <c r="D5192" s="104" t="s">
        <v>1167</v>
      </c>
      <c r="G5192" s="105">
        <v>36714</v>
      </c>
      <c r="H5192" s="105">
        <v>0.328472222222222</v>
      </c>
      <c r="K5192" s="104">
        <v>58</v>
      </c>
      <c r="L5192" s="104">
        <v>8.2200000000000006</v>
      </c>
    </row>
    <row r="5193" spans="1:12" x14ac:dyDescent="0.25">
      <c r="A5193" s="104">
        <v>1054304</v>
      </c>
      <c r="B5193" s="104" t="s">
        <v>23</v>
      </c>
      <c r="C5193" s="104">
        <v>2000</v>
      </c>
      <c r="D5193" s="104" t="s">
        <v>1166</v>
      </c>
      <c r="G5193" s="105">
        <v>36837</v>
      </c>
      <c r="H5193" s="105">
        <v>0.390277777777778</v>
      </c>
      <c r="K5193" s="104">
        <v>60.4</v>
      </c>
      <c r="L5193" s="104">
        <v>5.05</v>
      </c>
    </row>
    <row r="5194" spans="1:12" x14ac:dyDescent="0.25">
      <c r="A5194" s="104">
        <v>1054305</v>
      </c>
      <c r="B5194" s="104" t="s">
        <v>23</v>
      </c>
      <c r="C5194" s="104">
        <v>2000</v>
      </c>
      <c r="D5194" s="104" t="s">
        <v>1165</v>
      </c>
      <c r="G5194" s="105">
        <v>36725</v>
      </c>
      <c r="H5194" s="105">
        <v>0.52222222222222203</v>
      </c>
      <c r="K5194" s="104">
        <v>62.17</v>
      </c>
      <c r="L5194" s="104">
        <v>4.83</v>
      </c>
    </row>
    <row r="5195" spans="1:12" x14ac:dyDescent="0.25">
      <c r="A5195" s="104">
        <v>1054306</v>
      </c>
      <c r="B5195" s="104" t="s">
        <v>23</v>
      </c>
      <c r="C5195" s="104">
        <v>2000</v>
      </c>
      <c r="D5195" s="104" t="s">
        <v>1164</v>
      </c>
      <c r="G5195" s="105">
        <v>36727</v>
      </c>
      <c r="H5195" s="105">
        <v>0.37222222222222201</v>
      </c>
      <c r="K5195" s="104">
        <v>60.77</v>
      </c>
      <c r="L5195" s="104">
        <v>3.52</v>
      </c>
    </row>
    <row r="5196" spans="1:12" x14ac:dyDescent="0.25">
      <c r="A5196" s="104">
        <v>1054307</v>
      </c>
      <c r="B5196" s="104" t="s">
        <v>23</v>
      </c>
      <c r="C5196" s="104">
        <v>2000</v>
      </c>
      <c r="D5196" s="104" t="s">
        <v>1163</v>
      </c>
      <c r="G5196" s="105">
        <v>36731</v>
      </c>
      <c r="H5196" s="105">
        <v>0.44236111111111098</v>
      </c>
      <c r="K5196" s="104">
        <v>59.2</v>
      </c>
      <c r="L5196" s="104">
        <v>10.57</v>
      </c>
    </row>
    <row r="5197" spans="1:12" x14ac:dyDescent="0.25">
      <c r="A5197" s="104">
        <v>1054308</v>
      </c>
      <c r="B5197" s="104" t="s">
        <v>23</v>
      </c>
      <c r="C5197" s="104">
        <v>2000</v>
      </c>
      <c r="D5197" s="104" t="s">
        <v>1162</v>
      </c>
      <c r="G5197" s="105">
        <v>36732</v>
      </c>
      <c r="H5197" s="105">
        <v>0.43194444444444402</v>
      </c>
      <c r="K5197" s="104">
        <v>60.77</v>
      </c>
      <c r="L5197" s="104">
        <v>3.5</v>
      </c>
    </row>
    <row r="5198" spans="1:12" x14ac:dyDescent="0.25">
      <c r="A5198" s="104">
        <v>1054309</v>
      </c>
      <c r="B5198" s="104" t="s">
        <v>23</v>
      </c>
      <c r="C5198" s="104">
        <v>2000</v>
      </c>
      <c r="D5198" s="104" t="s">
        <v>1161</v>
      </c>
      <c r="G5198" s="105">
        <v>36732</v>
      </c>
      <c r="H5198" s="105">
        <v>0.43263888888888902</v>
      </c>
      <c r="K5198" s="104">
        <v>60.88</v>
      </c>
      <c r="L5198" s="104">
        <v>3.62</v>
      </c>
    </row>
    <row r="5199" spans="1:12" x14ac:dyDescent="0.25">
      <c r="A5199" s="104">
        <v>1054310</v>
      </c>
      <c r="B5199" s="104" t="s">
        <v>23</v>
      </c>
      <c r="C5199" s="104">
        <v>2000</v>
      </c>
      <c r="D5199" s="104" t="s">
        <v>1160</v>
      </c>
      <c r="G5199" s="105">
        <v>36732</v>
      </c>
      <c r="H5199" s="105">
        <v>0.46458333333333302</v>
      </c>
      <c r="K5199" s="104">
        <v>61</v>
      </c>
      <c r="L5199" s="104">
        <v>3.88</v>
      </c>
    </row>
    <row r="5200" spans="1:12" x14ac:dyDescent="0.25">
      <c r="A5200" s="104">
        <v>1054311</v>
      </c>
      <c r="B5200" s="104" t="s">
        <v>23</v>
      </c>
      <c r="C5200" s="104">
        <v>2000</v>
      </c>
      <c r="D5200" s="104" t="s">
        <v>1159</v>
      </c>
      <c r="G5200" s="105">
        <v>36733</v>
      </c>
      <c r="H5200" s="105">
        <v>0.44722222222222202</v>
      </c>
      <c r="K5200" s="104">
        <v>62.27</v>
      </c>
      <c r="L5200" s="104">
        <v>4.88</v>
      </c>
    </row>
    <row r="5201" spans="1:12" x14ac:dyDescent="0.25">
      <c r="A5201" s="104">
        <v>1054312</v>
      </c>
      <c r="B5201" s="104" t="s">
        <v>23</v>
      </c>
      <c r="C5201" s="104">
        <v>2000</v>
      </c>
      <c r="D5201" s="104" t="s">
        <v>1158</v>
      </c>
      <c r="G5201" s="105">
        <v>36734</v>
      </c>
      <c r="H5201" s="105">
        <v>0.44930555555555601</v>
      </c>
      <c r="K5201" s="104">
        <v>66.42</v>
      </c>
      <c r="L5201" s="104">
        <v>10.029999999999999</v>
      </c>
    </row>
    <row r="5202" spans="1:12" x14ac:dyDescent="0.25">
      <c r="A5202" s="104">
        <v>1054313</v>
      </c>
      <c r="B5202" s="104" t="s">
        <v>23</v>
      </c>
      <c r="C5202" s="104">
        <v>2000</v>
      </c>
      <c r="D5202" s="104" t="s">
        <v>1157</v>
      </c>
      <c r="G5202" s="105">
        <v>36533</v>
      </c>
      <c r="H5202" s="105">
        <v>0.49583333333333302</v>
      </c>
      <c r="K5202" s="104">
        <v>62.47</v>
      </c>
      <c r="L5202" s="104">
        <v>5.82</v>
      </c>
    </row>
    <row r="5203" spans="1:12" x14ac:dyDescent="0.25">
      <c r="A5203" s="104">
        <v>1054314</v>
      </c>
      <c r="B5203" s="104" t="s">
        <v>23</v>
      </c>
      <c r="C5203" s="104">
        <v>2000</v>
      </c>
      <c r="D5203" s="104" t="s">
        <v>1156</v>
      </c>
      <c r="G5203" s="105">
        <v>36838</v>
      </c>
      <c r="H5203" s="105">
        <v>0.359027777777778</v>
      </c>
      <c r="K5203" s="104">
        <v>58.73</v>
      </c>
      <c r="L5203" s="104">
        <v>5.3</v>
      </c>
    </row>
    <row r="5204" spans="1:12" x14ac:dyDescent="0.25">
      <c r="A5204" s="104">
        <v>1054315</v>
      </c>
      <c r="B5204" s="104" t="s">
        <v>23</v>
      </c>
      <c r="C5204" s="104">
        <v>2000</v>
      </c>
      <c r="D5204" s="104" t="s">
        <v>1155</v>
      </c>
      <c r="G5204" s="105">
        <v>36759</v>
      </c>
      <c r="H5204" s="105">
        <v>0.51527777777777795</v>
      </c>
      <c r="K5204" s="104">
        <v>61.45</v>
      </c>
      <c r="L5204" s="104">
        <v>2.13</v>
      </c>
    </row>
    <row r="5205" spans="1:12" x14ac:dyDescent="0.25">
      <c r="A5205" s="104">
        <v>1054316</v>
      </c>
      <c r="B5205" s="104" t="s">
        <v>23</v>
      </c>
      <c r="C5205" s="104">
        <v>2000</v>
      </c>
      <c r="D5205" s="104" t="s">
        <v>1154</v>
      </c>
      <c r="G5205" s="105">
        <v>36784</v>
      </c>
      <c r="H5205" s="105">
        <v>0.358333333333333</v>
      </c>
      <c r="K5205" s="104">
        <v>56.52</v>
      </c>
      <c r="L5205" s="104">
        <v>3.18</v>
      </c>
    </row>
    <row r="5206" spans="1:12" x14ac:dyDescent="0.25">
      <c r="A5206" s="104">
        <v>1054317</v>
      </c>
      <c r="B5206" s="104" t="s">
        <v>23</v>
      </c>
      <c r="C5206" s="104">
        <v>2000</v>
      </c>
      <c r="D5206" s="104" t="s">
        <v>1153</v>
      </c>
      <c r="G5206" s="105">
        <v>36784</v>
      </c>
      <c r="H5206" s="105">
        <v>0.36458333333333298</v>
      </c>
      <c r="K5206" s="104">
        <v>56.48</v>
      </c>
      <c r="L5206" s="104">
        <v>3.12</v>
      </c>
    </row>
    <row r="5207" spans="1:12" x14ac:dyDescent="0.25">
      <c r="A5207" s="104">
        <v>1054318</v>
      </c>
      <c r="B5207" s="104" t="s">
        <v>23</v>
      </c>
      <c r="C5207" s="104">
        <v>2000</v>
      </c>
      <c r="D5207" s="104" t="s">
        <v>1152</v>
      </c>
      <c r="G5207" s="105">
        <v>36789</v>
      </c>
      <c r="H5207" s="105">
        <v>0.39444444444444399</v>
      </c>
      <c r="K5207" s="104">
        <v>60.88</v>
      </c>
      <c r="L5207" s="104">
        <v>3.6</v>
      </c>
    </row>
    <row r="5208" spans="1:12" x14ac:dyDescent="0.25">
      <c r="A5208" s="104">
        <v>1054319</v>
      </c>
      <c r="B5208" s="104" t="s">
        <v>23</v>
      </c>
      <c r="C5208" s="104">
        <v>2000</v>
      </c>
      <c r="D5208" s="104" t="s">
        <v>1151</v>
      </c>
      <c r="G5208" s="105">
        <v>36790</v>
      </c>
      <c r="H5208" s="105">
        <v>0.43541666666666701</v>
      </c>
      <c r="K5208" s="104">
        <v>60.45</v>
      </c>
      <c r="L5208" s="104">
        <v>5</v>
      </c>
    </row>
    <row r="5209" spans="1:12" x14ac:dyDescent="0.25">
      <c r="A5209" s="104">
        <v>1054320</v>
      </c>
      <c r="B5209" s="104" t="s">
        <v>23</v>
      </c>
      <c r="C5209" s="104">
        <v>2000</v>
      </c>
      <c r="D5209" s="104" t="s">
        <v>1150</v>
      </c>
      <c r="G5209" s="105">
        <v>36796</v>
      </c>
      <c r="H5209" s="105">
        <v>0.39236111111111099</v>
      </c>
      <c r="K5209" s="104">
        <v>60.77</v>
      </c>
      <c r="L5209" s="104">
        <v>3.53</v>
      </c>
    </row>
    <row r="5210" spans="1:12" x14ac:dyDescent="0.25">
      <c r="A5210" s="104">
        <v>1054321</v>
      </c>
      <c r="B5210" s="104" t="s">
        <v>23</v>
      </c>
      <c r="C5210" s="104">
        <v>2000</v>
      </c>
      <c r="D5210" s="104" t="s">
        <v>1149</v>
      </c>
      <c r="G5210" s="105">
        <v>36656</v>
      </c>
      <c r="H5210" s="105">
        <v>0.4375</v>
      </c>
      <c r="K5210" s="104">
        <v>66.75</v>
      </c>
      <c r="L5210" s="104">
        <v>13.2</v>
      </c>
    </row>
    <row r="5211" spans="1:12" x14ac:dyDescent="0.25">
      <c r="A5211" s="104">
        <v>1054322</v>
      </c>
      <c r="B5211" s="104" t="s">
        <v>23</v>
      </c>
      <c r="C5211" s="104">
        <v>2000</v>
      </c>
      <c r="D5211" s="104" t="s">
        <v>1148</v>
      </c>
      <c r="G5211" s="105">
        <v>36779</v>
      </c>
      <c r="H5211" s="105">
        <v>0.55208333333333304</v>
      </c>
      <c r="K5211" s="104">
        <v>61.2</v>
      </c>
      <c r="L5211" s="104">
        <v>1.82</v>
      </c>
    </row>
    <row r="5212" spans="1:12" x14ac:dyDescent="0.25">
      <c r="A5212" s="104">
        <v>1054323</v>
      </c>
      <c r="B5212" s="104" t="s">
        <v>23</v>
      </c>
      <c r="C5212" s="104">
        <v>2000</v>
      </c>
      <c r="D5212" s="104" t="s">
        <v>1147</v>
      </c>
      <c r="G5212" s="105">
        <v>36823</v>
      </c>
      <c r="H5212" s="105">
        <v>0.37152777777777801</v>
      </c>
      <c r="K5212" s="104">
        <v>61.07</v>
      </c>
      <c r="L5212" s="104">
        <v>1.43</v>
      </c>
    </row>
    <row r="5213" spans="1:12" x14ac:dyDescent="0.25">
      <c r="A5213" s="104">
        <v>1054324</v>
      </c>
      <c r="B5213" s="104" t="s">
        <v>23</v>
      </c>
      <c r="C5213" s="104">
        <v>2000</v>
      </c>
      <c r="D5213" s="104" t="s">
        <v>1146</v>
      </c>
      <c r="G5213" s="105">
        <v>36780</v>
      </c>
      <c r="H5213" s="105">
        <v>0.52430555555555602</v>
      </c>
      <c r="K5213" s="104">
        <v>60.53</v>
      </c>
      <c r="L5213" s="104">
        <v>3.03</v>
      </c>
    </row>
    <row r="5214" spans="1:12" x14ac:dyDescent="0.25">
      <c r="A5214" s="104">
        <v>1054325</v>
      </c>
      <c r="B5214" s="104" t="s">
        <v>23</v>
      </c>
      <c r="C5214" s="104">
        <v>2000</v>
      </c>
      <c r="D5214" s="104" t="s">
        <v>1145</v>
      </c>
      <c r="G5214" s="105">
        <v>36851</v>
      </c>
      <c r="H5214" s="105">
        <v>0.39236111111111099</v>
      </c>
      <c r="K5214" s="104">
        <v>60.8</v>
      </c>
      <c r="L5214" s="104">
        <v>3.45</v>
      </c>
    </row>
    <row r="5215" spans="1:12" x14ac:dyDescent="0.25">
      <c r="A5215" s="104">
        <v>1054326</v>
      </c>
      <c r="B5215" s="104" t="s">
        <v>23</v>
      </c>
      <c r="C5215" s="104">
        <v>2000</v>
      </c>
      <c r="D5215" s="104" t="s">
        <v>1144</v>
      </c>
      <c r="G5215" s="105">
        <v>36859</v>
      </c>
      <c r="H5215" s="105">
        <v>0.45833333333333298</v>
      </c>
      <c r="K5215" s="104">
        <v>63.07</v>
      </c>
      <c r="L5215" s="104">
        <v>6.78</v>
      </c>
    </row>
    <row r="5216" spans="1:12" x14ac:dyDescent="0.25">
      <c r="A5216" s="104">
        <v>1054327</v>
      </c>
      <c r="B5216" s="104" t="s">
        <v>23</v>
      </c>
      <c r="C5216" s="104">
        <v>2000</v>
      </c>
      <c r="D5216" s="104" t="s">
        <v>1143</v>
      </c>
      <c r="G5216" s="105">
        <v>36628</v>
      </c>
      <c r="H5216" s="105">
        <v>0.47013888888888899</v>
      </c>
      <c r="K5216" s="104">
        <v>66.319999999999993</v>
      </c>
      <c r="L5216" s="104">
        <v>12.42</v>
      </c>
    </row>
    <row r="5217" spans="1:12" x14ac:dyDescent="0.25">
      <c r="A5217" s="104">
        <v>1054328</v>
      </c>
      <c r="B5217" s="104" t="s">
        <v>23</v>
      </c>
      <c r="C5217" s="104">
        <v>2000</v>
      </c>
      <c r="D5217" s="104" t="s">
        <v>1142</v>
      </c>
      <c r="G5217" s="105">
        <v>36875</v>
      </c>
      <c r="H5217" s="105">
        <v>0.44444444444444398</v>
      </c>
      <c r="K5217" s="104">
        <v>59.47</v>
      </c>
      <c r="L5217" s="104">
        <v>5.25</v>
      </c>
    </row>
    <row r="5218" spans="1:12" x14ac:dyDescent="0.25">
      <c r="A5218" s="104">
        <v>1054329</v>
      </c>
      <c r="B5218" s="104" t="s">
        <v>23</v>
      </c>
      <c r="C5218" s="104">
        <v>2000</v>
      </c>
      <c r="D5218" s="104" t="s">
        <v>1141</v>
      </c>
      <c r="G5218" s="105">
        <v>36876</v>
      </c>
      <c r="H5218" s="105">
        <v>0.40277777777777801</v>
      </c>
      <c r="K5218" s="104">
        <v>59.45</v>
      </c>
      <c r="L5218" s="104">
        <v>5.22</v>
      </c>
    </row>
    <row r="5219" spans="1:12" x14ac:dyDescent="0.25">
      <c r="A5219" s="104">
        <v>1054330</v>
      </c>
      <c r="B5219" s="104" t="s">
        <v>23</v>
      </c>
      <c r="C5219" s="104">
        <v>2000</v>
      </c>
      <c r="D5219" s="104" t="s">
        <v>1140</v>
      </c>
      <c r="G5219" s="105">
        <v>36877</v>
      </c>
      <c r="H5219" s="105">
        <v>0.39236111111111099</v>
      </c>
      <c r="K5219" s="104">
        <v>59.55</v>
      </c>
      <c r="L5219" s="104">
        <v>5.18</v>
      </c>
    </row>
    <row r="5220" spans="1:12" x14ac:dyDescent="0.25">
      <c r="A5220" s="104">
        <v>1054331</v>
      </c>
      <c r="B5220" s="104" t="s">
        <v>23</v>
      </c>
      <c r="C5220" s="104">
        <v>2000</v>
      </c>
      <c r="D5220" s="104" t="s">
        <v>1139</v>
      </c>
      <c r="G5220" s="105">
        <v>36878</v>
      </c>
      <c r="H5220" s="105">
        <v>0.40625</v>
      </c>
      <c r="K5220" s="104">
        <v>59.48</v>
      </c>
      <c r="L5220" s="104">
        <v>5.18</v>
      </c>
    </row>
    <row r="5221" spans="1:12" x14ac:dyDescent="0.25">
      <c r="A5221" s="104">
        <v>1054332</v>
      </c>
      <c r="B5221" s="104" t="s">
        <v>23</v>
      </c>
      <c r="C5221" s="104">
        <v>2000</v>
      </c>
      <c r="D5221" s="104" t="s">
        <v>1138</v>
      </c>
      <c r="G5221" s="105">
        <v>36886</v>
      </c>
      <c r="H5221" s="105">
        <v>0.45833333333333298</v>
      </c>
      <c r="K5221" s="104">
        <v>70.22</v>
      </c>
      <c r="L5221" s="104">
        <v>18.649999999999999</v>
      </c>
    </row>
    <row r="5222" spans="1:12" x14ac:dyDescent="0.25">
      <c r="A5222" s="104">
        <v>1054333</v>
      </c>
      <c r="B5222" s="104" t="s">
        <v>23</v>
      </c>
      <c r="C5222" s="104">
        <v>2000</v>
      </c>
      <c r="D5222" s="104" t="s">
        <v>1137</v>
      </c>
      <c r="G5222" s="105">
        <v>36886</v>
      </c>
      <c r="H5222" s="105">
        <v>0.46180555555555602</v>
      </c>
      <c r="K5222" s="104">
        <v>70.25</v>
      </c>
      <c r="L5222" s="104">
        <v>18.78</v>
      </c>
    </row>
    <row r="5223" spans="1:12" x14ac:dyDescent="0.25">
      <c r="A5223" s="104">
        <v>1054334</v>
      </c>
      <c r="B5223" s="104" t="s">
        <v>22</v>
      </c>
      <c r="C5223" s="104">
        <v>2000</v>
      </c>
      <c r="D5223" s="104" t="s">
        <v>1136</v>
      </c>
      <c r="G5223" s="105">
        <v>36576</v>
      </c>
      <c r="H5223" s="105">
        <v>0.389583333333333</v>
      </c>
      <c r="K5223" s="104">
        <v>51.47</v>
      </c>
      <c r="L5223" s="104">
        <v>2.23</v>
      </c>
    </row>
    <row r="5224" spans="1:12" x14ac:dyDescent="0.25">
      <c r="A5224" s="104">
        <v>1054335</v>
      </c>
      <c r="B5224" s="104" t="s">
        <v>22</v>
      </c>
      <c r="C5224" s="104">
        <v>2000</v>
      </c>
      <c r="D5224" s="104" t="s">
        <v>1135</v>
      </c>
      <c r="G5224" s="105">
        <v>36589</v>
      </c>
      <c r="H5224" s="105">
        <v>0.92708333333333304</v>
      </c>
      <c r="K5224" s="104">
        <v>51.48</v>
      </c>
      <c r="L5224" s="104">
        <v>2.7</v>
      </c>
    </row>
    <row r="5225" spans="1:12" x14ac:dyDescent="0.25">
      <c r="A5225" s="104">
        <v>1054336</v>
      </c>
      <c r="B5225" s="104" t="s">
        <v>22</v>
      </c>
      <c r="C5225" s="104">
        <v>2000</v>
      </c>
      <c r="D5225" s="104" t="s">
        <v>1134</v>
      </c>
      <c r="G5225" s="105">
        <v>36576</v>
      </c>
      <c r="H5225" s="105">
        <v>0.63541666666666696</v>
      </c>
      <c r="K5225" s="104">
        <v>51.51</v>
      </c>
      <c r="L5225" s="104">
        <v>2.12</v>
      </c>
    </row>
    <row r="5226" spans="1:12" x14ac:dyDescent="0.25">
      <c r="A5226" s="104">
        <v>1054337</v>
      </c>
      <c r="B5226" s="104" t="s">
        <v>22</v>
      </c>
      <c r="C5226" s="104">
        <v>2000</v>
      </c>
      <c r="D5226" s="104" t="s">
        <v>1133</v>
      </c>
      <c r="G5226" s="105">
        <v>36691</v>
      </c>
      <c r="H5226" s="105">
        <v>0.95555555555555605</v>
      </c>
      <c r="K5226" s="104">
        <v>51.55</v>
      </c>
      <c r="L5226" s="104">
        <v>2.23</v>
      </c>
    </row>
    <row r="5227" spans="1:12" x14ac:dyDescent="0.25">
      <c r="A5227" s="104">
        <v>1054338</v>
      </c>
      <c r="B5227" s="104" t="s">
        <v>22</v>
      </c>
      <c r="C5227" s="104">
        <v>2000</v>
      </c>
      <c r="D5227" s="104" t="s">
        <v>1132</v>
      </c>
      <c r="G5227" s="105">
        <v>36720</v>
      </c>
      <c r="H5227" s="105">
        <v>0.102777777777778</v>
      </c>
      <c r="K5227" s="104">
        <v>51.58</v>
      </c>
      <c r="L5227" s="104">
        <v>2.17</v>
      </c>
    </row>
    <row r="5228" spans="1:12" x14ac:dyDescent="0.25">
      <c r="A5228" s="104">
        <v>1054339</v>
      </c>
      <c r="B5228" s="104" t="s">
        <v>22</v>
      </c>
      <c r="C5228" s="104">
        <v>2000</v>
      </c>
      <c r="D5228" s="104" t="s">
        <v>1131</v>
      </c>
      <c r="G5228" s="105">
        <v>36799</v>
      </c>
      <c r="H5228" s="105">
        <v>0.51388888888888895</v>
      </c>
      <c r="K5228" s="104">
        <v>51.59</v>
      </c>
      <c r="L5228" s="104">
        <v>2.2400000000000002</v>
      </c>
    </row>
    <row r="5229" spans="1:12" x14ac:dyDescent="0.25">
      <c r="A5229" s="104">
        <v>1054340</v>
      </c>
      <c r="B5229" s="104" t="s">
        <v>22</v>
      </c>
      <c r="C5229" s="104">
        <v>2000</v>
      </c>
      <c r="D5229" s="104" t="s">
        <v>1130</v>
      </c>
      <c r="G5229" s="105">
        <v>36577</v>
      </c>
      <c r="H5229" s="105">
        <v>0.81736111111111098</v>
      </c>
      <c r="K5229" s="104">
        <v>51.62</v>
      </c>
      <c r="L5229" s="104">
        <v>3.5</v>
      </c>
    </row>
    <row r="5230" spans="1:12" x14ac:dyDescent="0.25">
      <c r="A5230" s="104">
        <v>1054341</v>
      </c>
      <c r="B5230" s="104" t="s">
        <v>22</v>
      </c>
      <c r="C5230" s="104">
        <v>2000</v>
      </c>
      <c r="D5230" s="104" t="s">
        <v>1129</v>
      </c>
      <c r="G5230" s="105">
        <v>36687</v>
      </c>
      <c r="H5230" s="105">
        <v>0.38124999999999998</v>
      </c>
      <c r="K5230" s="104">
        <v>51.63</v>
      </c>
      <c r="L5230" s="104">
        <v>3.26</v>
      </c>
    </row>
    <row r="5231" spans="1:12" x14ac:dyDescent="0.25">
      <c r="A5231" s="104">
        <v>1054342</v>
      </c>
      <c r="B5231" s="104" t="s">
        <v>22</v>
      </c>
      <c r="C5231" s="104">
        <v>2000</v>
      </c>
      <c r="D5231" s="104" t="s">
        <v>1128</v>
      </c>
      <c r="G5231" s="105">
        <v>36753</v>
      </c>
      <c r="H5231" s="105">
        <v>0.390277777777778</v>
      </c>
      <c r="K5231" s="104">
        <v>51.64</v>
      </c>
      <c r="L5231" s="104">
        <v>2.41</v>
      </c>
    </row>
    <row r="5232" spans="1:12" x14ac:dyDescent="0.25">
      <c r="A5232" s="104">
        <v>1054343</v>
      </c>
      <c r="B5232" s="104" t="s">
        <v>22</v>
      </c>
      <c r="C5232" s="104">
        <v>2000</v>
      </c>
      <c r="D5232" s="104" t="s">
        <v>1127</v>
      </c>
      <c r="G5232" s="105">
        <v>36800</v>
      </c>
      <c r="H5232" s="105">
        <v>0.452777777777778</v>
      </c>
      <c r="K5232" s="104">
        <v>51.67</v>
      </c>
      <c r="L5232" s="104">
        <v>2.5099999999999998</v>
      </c>
    </row>
    <row r="5233" spans="1:12" x14ac:dyDescent="0.25">
      <c r="A5233" s="104">
        <v>1054344</v>
      </c>
      <c r="B5233" s="104" t="s">
        <v>22</v>
      </c>
      <c r="C5233" s="104">
        <v>2000</v>
      </c>
      <c r="D5233" s="104" t="s">
        <v>1126</v>
      </c>
      <c r="G5233" s="105">
        <v>36675</v>
      </c>
      <c r="H5233" s="105">
        <v>0.969444444444444</v>
      </c>
      <c r="K5233" s="104">
        <v>51.68</v>
      </c>
      <c r="L5233" s="104">
        <v>3.14</v>
      </c>
    </row>
    <row r="5234" spans="1:12" x14ac:dyDescent="0.25">
      <c r="A5234" s="104">
        <v>1054345</v>
      </c>
      <c r="B5234" s="104" t="s">
        <v>22</v>
      </c>
      <c r="C5234" s="104">
        <v>2000</v>
      </c>
      <c r="D5234" s="104" t="s">
        <v>1125</v>
      </c>
      <c r="G5234" s="105">
        <v>36799</v>
      </c>
      <c r="H5234" s="105">
        <v>0.34097222222222201</v>
      </c>
      <c r="K5234" s="104">
        <v>51.69</v>
      </c>
      <c r="L5234" s="104">
        <v>2.33</v>
      </c>
    </row>
    <row r="5235" spans="1:12" x14ac:dyDescent="0.25">
      <c r="A5235" s="104">
        <v>1054346</v>
      </c>
      <c r="B5235" s="104" t="s">
        <v>22</v>
      </c>
      <c r="C5235" s="104">
        <v>2000</v>
      </c>
      <c r="D5235" s="104" t="s">
        <v>1124</v>
      </c>
      <c r="G5235" s="105">
        <v>36799</v>
      </c>
      <c r="H5235" s="105">
        <v>0.53541666666666698</v>
      </c>
      <c r="K5235" s="104">
        <v>51.7</v>
      </c>
      <c r="L5235" s="104">
        <v>2.38</v>
      </c>
    </row>
    <row r="5236" spans="1:12" x14ac:dyDescent="0.25">
      <c r="A5236" s="104">
        <v>1054347</v>
      </c>
      <c r="B5236" s="104" t="s">
        <v>22</v>
      </c>
      <c r="C5236" s="104">
        <v>2000</v>
      </c>
      <c r="D5236" s="104" t="s">
        <v>1123</v>
      </c>
      <c r="G5236" s="105">
        <v>36580</v>
      </c>
      <c r="H5236" s="105">
        <v>0.47847222222222202</v>
      </c>
      <c r="K5236" s="104">
        <v>51.71</v>
      </c>
      <c r="L5236" s="104">
        <v>2.38</v>
      </c>
    </row>
    <row r="5237" spans="1:12" x14ac:dyDescent="0.25">
      <c r="A5237" s="104">
        <v>1054348</v>
      </c>
      <c r="B5237" s="104" t="s">
        <v>22</v>
      </c>
      <c r="C5237" s="104">
        <v>2000</v>
      </c>
      <c r="D5237" s="104" t="s">
        <v>1122</v>
      </c>
      <c r="G5237" s="105">
        <v>36645</v>
      </c>
      <c r="H5237" s="105">
        <v>0.64027777777777795</v>
      </c>
      <c r="K5237" s="104">
        <v>51.73</v>
      </c>
      <c r="L5237" s="104">
        <v>2.38</v>
      </c>
    </row>
    <row r="5238" spans="1:12" x14ac:dyDescent="0.25">
      <c r="A5238" s="104">
        <v>1054349</v>
      </c>
      <c r="B5238" s="104" t="s">
        <v>22</v>
      </c>
      <c r="C5238" s="104">
        <v>2000</v>
      </c>
      <c r="D5238" s="104" t="s">
        <v>1121</v>
      </c>
      <c r="G5238" s="105">
        <v>36540</v>
      </c>
      <c r="H5238" s="105">
        <v>0.55902777777777801</v>
      </c>
      <c r="K5238" s="104">
        <v>51.74</v>
      </c>
      <c r="L5238" s="104">
        <v>3.18</v>
      </c>
    </row>
    <row r="5239" spans="1:12" x14ac:dyDescent="0.25">
      <c r="A5239" s="104">
        <v>1054350</v>
      </c>
      <c r="B5239" s="104" t="s">
        <v>22</v>
      </c>
      <c r="C5239" s="104">
        <v>2000</v>
      </c>
      <c r="D5239" s="104" t="s">
        <v>1120</v>
      </c>
      <c r="G5239" s="105">
        <v>36863</v>
      </c>
      <c r="H5239" s="105">
        <v>0.149305555555556</v>
      </c>
      <c r="K5239" s="104">
        <v>51.75</v>
      </c>
      <c r="L5239" s="104">
        <v>2.77</v>
      </c>
    </row>
    <row r="5240" spans="1:12" x14ac:dyDescent="0.25">
      <c r="A5240" s="104">
        <v>1054351</v>
      </c>
      <c r="B5240" s="104" t="s">
        <v>22</v>
      </c>
      <c r="C5240" s="104">
        <v>2000</v>
      </c>
      <c r="D5240" s="104" t="s">
        <v>1119</v>
      </c>
      <c r="G5240" s="105">
        <v>36720</v>
      </c>
      <c r="H5240" s="105">
        <v>5.4166666666666703E-2</v>
      </c>
      <c r="K5240" s="104">
        <v>51.76</v>
      </c>
      <c r="L5240" s="104">
        <v>3.11</v>
      </c>
    </row>
    <row r="5241" spans="1:12" x14ac:dyDescent="0.25">
      <c r="A5241" s="104">
        <v>1054352</v>
      </c>
      <c r="B5241" s="104" t="s">
        <v>22</v>
      </c>
      <c r="C5241" s="104">
        <v>2000</v>
      </c>
      <c r="D5241" s="104" t="s">
        <v>1118</v>
      </c>
      <c r="G5241" s="105">
        <v>36754</v>
      </c>
      <c r="H5241" s="105">
        <v>0.55208333333333304</v>
      </c>
      <c r="K5241" s="104">
        <v>51.77</v>
      </c>
      <c r="L5241" s="104">
        <v>3.46</v>
      </c>
    </row>
    <row r="5242" spans="1:12" x14ac:dyDescent="0.25">
      <c r="A5242" s="104">
        <v>1054353</v>
      </c>
      <c r="B5242" s="104" t="s">
        <v>22</v>
      </c>
      <c r="C5242" s="104">
        <v>2000</v>
      </c>
      <c r="D5242" s="104" t="s">
        <v>1117</v>
      </c>
      <c r="G5242" s="105">
        <v>36800</v>
      </c>
      <c r="H5242" s="105">
        <v>0.35486111111111102</v>
      </c>
      <c r="K5242" s="104">
        <v>51.78</v>
      </c>
      <c r="L5242" s="104">
        <v>3.07</v>
      </c>
    </row>
    <row r="5243" spans="1:12" x14ac:dyDescent="0.25">
      <c r="A5243" s="104">
        <v>1054354</v>
      </c>
      <c r="B5243" s="104" t="s">
        <v>22</v>
      </c>
      <c r="C5243" s="104">
        <v>2000</v>
      </c>
      <c r="D5243" s="104" t="s">
        <v>1116</v>
      </c>
      <c r="G5243" s="105">
        <v>36619</v>
      </c>
      <c r="H5243" s="105">
        <v>0.78611111111111098</v>
      </c>
      <c r="K5243" s="104">
        <v>51.81</v>
      </c>
      <c r="L5243" s="104">
        <v>3.07</v>
      </c>
    </row>
    <row r="5244" spans="1:12" x14ac:dyDescent="0.25">
      <c r="A5244" s="104">
        <v>1054355</v>
      </c>
      <c r="B5244" s="104" t="s">
        <v>22</v>
      </c>
      <c r="C5244" s="104">
        <v>2000</v>
      </c>
      <c r="D5244" s="104" t="s">
        <v>1115</v>
      </c>
      <c r="G5244" s="105">
        <v>36645</v>
      </c>
      <c r="H5244" s="105">
        <v>0.874305555555556</v>
      </c>
      <c r="K5244" s="104">
        <v>51.81</v>
      </c>
      <c r="L5244" s="104">
        <v>3.23</v>
      </c>
    </row>
    <row r="5245" spans="1:12" x14ac:dyDescent="0.25">
      <c r="A5245" s="104">
        <v>1054356</v>
      </c>
      <c r="B5245" s="104" t="s">
        <v>22</v>
      </c>
      <c r="C5245" s="104">
        <v>2000</v>
      </c>
      <c r="D5245" s="104" t="s">
        <v>1114</v>
      </c>
      <c r="G5245" s="105">
        <v>36567</v>
      </c>
      <c r="H5245" s="105">
        <v>0.25694444444444398</v>
      </c>
      <c r="K5245" s="104">
        <v>51.83</v>
      </c>
      <c r="L5245" s="104">
        <v>2.5299999999999998</v>
      </c>
    </row>
    <row r="5246" spans="1:12" x14ac:dyDescent="0.25">
      <c r="A5246" s="104">
        <v>1054357</v>
      </c>
      <c r="B5246" s="104" t="s">
        <v>22</v>
      </c>
      <c r="C5246" s="104">
        <v>2000</v>
      </c>
      <c r="D5246" s="104" t="s">
        <v>1113</v>
      </c>
      <c r="G5246" s="105">
        <v>36753</v>
      </c>
      <c r="H5246" s="105">
        <v>0.53333333333333299</v>
      </c>
      <c r="K5246" s="104">
        <v>51.83</v>
      </c>
      <c r="L5246" s="104">
        <v>2.48</v>
      </c>
    </row>
    <row r="5247" spans="1:12" x14ac:dyDescent="0.25">
      <c r="A5247" s="104">
        <v>1054358</v>
      </c>
      <c r="B5247" s="104" t="s">
        <v>22</v>
      </c>
      <c r="C5247" s="104">
        <v>2000</v>
      </c>
      <c r="D5247" s="104" t="s">
        <v>1112</v>
      </c>
      <c r="G5247" s="105">
        <v>36695</v>
      </c>
      <c r="H5247" s="105">
        <v>0.18611111111111101</v>
      </c>
      <c r="K5247" s="104">
        <v>51.84</v>
      </c>
      <c r="L5247" s="104">
        <v>3.13</v>
      </c>
    </row>
    <row r="5248" spans="1:12" x14ac:dyDescent="0.25">
      <c r="A5248" s="104">
        <v>1054359</v>
      </c>
      <c r="B5248" s="104" t="s">
        <v>22</v>
      </c>
      <c r="C5248" s="104">
        <v>2000</v>
      </c>
      <c r="D5248" s="104" t="s">
        <v>1111</v>
      </c>
      <c r="G5248" s="105">
        <v>36655</v>
      </c>
      <c r="H5248" s="105">
        <v>0.594444444444444</v>
      </c>
      <c r="K5248" s="104">
        <v>51.85</v>
      </c>
      <c r="L5248" s="104">
        <v>2.4</v>
      </c>
    </row>
    <row r="5249" spans="1:12" x14ac:dyDescent="0.25">
      <c r="A5249" s="104">
        <v>1054360</v>
      </c>
      <c r="B5249" s="104" t="s">
        <v>22</v>
      </c>
      <c r="C5249" s="104">
        <v>2000</v>
      </c>
      <c r="D5249" s="104" t="s">
        <v>1110</v>
      </c>
      <c r="G5249" s="105">
        <v>36799</v>
      </c>
      <c r="H5249" s="105">
        <v>0.313194444444444</v>
      </c>
      <c r="K5249" s="104">
        <v>51.85</v>
      </c>
      <c r="L5249" s="104">
        <v>2.4700000000000002</v>
      </c>
    </row>
    <row r="5250" spans="1:12" x14ac:dyDescent="0.25">
      <c r="A5250" s="104">
        <v>1054361</v>
      </c>
      <c r="B5250" s="104" t="s">
        <v>22</v>
      </c>
      <c r="C5250" s="104">
        <v>2000</v>
      </c>
      <c r="D5250" s="104" t="s">
        <v>1109</v>
      </c>
      <c r="G5250" s="105">
        <v>36627</v>
      </c>
      <c r="H5250" s="105">
        <v>0.89652777777777803</v>
      </c>
      <c r="K5250" s="104">
        <v>51.86</v>
      </c>
      <c r="L5250" s="104">
        <v>2.89</v>
      </c>
    </row>
    <row r="5251" spans="1:12" x14ac:dyDescent="0.25">
      <c r="A5251" s="104">
        <v>1054362</v>
      </c>
      <c r="B5251" s="104" t="s">
        <v>22</v>
      </c>
      <c r="C5251" s="104">
        <v>2000</v>
      </c>
      <c r="D5251" s="104" t="s">
        <v>1108</v>
      </c>
      <c r="G5251" s="105">
        <v>36800</v>
      </c>
      <c r="H5251" s="105">
        <v>0.45</v>
      </c>
      <c r="K5251" s="104">
        <v>51.87</v>
      </c>
      <c r="L5251" s="104">
        <v>3.36</v>
      </c>
    </row>
    <row r="5252" spans="1:12" x14ac:dyDescent="0.25">
      <c r="A5252" s="104">
        <v>1054363</v>
      </c>
      <c r="B5252" s="104" t="s">
        <v>22</v>
      </c>
      <c r="C5252" s="104">
        <v>2000</v>
      </c>
      <c r="D5252" s="104" t="s">
        <v>1107</v>
      </c>
      <c r="G5252" s="105">
        <v>36597</v>
      </c>
      <c r="H5252" s="105">
        <v>0.44374999999999998</v>
      </c>
      <c r="K5252" s="104">
        <v>51.88</v>
      </c>
      <c r="L5252" s="104">
        <v>2.62</v>
      </c>
    </row>
    <row r="5253" spans="1:12" x14ac:dyDescent="0.25">
      <c r="A5253" s="104">
        <v>1054364</v>
      </c>
      <c r="B5253" s="104" t="s">
        <v>22</v>
      </c>
      <c r="C5253" s="104">
        <v>2000</v>
      </c>
      <c r="D5253" s="104" t="s">
        <v>1106</v>
      </c>
      <c r="G5253" s="105">
        <v>36577</v>
      </c>
      <c r="H5253" s="105">
        <v>0.74027777777777803</v>
      </c>
      <c r="K5253" s="104">
        <v>51.89</v>
      </c>
      <c r="L5253" s="104">
        <v>2.75</v>
      </c>
    </row>
    <row r="5254" spans="1:12" x14ac:dyDescent="0.25">
      <c r="A5254" s="104">
        <v>1054365</v>
      </c>
      <c r="B5254" s="104" t="s">
        <v>22</v>
      </c>
      <c r="C5254" s="104">
        <v>2000</v>
      </c>
      <c r="D5254" s="104" t="s">
        <v>1105</v>
      </c>
      <c r="G5254" s="105">
        <v>36646</v>
      </c>
      <c r="H5254" s="105">
        <v>0.95</v>
      </c>
      <c r="K5254" s="104">
        <v>51.91</v>
      </c>
      <c r="L5254" s="104">
        <v>2.66</v>
      </c>
    </row>
    <row r="5255" spans="1:12" x14ac:dyDescent="0.25">
      <c r="A5255" s="104">
        <v>1054366</v>
      </c>
      <c r="B5255" s="104" t="s">
        <v>22</v>
      </c>
      <c r="C5255" s="104">
        <v>2000</v>
      </c>
      <c r="D5255" s="104" t="s">
        <v>1104</v>
      </c>
      <c r="G5255" s="105">
        <v>36639</v>
      </c>
      <c r="H5255" s="105">
        <v>0.55416666666666703</v>
      </c>
      <c r="K5255" s="104">
        <v>51.92</v>
      </c>
      <c r="L5255" s="104">
        <v>3.24</v>
      </c>
    </row>
    <row r="5256" spans="1:12" x14ac:dyDescent="0.25">
      <c r="A5256" s="104">
        <v>1054367</v>
      </c>
      <c r="B5256" s="104" t="s">
        <v>22</v>
      </c>
      <c r="C5256" s="104">
        <v>2000</v>
      </c>
      <c r="D5256" s="104" t="s">
        <v>1103</v>
      </c>
      <c r="G5256" s="105">
        <v>36720</v>
      </c>
      <c r="H5256" s="105">
        <v>0.05</v>
      </c>
      <c r="K5256" s="104">
        <v>51.92</v>
      </c>
      <c r="L5256" s="104">
        <v>2.59</v>
      </c>
    </row>
    <row r="5257" spans="1:12" x14ac:dyDescent="0.25">
      <c r="A5257" s="104">
        <v>1054368</v>
      </c>
      <c r="B5257" s="104" t="s">
        <v>22</v>
      </c>
      <c r="C5257" s="104">
        <v>2000</v>
      </c>
      <c r="D5257" s="104" t="s">
        <v>1102</v>
      </c>
      <c r="G5257" s="105">
        <v>36799</v>
      </c>
      <c r="H5257" s="105">
        <v>0.37916666666666698</v>
      </c>
      <c r="K5257" s="104">
        <v>51.92</v>
      </c>
      <c r="L5257" s="104">
        <v>3.76</v>
      </c>
    </row>
    <row r="5258" spans="1:12" x14ac:dyDescent="0.25">
      <c r="A5258" s="104">
        <v>1054369</v>
      </c>
      <c r="B5258" s="104" t="s">
        <v>22</v>
      </c>
      <c r="C5258" s="104">
        <v>2000</v>
      </c>
      <c r="D5258" s="104" t="s">
        <v>1101</v>
      </c>
      <c r="G5258" s="105">
        <v>36551</v>
      </c>
      <c r="H5258" s="105">
        <v>0.45694444444444399</v>
      </c>
      <c r="K5258" s="104">
        <v>51.93</v>
      </c>
      <c r="L5258" s="104">
        <v>2.6</v>
      </c>
    </row>
    <row r="5259" spans="1:12" x14ac:dyDescent="0.25">
      <c r="A5259" s="104">
        <v>1054370</v>
      </c>
      <c r="B5259" s="104" t="s">
        <v>22</v>
      </c>
      <c r="C5259" s="104">
        <v>2000</v>
      </c>
      <c r="D5259" s="104" t="s">
        <v>1100</v>
      </c>
      <c r="G5259" s="105">
        <v>36646</v>
      </c>
      <c r="H5259" s="105">
        <v>0.81736111111111098</v>
      </c>
      <c r="K5259" s="104">
        <v>51.95</v>
      </c>
      <c r="L5259" s="104">
        <v>2.69</v>
      </c>
    </row>
    <row r="5260" spans="1:12" x14ac:dyDescent="0.25">
      <c r="A5260" s="104">
        <v>1054371</v>
      </c>
      <c r="B5260" s="104" t="s">
        <v>22</v>
      </c>
      <c r="C5260" s="104">
        <v>2000</v>
      </c>
      <c r="D5260" s="104" t="s">
        <v>1099</v>
      </c>
      <c r="G5260" s="105">
        <v>36693</v>
      </c>
      <c r="H5260" s="105">
        <v>0.25694444444444398</v>
      </c>
      <c r="K5260" s="104">
        <v>51.95</v>
      </c>
      <c r="L5260" s="104">
        <v>2.73</v>
      </c>
    </row>
    <row r="5261" spans="1:12" x14ac:dyDescent="0.25">
      <c r="A5261" s="104">
        <v>1054372</v>
      </c>
      <c r="B5261" s="104" t="s">
        <v>22</v>
      </c>
      <c r="C5261" s="104">
        <v>2000</v>
      </c>
      <c r="D5261" s="104" t="s">
        <v>1098</v>
      </c>
      <c r="G5261" s="105">
        <v>36778</v>
      </c>
      <c r="H5261" s="105">
        <v>6.5972222222222196E-2</v>
      </c>
      <c r="K5261" s="104">
        <v>51.95</v>
      </c>
      <c r="L5261" s="104">
        <v>2.85</v>
      </c>
    </row>
    <row r="5262" spans="1:12" x14ac:dyDescent="0.25">
      <c r="A5262" s="104">
        <v>1054373</v>
      </c>
      <c r="B5262" s="104" t="s">
        <v>22</v>
      </c>
      <c r="C5262" s="104">
        <v>2000</v>
      </c>
      <c r="D5262" s="104" t="s">
        <v>1097</v>
      </c>
      <c r="G5262" s="105">
        <v>36863</v>
      </c>
      <c r="H5262" s="105">
        <v>0.15</v>
      </c>
      <c r="K5262" s="104">
        <v>51.95</v>
      </c>
      <c r="L5262" s="104">
        <v>3.57</v>
      </c>
    </row>
    <row r="5263" spans="1:12" x14ac:dyDescent="0.25">
      <c r="A5263" s="104">
        <v>1054374</v>
      </c>
      <c r="B5263" s="104" t="s">
        <v>22</v>
      </c>
      <c r="C5263" s="104">
        <v>2000</v>
      </c>
      <c r="D5263" s="104" t="s">
        <v>1096</v>
      </c>
      <c r="G5263" s="105">
        <v>36589</v>
      </c>
      <c r="H5263" s="105">
        <v>0.85416666666666696</v>
      </c>
      <c r="K5263" s="104">
        <v>51.96</v>
      </c>
      <c r="L5263" s="104">
        <v>2.68</v>
      </c>
    </row>
    <row r="5264" spans="1:12" x14ac:dyDescent="0.25">
      <c r="A5264" s="104">
        <v>1054375</v>
      </c>
      <c r="B5264" s="104" t="s">
        <v>22</v>
      </c>
      <c r="C5264" s="104">
        <v>2000</v>
      </c>
      <c r="D5264" s="104" t="s">
        <v>1095</v>
      </c>
      <c r="G5264" s="105">
        <v>36645</v>
      </c>
      <c r="H5264" s="105">
        <v>0.71597222222222201</v>
      </c>
      <c r="K5264" s="104">
        <v>51.96</v>
      </c>
      <c r="L5264" s="104">
        <v>3.76</v>
      </c>
    </row>
    <row r="5265" spans="1:12" x14ac:dyDescent="0.25">
      <c r="A5265" s="104">
        <v>1054376</v>
      </c>
      <c r="B5265" s="104" t="s">
        <v>22</v>
      </c>
      <c r="C5265" s="104">
        <v>2000</v>
      </c>
      <c r="D5265" s="104" t="s">
        <v>1094</v>
      </c>
      <c r="G5265" s="105">
        <v>36617</v>
      </c>
      <c r="H5265" s="105">
        <v>0.85763888888888895</v>
      </c>
      <c r="K5265" s="104">
        <v>51.97</v>
      </c>
      <c r="L5265" s="104">
        <v>2.99</v>
      </c>
    </row>
    <row r="5266" spans="1:12" x14ac:dyDescent="0.25">
      <c r="A5266" s="104">
        <v>1054377</v>
      </c>
      <c r="B5266" s="104" t="s">
        <v>22</v>
      </c>
      <c r="C5266" s="104">
        <v>2000</v>
      </c>
      <c r="D5266" s="104" t="s">
        <v>1093</v>
      </c>
      <c r="G5266" s="105">
        <v>36800</v>
      </c>
      <c r="H5266" s="105">
        <v>0.45138888888888901</v>
      </c>
      <c r="K5266" s="104">
        <v>51.97</v>
      </c>
      <c r="L5266" s="104">
        <v>2.81</v>
      </c>
    </row>
    <row r="5267" spans="1:12" x14ac:dyDescent="0.25">
      <c r="A5267" s="104">
        <v>1054378</v>
      </c>
      <c r="B5267" s="104" t="s">
        <v>22</v>
      </c>
      <c r="C5267" s="104">
        <v>2000</v>
      </c>
      <c r="D5267" s="104" t="s">
        <v>1092</v>
      </c>
      <c r="G5267" s="105">
        <v>36645</v>
      </c>
      <c r="H5267" s="105">
        <v>0.87847222222222199</v>
      </c>
      <c r="K5267" s="104">
        <v>51.98</v>
      </c>
      <c r="L5267" s="104">
        <v>3</v>
      </c>
    </row>
    <row r="5268" spans="1:12" x14ac:dyDescent="0.25">
      <c r="A5268" s="104">
        <v>1054379</v>
      </c>
      <c r="B5268" s="104" t="s">
        <v>22</v>
      </c>
      <c r="C5268" s="104">
        <v>2000</v>
      </c>
      <c r="D5268" s="104" t="s">
        <v>1091</v>
      </c>
      <c r="G5268" s="105">
        <v>36646</v>
      </c>
      <c r="H5268" s="105">
        <v>0.78541666666666698</v>
      </c>
      <c r="K5268" s="104">
        <v>51.98</v>
      </c>
      <c r="L5268" s="104">
        <v>3</v>
      </c>
    </row>
    <row r="5269" spans="1:12" x14ac:dyDescent="0.25">
      <c r="A5269" s="104">
        <v>1054380</v>
      </c>
      <c r="B5269" s="104" t="s">
        <v>22</v>
      </c>
      <c r="C5269" s="104">
        <v>2000</v>
      </c>
      <c r="D5269" s="104" t="s">
        <v>1090</v>
      </c>
      <c r="G5269" s="105">
        <v>36675</v>
      </c>
      <c r="H5269" s="105">
        <v>0.94444444444444497</v>
      </c>
      <c r="K5269" s="104">
        <v>51.98</v>
      </c>
      <c r="L5269" s="104">
        <v>3.51</v>
      </c>
    </row>
    <row r="5270" spans="1:12" x14ac:dyDescent="0.25">
      <c r="A5270" s="104">
        <v>1054381</v>
      </c>
      <c r="B5270" s="104" t="s">
        <v>22</v>
      </c>
      <c r="C5270" s="104">
        <v>2000</v>
      </c>
      <c r="D5270" s="104" t="s">
        <v>1089</v>
      </c>
      <c r="G5270" s="105">
        <v>36795</v>
      </c>
      <c r="H5270" s="105">
        <v>0.67430555555555605</v>
      </c>
      <c r="K5270" s="104">
        <v>51.98</v>
      </c>
      <c r="L5270" s="104">
        <v>2.59</v>
      </c>
    </row>
    <row r="5271" spans="1:12" x14ac:dyDescent="0.25">
      <c r="A5271" s="104">
        <v>1054382</v>
      </c>
      <c r="B5271" s="104" t="s">
        <v>22</v>
      </c>
      <c r="C5271" s="104">
        <v>2000</v>
      </c>
      <c r="D5271" s="104" t="s">
        <v>1088</v>
      </c>
      <c r="G5271" s="105">
        <v>36753</v>
      </c>
      <c r="H5271" s="105">
        <v>0.54166666666666696</v>
      </c>
      <c r="K5271" s="104">
        <v>52</v>
      </c>
      <c r="L5271" s="104">
        <v>3</v>
      </c>
    </row>
    <row r="5272" spans="1:12" x14ac:dyDescent="0.25">
      <c r="A5272" s="104">
        <v>1054383</v>
      </c>
      <c r="B5272" s="104" t="s">
        <v>22</v>
      </c>
      <c r="C5272" s="104">
        <v>2000</v>
      </c>
      <c r="D5272" s="104" t="s">
        <v>1087</v>
      </c>
      <c r="G5272" s="105">
        <v>36708</v>
      </c>
      <c r="H5272" s="105">
        <v>0.4375</v>
      </c>
      <c r="K5272" s="104">
        <v>52.01</v>
      </c>
      <c r="L5272" s="104">
        <v>3.18</v>
      </c>
    </row>
    <row r="5273" spans="1:12" x14ac:dyDescent="0.25">
      <c r="A5273" s="104">
        <v>1054384</v>
      </c>
      <c r="B5273" s="104" t="s">
        <v>22</v>
      </c>
      <c r="C5273" s="104">
        <v>2000</v>
      </c>
      <c r="D5273" s="104" t="s">
        <v>1086</v>
      </c>
      <c r="G5273" s="105">
        <v>36800</v>
      </c>
      <c r="H5273" s="105">
        <v>0.43263888888888902</v>
      </c>
      <c r="K5273" s="104">
        <v>52.01</v>
      </c>
      <c r="L5273" s="104">
        <v>3.26</v>
      </c>
    </row>
    <row r="5274" spans="1:12" x14ac:dyDescent="0.25">
      <c r="A5274" s="104">
        <v>1054385</v>
      </c>
      <c r="B5274" s="104" t="s">
        <v>22</v>
      </c>
      <c r="C5274" s="104">
        <v>2000</v>
      </c>
      <c r="D5274" s="104" t="s">
        <v>1085</v>
      </c>
      <c r="G5274" s="105">
        <v>36720</v>
      </c>
      <c r="H5274" s="105">
        <v>4.5833333333333302E-2</v>
      </c>
      <c r="K5274" s="104">
        <v>52.02</v>
      </c>
      <c r="L5274" s="104">
        <v>3.29</v>
      </c>
    </row>
    <row r="5275" spans="1:12" x14ac:dyDescent="0.25">
      <c r="A5275" s="104">
        <v>1054386</v>
      </c>
      <c r="B5275" s="104" t="s">
        <v>22</v>
      </c>
      <c r="C5275" s="104">
        <v>2000</v>
      </c>
      <c r="D5275" s="104" t="s">
        <v>1084</v>
      </c>
      <c r="G5275" s="105">
        <v>36741</v>
      </c>
      <c r="H5275" s="105">
        <v>0.81805555555555598</v>
      </c>
      <c r="K5275" s="104">
        <v>52.02</v>
      </c>
      <c r="L5275" s="104">
        <v>3.87</v>
      </c>
    </row>
    <row r="5276" spans="1:12" x14ac:dyDescent="0.25">
      <c r="A5276" s="104">
        <v>1054387</v>
      </c>
      <c r="B5276" s="104" t="s">
        <v>22</v>
      </c>
      <c r="C5276" s="104">
        <v>2000</v>
      </c>
      <c r="D5276" s="104" t="s">
        <v>1083</v>
      </c>
      <c r="G5276" s="105">
        <v>36720</v>
      </c>
      <c r="H5276" s="105">
        <v>6.4583333333333298E-2</v>
      </c>
      <c r="K5276" s="104">
        <v>52.03</v>
      </c>
      <c r="L5276" s="104">
        <v>2.98</v>
      </c>
    </row>
    <row r="5277" spans="1:12" x14ac:dyDescent="0.25">
      <c r="A5277" s="104">
        <v>1054388</v>
      </c>
      <c r="B5277" s="104" t="s">
        <v>22</v>
      </c>
      <c r="C5277" s="104">
        <v>2000</v>
      </c>
      <c r="D5277" s="104" t="s">
        <v>1082</v>
      </c>
      <c r="G5277" s="105">
        <v>36795</v>
      </c>
      <c r="H5277" s="105">
        <v>0.66180555555555598</v>
      </c>
      <c r="K5277" s="104">
        <v>52.03</v>
      </c>
      <c r="L5277" s="104">
        <v>2.94</v>
      </c>
    </row>
    <row r="5278" spans="1:12" x14ac:dyDescent="0.25">
      <c r="A5278" s="104">
        <v>1054389</v>
      </c>
      <c r="B5278" s="104" t="s">
        <v>22</v>
      </c>
      <c r="C5278" s="104">
        <v>2000</v>
      </c>
      <c r="D5278" s="104" t="s">
        <v>1081</v>
      </c>
      <c r="G5278" s="105">
        <v>36646</v>
      </c>
      <c r="H5278" s="105">
        <v>0.82569444444444395</v>
      </c>
      <c r="K5278" s="104">
        <v>52.04</v>
      </c>
      <c r="L5278" s="104">
        <v>3.98</v>
      </c>
    </row>
    <row r="5279" spans="1:12" x14ac:dyDescent="0.25">
      <c r="A5279" s="104">
        <v>1054390</v>
      </c>
      <c r="B5279" s="104" t="s">
        <v>22</v>
      </c>
      <c r="C5279" s="104">
        <v>2000</v>
      </c>
      <c r="D5279" s="104" t="s">
        <v>1080</v>
      </c>
      <c r="G5279" s="105">
        <v>36800</v>
      </c>
      <c r="H5279" s="105">
        <v>0.35486111111111102</v>
      </c>
      <c r="K5279" s="104">
        <v>52.04</v>
      </c>
      <c r="L5279" s="104">
        <v>3.44</v>
      </c>
    </row>
    <row r="5280" spans="1:12" x14ac:dyDescent="0.25">
      <c r="A5280" s="104">
        <v>1054391</v>
      </c>
      <c r="B5280" s="104" t="s">
        <v>22</v>
      </c>
      <c r="C5280" s="104">
        <v>2000</v>
      </c>
      <c r="D5280" s="104" t="s">
        <v>1079</v>
      </c>
      <c r="G5280" s="105">
        <v>36792</v>
      </c>
      <c r="H5280" s="105">
        <v>0.29166666666666702</v>
      </c>
      <c r="K5280" s="104">
        <v>52.05</v>
      </c>
      <c r="L5280" s="104">
        <v>3.33</v>
      </c>
    </row>
    <row r="5281" spans="1:12" x14ac:dyDescent="0.25">
      <c r="A5281" s="104">
        <v>1054392</v>
      </c>
      <c r="B5281" s="104" t="s">
        <v>22</v>
      </c>
      <c r="C5281" s="104">
        <v>2000</v>
      </c>
      <c r="D5281" s="104" t="s">
        <v>1078</v>
      </c>
      <c r="G5281" s="105">
        <v>36863</v>
      </c>
      <c r="H5281" s="105">
        <v>0.195138888888889</v>
      </c>
      <c r="K5281" s="104">
        <v>52.05</v>
      </c>
      <c r="L5281" s="104">
        <v>3.47</v>
      </c>
    </row>
    <row r="5282" spans="1:12" x14ac:dyDescent="0.25">
      <c r="A5282" s="104">
        <v>1054393</v>
      </c>
      <c r="B5282" s="104" t="s">
        <v>22</v>
      </c>
      <c r="C5282" s="104">
        <v>2000</v>
      </c>
      <c r="D5282" s="104" t="s">
        <v>1077</v>
      </c>
      <c r="G5282" s="105">
        <v>36558</v>
      </c>
      <c r="H5282" s="105">
        <v>0.360416666666667</v>
      </c>
      <c r="K5282" s="104">
        <v>52.06</v>
      </c>
      <c r="L5282" s="104">
        <v>3.48</v>
      </c>
    </row>
    <row r="5283" spans="1:12" x14ac:dyDescent="0.25">
      <c r="A5283" s="104">
        <v>1054394</v>
      </c>
      <c r="B5283" s="104" t="s">
        <v>22</v>
      </c>
      <c r="C5283" s="104">
        <v>2000</v>
      </c>
      <c r="D5283" s="104" t="s">
        <v>1076</v>
      </c>
      <c r="G5283" s="105">
        <v>36577</v>
      </c>
      <c r="H5283" s="105">
        <v>0.74027777777777803</v>
      </c>
      <c r="K5283" s="104">
        <v>52.06</v>
      </c>
      <c r="L5283" s="104">
        <v>3.53</v>
      </c>
    </row>
    <row r="5284" spans="1:12" x14ac:dyDescent="0.25">
      <c r="A5284" s="104">
        <v>1054395</v>
      </c>
      <c r="B5284" s="104" t="s">
        <v>22</v>
      </c>
      <c r="C5284" s="104">
        <v>2000</v>
      </c>
      <c r="D5284" s="104" t="s">
        <v>1075</v>
      </c>
      <c r="G5284" s="105">
        <v>36843</v>
      </c>
      <c r="H5284" s="105">
        <v>0.89375000000000004</v>
      </c>
      <c r="K5284" s="104">
        <v>52.06</v>
      </c>
      <c r="L5284" s="104">
        <v>3.37</v>
      </c>
    </row>
    <row r="5285" spans="1:12" x14ac:dyDescent="0.25">
      <c r="A5285" s="104">
        <v>1054396</v>
      </c>
      <c r="B5285" s="104" t="s">
        <v>22</v>
      </c>
      <c r="C5285" s="104">
        <v>2000</v>
      </c>
      <c r="D5285" s="104" t="s">
        <v>1074</v>
      </c>
      <c r="G5285" s="105">
        <v>36720</v>
      </c>
      <c r="H5285" s="105">
        <v>0.100694444444444</v>
      </c>
      <c r="K5285" s="104">
        <v>52.07</v>
      </c>
      <c r="L5285" s="104">
        <v>2.96</v>
      </c>
    </row>
    <row r="5286" spans="1:12" x14ac:dyDescent="0.25">
      <c r="A5286" s="104">
        <v>1054397</v>
      </c>
      <c r="B5286" s="104" t="s">
        <v>22</v>
      </c>
      <c r="C5286" s="104">
        <v>2000</v>
      </c>
      <c r="D5286" s="104" t="s">
        <v>1073</v>
      </c>
      <c r="G5286" s="105">
        <v>36792</v>
      </c>
      <c r="H5286" s="105">
        <v>0.44791666666666702</v>
      </c>
      <c r="K5286" s="104">
        <v>52.08</v>
      </c>
      <c r="L5286" s="104">
        <v>2.91</v>
      </c>
    </row>
    <row r="5287" spans="1:12" x14ac:dyDescent="0.25">
      <c r="A5287" s="104">
        <v>1054398</v>
      </c>
      <c r="B5287" s="104" t="s">
        <v>22</v>
      </c>
      <c r="C5287" s="104">
        <v>2000</v>
      </c>
      <c r="D5287" s="104" t="s">
        <v>1072</v>
      </c>
      <c r="G5287" s="105">
        <v>36801</v>
      </c>
      <c r="H5287" s="105">
        <v>0.47708333333333303</v>
      </c>
      <c r="K5287" s="104">
        <v>52.09</v>
      </c>
      <c r="L5287" s="104">
        <v>3.41</v>
      </c>
    </row>
    <row r="5288" spans="1:12" x14ac:dyDescent="0.25">
      <c r="A5288" s="104">
        <v>1054399</v>
      </c>
      <c r="B5288" s="104" t="s">
        <v>22</v>
      </c>
      <c r="C5288" s="104">
        <v>2000</v>
      </c>
      <c r="D5288" s="104" t="s">
        <v>1071</v>
      </c>
      <c r="G5288" s="105">
        <v>36720</v>
      </c>
      <c r="H5288" s="105">
        <v>5.06944444444445E-2</v>
      </c>
      <c r="K5288" s="104">
        <v>52.11</v>
      </c>
      <c r="L5288" s="104">
        <v>2.61</v>
      </c>
    </row>
    <row r="5289" spans="1:12" x14ac:dyDescent="0.25">
      <c r="A5289" s="104">
        <v>1054400</v>
      </c>
      <c r="B5289" s="104" t="s">
        <v>22</v>
      </c>
      <c r="C5289" s="104">
        <v>2000</v>
      </c>
      <c r="D5289" s="104" t="s">
        <v>1070</v>
      </c>
      <c r="G5289" s="105">
        <v>36774</v>
      </c>
      <c r="H5289" s="105">
        <v>0.41944444444444401</v>
      </c>
      <c r="K5289" s="104">
        <v>52.11</v>
      </c>
      <c r="L5289" s="104">
        <v>3.29</v>
      </c>
    </row>
    <row r="5290" spans="1:12" x14ac:dyDescent="0.25">
      <c r="A5290" s="104">
        <v>1054401</v>
      </c>
      <c r="B5290" s="104" t="s">
        <v>22</v>
      </c>
      <c r="C5290" s="104">
        <v>2000</v>
      </c>
      <c r="D5290" s="104" t="s">
        <v>1069</v>
      </c>
      <c r="G5290" s="105">
        <v>36551</v>
      </c>
      <c r="H5290" s="105">
        <v>0.46180555555555602</v>
      </c>
      <c r="K5290" s="104">
        <v>52.12</v>
      </c>
      <c r="L5290" s="104">
        <v>3.07</v>
      </c>
    </row>
    <row r="5291" spans="1:12" x14ac:dyDescent="0.25">
      <c r="A5291" s="104">
        <v>1054402</v>
      </c>
      <c r="B5291" s="104" t="s">
        <v>22</v>
      </c>
      <c r="C5291" s="104">
        <v>2000</v>
      </c>
      <c r="D5291" s="104" t="s">
        <v>1068</v>
      </c>
      <c r="G5291" s="105">
        <v>36642</v>
      </c>
      <c r="H5291" s="105">
        <v>0.54374999999999996</v>
      </c>
      <c r="K5291" s="104">
        <v>52.15</v>
      </c>
      <c r="L5291" s="104">
        <v>2.71</v>
      </c>
    </row>
    <row r="5292" spans="1:12" x14ac:dyDescent="0.25">
      <c r="A5292" s="104">
        <v>1054403</v>
      </c>
      <c r="B5292" s="104" t="s">
        <v>22</v>
      </c>
      <c r="C5292" s="104">
        <v>2000</v>
      </c>
      <c r="D5292" s="104" t="s">
        <v>1067</v>
      </c>
      <c r="G5292" s="105">
        <v>36529</v>
      </c>
      <c r="H5292" s="105">
        <v>0.49444444444444402</v>
      </c>
      <c r="K5292" s="104">
        <v>52.16</v>
      </c>
      <c r="L5292" s="104">
        <v>2.7</v>
      </c>
    </row>
    <row r="5293" spans="1:12" x14ac:dyDescent="0.25">
      <c r="A5293" s="104">
        <v>1054404</v>
      </c>
      <c r="B5293" s="104" t="s">
        <v>22</v>
      </c>
      <c r="C5293" s="104">
        <v>2000</v>
      </c>
      <c r="D5293" s="104" t="s">
        <v>1066</v>
      </c>
      <c r="G5293" s="105">
        <v>36651</v>
      </c>
      <c r="H5293" s="105">
        <v>0.51736111111111105</v>
      </c>
      <c r="K5293" s="104">
        <v>52.16</v>
      </c>
      <c r="L5293" s="104">
        <v>2.66</v>
      </c>
    </row>
    <row r="5294" spans="1:12" x14ac:dyDescent="0.25">
      <c r="A5294" s="104">
        <v>1054405</v>
      </c>
      <c r="B5294" s="104" t="s">
        <v>22</v>
      </c>
      <c r="C5294" s="104">
        <v>2000</v>
      </c>
      <c r="D5294" s="104" t="s">
        <v>1065</v>
      </c>
      <c r="G5294" s="105">
        <v>36695</v>
      </c>
      <c r="H5294" s="105">
        <v>0.104861111111111</v>
      </c>
      <c r="K5294" s="104">
        <v>52.16</v>
      </c>
      <c r="L5294" s="104">
        <v>3.55</v>
      </c>
    </row>
    <row r="5295" spans="1:12" x14ac:dyDescent="0.25">
      <c r="A5295" s="104">
        <v>1054406</v>
      </c>
      <c r="B5295" s="104" t="s">
        <v>22</v>
      </c>
      <c r="C5295" s="104">
        <v>2000</v>
      </c>
      <c r="D5295" s="104" t="s">
        <v>1064</v>
      </c>
      <c r="G5295" s="105">
        <v>36799</v>
      </c>
      <c r="H5295" s="105">
        <v>0.32013888888888897</v>
      </c>
      <c r="K5295" s="104">
        <v>52.16</v>
      </c>
      <c r="L5295" s="104">
        <v>3.59</v>
      </c>
    </row>
    <row r="5296" spans="1:12" x14ac:dyDescent="0.25">
      <c r="A5296" s="104">
        <v>1054407</v>
      </c>
      <c r="B5296" s="104" t="s">
        <v>22</v>
      </c>
      <c r="C5296" s="104">
        <v>2000</v>
      </c>
      <c r="D5296" s="104" t="s">
        <v>1063</v>
      </c>
      <c r="G5296" s="105">
        <v>36845</v>
      </c>
      <c r="H5296" s="105">
        <v>0.76388888888888895</v>
      </c>
      <c r="K5296" s="104">
        <v>52.16</v>
      </c>
      <c r="L5296" s="104">
        <v>4.2</v>
      </c>
    </row>
    <row r="5297" spans="1:12" x14ac:dyDescent="0.25">
      <c r="A5297" s="104">
        <v>1054408</v>
      </c>
      <c r="B5297" s="104" t="s">
        <v>22</v>
      </c>
      <c r="C5297" s="104">
        <v>2000</v>
      </c>
      <c r="D5297" s="104" t="s">
        <v>1062</v>
      </c>
      <c r="G5297" s="105">
        <v>36646</v>
      </c>
      <c r="H5297" s="105">
        <v>0.94097222222222199</v>
      </c>
      <c r="K5297" s="104">
        <v>52.17</v>
      </c>
      <c r="L5297" s="104">
        <v>3.63</v>
      </c>
    </row>
    <row r="5298" spans="1:12" x14ac:dyDescent="0.25">
      <c r="A5298" s="104">
        <v>1054409</v>
      </c>
      <c r="B5298" s="104" t="s">
        <v>22</v>
      </c>
      <c r="C5298" s="104">
        <v>2000</v>
      </c>
      <c r="D5298" s="104" t="s">
        <v>1061</v>
      </c>
      <c r="G5298" s="105">
        <v>36687</v>
      </c>
      <c r="H5298" s="105">
        <v>0.56458333333333299</v>
      </c>
      <c r="K5298" s="104">
        <v>52.17</v>
      </c>
      <c r="L5298" s="104">
        <v>3.43</v>
      </c>
    </row>
    <row r="5299" spans="1:12" x14ac:dyDescent="0.25">
      <c r="A5299" s="104">
        <v>1054410</v>
      </c>
      <c r="B5299" s="104" t="s">
        <v>22</v>
      </c>
      <c r="C5299" s="104">
        <v>2000</v>
      </c>
      <c r="D5299" s="104" t="s">
        <v>1060</v>
      </c>
      <c r="G5299" s="105">
        <v>36663</v>
      </c>
      <c r="H5299" s="105">
        <v>3.19444444444444E-2</v>
      </c>
      <c r="K5299" s="104">
        <v>52.19</v>
      </c>
      <c r="L5299" s="104">
        <v>2.96</v>
      </c>
    </row>
    <row r="5300" spans="1:12" x14ac:dyDescent="0.25">
      <c r="A5300" s="104">
        <v>1054411</v>
      </c>
      <c r="B5300" s="104" t="s">
        <v>22</v>
      </c>
      <c r="C5300" s="104">
        <v>2000</v>
      </c>
      <c r="D5300" s="104" t="s">
        <v>1059</v>
      </c>
      <c r="G5300" s="105">
        <v>36691</v>
      </c>
      <c r="H5300" s="105">
        <v>0.96736111111111101</v>
      </c>
      <c r="K5300" s="104">
        <v>52.19</v>
      </c>
      <c r="L5300" s="104">
        <v>3</v>
      </c>
    </row>
    <row r="5301" spans="1:12" x14ac:dyDescent="0.25">
      <c r="A5301" s="104">
        <v>1054412</v>
      </c>
      <c r="B5301" s="104" t="s">
        <v>22</v>
      </c>
      <c r="C5301" s="104">
        <v>2000</v>
      </c>
      <c r="D5301" s="104" t="s">
        <v>1058</v>
      </c>
      <c r="G5301" s="105">
        <v>36695</v>
      </c>
      <c r="H5301" s="105">
        <v>0.18124999999999999</v>
      </c>
      <c r="K5301" s="104">
        <v>52.19</v>
      </c>
      <c r="L5301" s="104">
        <v>3.57</v>
      </c>
    </row>
    <row r="5302" spans="1:12" x14ac:dyDescent="0.25">
      <c r="A5302" s="104">
        <v>1054413</v>
      </c>
      <c r="B5302" s="104" t="s">
        <v>22</v>
      </c>
      <c r="C5302" s="104">
        <v>2000</v>
      </c>
      <c r="D5302" s="104" t="s">
        <v>1057</v>
      </c>
      <c r="G5302" s="105">
        <v>36695</v>
      </c>
      <c r="H5302" s="105">
        <v>0.18611111111111101</v>
      </c>
      <c r="K5302" s="104">
        <v>52.19</v>
      </c>
      <c r="L5302" s="104">
        <v>3.55</v>
      </c>
    </row>
    <row r="5303" spans="1:12" x14ac:dyDescent="0.25">
      <c r="A5303" s="104">
        <v>1054414</v>
      </c>
      <c r="B5303" s="104" t="s">
        <v>22</v>
      </c>
      <c r="C5303" s="104">
        <v>2000</v>
      </c>
      <c r="D5303" s="104" t="s">
        <v>1056</v>
      </c>
      <c r="G5303" s="105">
        <v>36641</v>
      </c>
      <c r="H5303" s="105">
        <v>0.226388888888889</v>
      </c>
      <c r="K5303" s="104">
        <v>52.2</v>
      </c>
      <c r="L5303" s="104">
        <v>3.48</v>
      </c>
    </row>
    <row r="5304" spans="1:12" x14ac:dyDescent="0.25">
      <c r="A5304" s="104">
        <v>1054415</v>
      </c>
      <c r="B5304" s="104" t="s">
        <v>22</v>
      </c>
      <c r="C5304" s="104">
        <v>2000</v>
      </c>
      <c r="D5304" s="104" t="s">
        <v>1055</v>
      </c>
      <c r="G5304" s="105">
        <v>36617</v>
      </c>
      <c r="H5304" s="105">
        <v>0.78472222222222199</v>
      </c>
      <c r="K5304" s="104">
        <v>52.21</v>
      </c>
      <c r="L5304" s="104">
        <v>3.33</v>
      </c>
    </row>
    <row r="5305" spans="1:12" x14ac:dyDescent="0.25">
      <c r="A5305" s="104">
        <v>1054416</v>
      </c>
      <c r="B5305" s="104" t="s">
        <v>22</v>
      </c>
      <c r="C5305" s="104">
        <v>2000</v>
      </c>
      <c r="D5305" s="104" t="s">
        <v>1054</v>
      </c>
      <c r="G5305" s="105">
        <v>36635</v>
      </c>
      <c r="H5305" s="105">
        <v>3.9583333333333297E-2</v>
      </c>
      <c r="K5305" s="104">
        <v>52.21</v>
      </c>
      <c r="L5305" s="104">
        <v>3.5</v>
      </c>
    </row>
    <row r="5306" spans="1:12" x14ac:dyDescent="0.25">
      <c r="A5306" s="104">
        <v>1054417</v>
      </c>
      <c r="B5306" s="104" t="s">
        <v>22</v>
      </c>
      <c r="C5306" s="104">
        <v>2000</v>
      </c>
      <c r="D5306" s="104" t="s">
        <v>1053</v>
      </c>
      <c r="G5306" s="105">
        <v>36639</v>
      </c>
      <c r="H5306" s="105">
        <v>0.38680555555555601</v>
      </c>
      <c r="K5306" s="104">
        <v>52.22</v>
      </c>
      <c r="L5306" s="104">
        <v>3.51</v>
      </c>
    </row>
    <row r="5307" spans="1:12" x14ac:dyDescent="0.25">
      <c r="A5307" s="104">
        <v>1054418</v>
      </c>
      <c r="B5307" s="104" t="s">
        <v>22</v>
      </c>
      <c r="C5307" s="104">
        <v>2000</v>
      </c>
      <c r="D5307" s="104" t="s">
        <v>1052</v>
      </c>
      <c r="G5307" s="105">
        <v>36662</v>
      </c>
      <c r="H5307" s="105">
        <v>0.328472222222222</v>
      </c>
      <c r="K5307" s="104">
        <v>52.22</v>
      </c>
      <c r="L5307" s="104">
        <v>3.06</v>
      </c>
    </row>
    <row r="5308" spans="1:12" x14ac:dyDescent="0.25">
      <c r="A5308" s="104">
        <v>1054419</v>
      </c>
      <c r="B5308" s="104" t="s">
        <v>22</v>
      </c>
      <c r="C5308" s="104">
        <v>2000</v>
      </c>
      <c r="D5308" s="104" t="s">
        <v>1051</v>
      </c>
      <c r="G5308" s="105">
        <v>36685</v>
      </c>
      <c r="H5308" s="105">
        <v>0.874305555555556</v>
      </c>
      <c r="K5308" s="104">
        <v>52.22</v>
      </c>
      <c r="L5308" s="104">
        <v>3.5</v>
      </c>
    </row>
    <row r="5309" spans="1:12" x14ac:dyDescent="0.25">
      <c r="A5309" s="104">
        <v>1054420</v>
      </c>
      <c r="B5309" s="104" t="s">
        <v>22</v>
      </c>
      <c r="C5309" s="104">
        <v>2000</v>
      </c>
      <c r="D5309" s="104" t="s">
        <v>1050</v>
      </c>
      <c r="G5309" s="105">
        <v>36685</v>
      </c>
      <c r="H5309" s="105">
        <v>0.90625</v>
      </c>
      <c r="K5309" s="104">
        <v>52.22</v>
      </c>
      <c r="L5309" s="104">
        <v>3.5</v>
      </c>
    </row>
    <row r="5310" spans="1:12" x14ac:dyDescent="0.25">
      <c r="A5310" s="104">
        <v>1054421</v>
      </c>
      <c r="B5310" s="104" t="s">
        <v>22</v>
      </c>
      <c r="C5310" s="104">
        <v>2000</v>
      </c>
      <c r="D5310" s="104" t="s">
        <v>1049</v>
      </c>
      <c r="G5310" s="105">
        <v>36741</v>
      </c>
      <c r="H5310" s="105">
        <v>0.85763888888888895</v>
      </c>
      <c r="K5310" s="104">
        <v>52.22</v>
      </c>
      <c r="L5310" s="104">
        <v>3.51</v>
      </c>
    </row>
    <row r="5311" spans="1:12" x14ac:dyDescent="0.25">
      <c r="A5311" s="104">
        <v>1054422</v>
      </c>
      <c r="B5311" s="104" t="s">
        <v>22</v>
      </c>
      <c r="C5311" s="104">
        <v>2000</v>
      </c>
      <c r="D5311" s="104" t="s">
        <v>1048</v>
      </c>
      <c r="G5311" s="105">
        <v>36801</v>
      </c>
      <c r="H5311" s="105">
        <v>0.47222222222222199</v>
      </c>
      <c r="K5311" s="104">
        <v>52.22</v>
      </c>
      <c r="L5311" s="104">
        <v>3.51</v>
      </c>
    </row>
    <row r="5312" spans="1:12" x14ac:dyDescent="0.25">
      <c r="A5312" s="104">
        <v>1054423</v>
      </c>
      <c r="B5312" s="104" t="s">
        <v>22</v>
      </c>
      <c r="C5312" s="104">
        <v>2000</v>
      </c>
      <c r="D5312" s="104" t="s">
        <v>1047</v>
      </c>
      <c r="G5312" s="105">
        <v>36586</v>
      </c>
      <c r="H5312" s="105">
        <v>0.35277777777777802</v>
      </c>
      <c r="K5312" s="104">
        <v>52.23</v>
      </c>
      <c r="L5312" s="104">
        <v>3.5</v>
      </c>
    </row>
    <row r="5313" spans="1:12" x14ac:dyDescent="0.25">
      <c r="A5313" s="104">
        <v>1054424</v>
      </c>
      <c r="B5313" s="104" t="s">
        <v>22</v>
      </c>
      <c r="C5313" s="104">
        <v>2000</v>
      </c>
      <c r="D5313" s="104" t="s">
        <v>1046</v>
      </c>
      <c r="G5313" s="105">
        <v>36627</v>
      </c>
      <c r="H5313" s="105">
        <v>0.80416666666666703</v>
      </c>
      <c r="K5313" s="104">
        <v>52.23</v>
      </c>
      <c r="L5313" s="104">
        <v>3.51</v>
      </c>
    </row>
    <row r="5314" spans="1:12" x14ac:dyDescent="0.25">
      <c r="A5314" s="104">
        <v>1054425</v>
      </c>
      <c r="B5314" s="104" t="s">
        <v>22</v>
      </c>
      <c r="C5314" s="104">
        <v>2000</v>
      </c>
      <c r="D5314" s="104" t="s">
        <v>1045</v>
      </c>
      <c r="G5314" s="105">
        <v>36639</v>
      </c>
      <c r="H5314" s="105">
        <v>0.359027777777778</v>
      </c>
      <c r="K5314" s="104">
        <v>52.23</v>
      </c>
      <c r="L5314" s="104">
        <v>3.51</v>
      </c>
    </row>
    <row r="5315" spans="1:12" x14ac:dyDescent="0.25">
      <c r="A5315" s="104">
        <v>1054426</v>
      </c>
      <c r="B5315" s="104" t="s">
        <v>22</v>
      </c>
      <c r="C5315" s="104">
        <v>2000</v>
      </c>
      <c r="D5315" s="104" t="s">
        <v>1044</v>
      </c>
      <c r="G5315" s="105">
        <v>36617</v>
      </c>
      <c r="H5315" s="105">
        <v>0.85486111111111096</v>
      </c>
      <c r="K5315" s="104">
        <v>52.24</v>
      </c>
      <c r="L5315" s="104">
        <v>3.51</v>
      </c>
    </row>
    <row r="5316" spans="1:12" x14ac:dyDescent="0.25">
      <c r="A5316" s="104">
        <v>1054427</v>
      </c>
      <c r="B5316" s="104" t="s">
        <v>22</v>
      </c>
      <c r="C5316" s="104">
        <v>2000</v>
      </c>
      <c r="D5316" s="104" t="s">
        <v>1043</v>
      </c>
      <c r="G5316" s="105">
        <v>36773</v>
      </c>
      <c r="H5316" s="105">
        <v>0.94444444444444497</v>
      </c>
      <c r="K5316" s="104">
        <v>52.24</v>
      </c>
      <c r="L5316" s="104">
        <v>3.53</v>
      </c>
    </row>
    <row r="5317" spans="1:12" x14ac:dyDescent="0.25">
      <c r="A5317" s="104">
        <v>1054428</v>
      </c>
      <c r="B5317" s="104" t="s">
        <v>22</v>
      </c>
      <c r="C5317" s="104">
        <v>2000</v>
      </c>
      <c r="D5317" s="104" t="s">
        <v>1042</v>
      </c>
      <c r="G5317" s="105">
        <v>36800</v>
      </c>
      <c r="H5317" s="105">
        <v>0.35</v>
      </c>
      <c r="K5317" s="104">
        <v>52.24</v>
      </c>
      <c r="L5317" s="104">
        <v>3.5</v>
      </c>
    </row>
    <row r="5318" spans="1:12" x14ac:dyDescent="0.25">
      <c r="A5318" s="104">
        <v>1054429</v>
      </c>
      <c r="B5318" s="104" t="s">
        <v>22</v>
      </c>
      <c r="C5318" s="104">
        <v>2000</v>
      </c>
      <c r="D5318" s="104" t="s">
        <v>1041</v>
      </c>
      <c r="G5318" s="105">
        <v>36627</v>
      </c>
      <c r="H5318" s="105">
        <v>0.72569444444444497</v>
      </c>
      <c r="K5318" s="104">
        <v>52.25</v>
      </c>
      <c r="L5318" s="104">
        <v>4.04</v>
      </c>
    </row>
    <row r="5319" spans="1:12" x14ac:dyDescent="0.25">
      <c r="A5319" s="104">
        <v>1054430</v>
      </c>
      <c r="B5319" s="104" t="s">
        <v>22</v>
      </c>
      <c r="C5319" s="104">
        <v>2000</v>
      </c>
      <c r="D5319" s="104" t="s">
        <v>1040</v>
      </c>
      <c r="G5319" s="105">
        <v>36672</v>
      </c>
      <c r="H5319" s="105">
        <v>0.69791666666666696</v>
      </c>
      <c r="K5319" s="104">
        <v>52.25</v>
      </c>
      <c r="L5319" s="104">
        <v>2.87</v>
      </c>
    </row>
    <row r="5320" spans="1:12" x14ac:dyDescent="0.25">
      <c r="A5320" s="104">
        <v>1054431</v>
      </c>
      <c r="B5320" s="104" t="s">
        <v>22</v>
      </c>
      <c r="C5320" s="104">
        <v>2000</v>
      </c>
      <c r="D5320" s="104" t="s">
        <v>1039</v>
      </c>
      <c r="G5320" s="105">
        <v>36771</v>
      </c>
      <c r="H5320" s="105">
        <v>0.36180555555555599</v>
      </c>
      <c r="K5320" s="104">
        <v>52.25</v>
      </c>
      <c r="L5320" s="104">
        <v>3.18</v>
      </c>
    </row>
    <row r="5321" spans="1:12" x14ac:dyDescent="0.25">
      <c r="A5321" s="104">
        <v>1054432</v>
      </c>
      <c r="B5321" s="104" t="s">
        <v>22</v>
      </c>
      <c r="C5321" s="104">
        <v>2000</v>
      </c>
      <c r="D5321" s="104" t="s">
        <v>1038</v>
      </c>
      <c r="G5321" s="105">
        <v>36773</v>
      </c>
      <c r="H5321" s="105">
        <v>0</v>
      </c>
      <c r="K5321" s="104">
        <v>52.25</v>
      </c>
      <c r="L5321" s="104">
        <v>2.63</v>
      </c>
    </row>
    <row r="5322" spans="1:12" x14ac:dyDescent="0.25">
      <c r="A5322" s="104">
        <v>1054433</v>
      </c>
      <c r="B5322" s="104" t="s">
        <v>22</v>
      </c>
      <c r="C5322" s="104">
        <v>2000</v>
      </c>
      <c r="D5322" s="104" t="s">
        <v>1037</v>
      </c>
      <c r="G5322" s="105">
        <v>36646</v>
      </c>
      <c r="H5322" s="105">
        <v>0.94652777777777797</v>
      </c>
      <c r="K5322" s="104">
        <v>52.29</v>
      </c>
      <c r="L5322" s="104">
        <v>2.74</v>
      </c>
    </row>
    <row r="5323" spans="1:12" x14ac:dyDescent="0.25">
      <c r="A5323" s="104">
        <v>1054434</v>
      </c>
      <c r="B5323" s="104" t="s">
        <v>22</v>
      </c>
      <c r="C5323" s="104">
        <v>2000</v>
      </c>
      <c r="D5323" s="104" t="s">
        <v>1036</v>
      </c>
      <c r="G5323" s="105">
        <v>36695</v>
      </c>
      <c r="H5323" s="105">
        <v>0.18611111111111101</v>
      </c>
      <c r="K5323" s="104">
        <v>52.29</v>
      </c>
      <c r="L5323" s="104">
        <v>3.6</v>
      </c>
    </row>
    <row r="5324" spans="1:12" x14ac:dyDescent="0.25">
      <c r="A5324" s="104">
        <v>1054435</v>
      </c>
      <c r="B5324" s="104" t="s">
        <v>22</v>
      </c>
      <c r="C5324" s="104">
        <v>2000</v>
      </c>
      <c r="D5324" s="104" t="s">
        <v>1035</v>
      </c>
      <c r="G5324" s="105">
        <v>36693</v>
      </c>
      <c r="H5324" s="105">
        <v>0.243055555555556</v>
      </c>
      <c r="K5324" s="104">
        <v>52.32</v>
      </c>
      <c r="L5324" s="104">
        <v>3.18</v>
      </c>
    </row>
    <row r="5325" spans="1:12" x14ac:dyDescent="0.25">
      <c r="A5325" s="104">
        <v>1054436</v>
      </c>
      <c r="B5325" s="104" t="s">
        <v>22</v>
      </c>
      <c r="C5325" s="104">
        <v>2000</v>
      </c>
      <c r="D5325" s="104" t="s">
        <v>1034</v>
      </c>
      <c r="G5325" s="105">
        <v>36800</v>
      </c>
      <c r="H5325" s="105">
        <v>0.60138888888888897</v>
      </c>
      <c r="K5325" s="104">
        <v>52.32</v>
      </c>
      <c r="L5325" s="104">
        <v>3.6</v>
      </c>
    </row>
    <row r="5326" spans="1:12" x14ac:dyDescent="0.25">
      <c r="A5326" s="104">
        <v>1054437</v>
      </c>
      <c r="B5326" s="104" t="s">
        <v>22</v>
      </c>
      <c r="C5326" s="104">
        <v>2000</v>
      </c>
      <c r="D5326" s="104" t="s">
        <v>1033</v>
      </c>
      <c r="G5326" s="105">
        <v>36617</v>
      </c>
      <c r="H5326" s="105">
        <v>0.85</v>
      </c>
      <c r="K5326" s="104">
        <v>52.33</v>
      </c>
      <c r="L5326" s="104">
        <v>4.03</v>
      </c>
    </row>
    <row r="5327" spans="1:12" x14ac:dyDescent="0.25">
      <c r="A5327" s="104">
        <v>1054438</v>
      </c>
      <c r="B5327" s="104" t="s">
        <v>22</v>
      </c>
      <c r="C5327" s="104">
        <v>2000</v>
      </c>
      <c r="D5327" s="104" t="s">
        <v>1032</v>
      </c>
      <c r="G5327" s="105">
        <v>36662</v>
      </c>
      <c r="H5327" s="105">
        <v>0.37916666666666698</v>
      </c>
      <c r="K5327" s="104">
        <v>52.34</v>
      </c>
      <c r="L5327" s="104">
        <v>3.25</v>
      </c>
    </row>
    <row r="5328" spans="1:12" x14ac:dyDescent="0.25">
      <c r="A5328" s="104">
        <v>1054439</v>
      </c>
      <c r="B5328" s="104" t="s">
        <v>22</v>
      </c>
      <c r="C5328" s="104">
        <v>2000</v>
      </c>
      <c r="D5328" s="104" t="s">
        <v>1031</v>
      </c>
      <c r="G5328" s="105">
        <v>36698</v>
      </c>
      <c r="H5328" s="105">
        <v>0.375</v>
      </c>
      <c r="K5328" s="104">
        <v>52.36</v>
      </c>
      <c r="L5328" s="104">
        <v>3.15</v>
      </c>
    </row>
    <row r="5329" spans="1:12" x14ac:dyDescent="0.25">
      <c r="A5329" s="104">
        <v>1054440</v>
      </c>
      <c r="B5329" s="104" t="s">
        <v>22</v>
      </c>
      <c r="C5329" s="104">
        <v>2000</v>
      </c>
      <c r="D5329" s="104" t="s">
        <v>1030</v>
      </c>
      <c r="G5329" s="105">
        <v>36617</v>
      </c>
      <c r="H5329" s="105">
        <v>0.78472222222222199</v>
      </c>
      <c r="K5329" s="104">
        <v>52.39</v>
      </c>
      <c r="L5329" s="104">
        <v>2.8</v>
      </c>
    </row>
    <row r="5330" spans="1:12" x14ac:dyDescent="0.25">
      <c r="A5330" s="104">
        <v>1054441</v>
      </c>
      <c r="B5330" s="104" t="s">
        <v>22</v>
      </c>
      <c r="C5330" s="104">
        <v>2000</v>
      </c>
      <c r="D5330" s="104" t="s">
        <v>1029</v>
      </c>
      <c r="G5330" s="105">
        <v>36578</v>
      </c>
      <c r="H5330" s="105">
        <v>0.3125</v>
      </c>
      <c r="K5330" s="104">
        <v>52.4</v>
      </c>
      <c r="L5330" s="104">
        <v>3.6</v>
      </c>
    </row>
    <row r="5331" spans="1:12" x14ac:dyDescent="0.25">
      <c r="A5331" s="104">
        <v>1054442</v>
      </c>
      <c r="B5331" s="104" t="s">
        <v>22</v>
      </c>
      <c r="C5331" s="104">
        <v>2000</v>
      </c>
      <c r="D5331" s="104" t="s">
        <v>1028</v>
      </c>
      <c r="G5331" s="105">
        <v>36624</v>
      </c>
      <c r="H5331" s="105">
        <v>0.32291666666666702</v>
      </c>
      <c r="K5331" s="104">
        <v>52.41</v>
      </c>
      <c r="L5331" s="104">
        <v>4.04</v>
      </c>
    </row>
    <row r="5332" spans="1:12" x14ac:dyDescent="0.25">
      <c r="A5332" s="104">
        <v>1054443</v>
      </c>
      <c r="B5332" s="104" t="s">
        <v>22</v>
      </c>
      <c r="C5332" s="104">
        <v>2000</v>
      </c>
      <c r="D5332" s="104" t="s">
        <v>1027</v>
      </c>
      <c r="G5332" s="105">
        <v>36863</v>
      </c>
      <c r="H5332" s="105">
        <v>0.14374999999999999</v>
      </c>
      <c r="K5332" s="104">
        <v>52.41</v>
      </c>
      <c r="L5332" s="104">
        <v>4.0999999999999996</v>
      </c>
    </row>
    <row r="5333" spans="1:12" x14ac:dyDescent="0.25">
      <c r="A5333" s="104">
        <v>1054444</v>
      </c>
      <c r="B5333" s="104" t="s">
        <v>22</v>
      </c>
      <c r="C5333" s="104">
        <v>2000</v>
      </c>
      <c r="D5333" s="104" t="s">
        <v>1026</v>
      </c>
      <c r="G5333" s="105">
        <v>36720</v>
      </c>
      <c r="H5333" s="105">
        <v>5.4166666666666703E-2</v>
      </c>
      <c r="K5333" s="104">
        <v>52.44</v>
      </c>
      <c r="L5333" s="104">
        <v>3.35</v>
      </c>
    </row>
    <row r="5334" spans="1:12" x14ac:dyDescent="0.25">
      <c r="A5334" s="104">
        <v>1054445</v>
      </c>
      <c r="B5334" s="104" t="s">
        <v>22</v>
      </c>
      <c r="C5334" s="104">
        <v>2000</v>
      </c>
      <c r="D5334" s="104" t="s">
        <v>1025</v>
      </c>
      <c r="G5334" s="105">
        <v>36800</v>
      </c>
      <c r="H5334" s="105">
        <v>0.45624999999999999</v>
      </c>
      <c r="K5334" s="104">
        <v>52.44</v>
      </c>
      <c r="L5334" s="104">
        <v>4.2</v>
      </c>
    </row>
    <row r="5335" spans="1:12" x14ac:dyDescent="0.25">
      <c r="A5335" s="104">
        <v>1054446</v>
      </c>
      <c r="B5335" s="104" t="s">
        <v>22</v>
      </c>
      <c r="C5335" s="104">
        <v>2000</v>
      </c>
      <c r="D5335" s="104" t="s">
        <v>1024</v>
      </c>
      <c r="G5335" s="105">
        <v>36818</v>
      </c>
      <c r="H5335" s="105">
        <v>0.718055555555556</v>
      </c>
      <c r="K5335" s="104">
        <v>52.45</v>
      </c>
      <c r="L5335" s="104">
        <v>4.22</v>
      </c>
    </row>
    <row r="5336" spans="1:12" x14ac:dyDescent="0.25">
      <c r="A5336" s="104">
        <v>1054447</v>
      </c>
      <c r="B5336" s="104" t="s">
        <v>22</v>
      </c>
      <c r="C5336" s="104">
        <v>2000</v>
      </c>
      <c r="D5336" s="104" t="s">
        <v>1023</v>
      </c>
      <c r="G5336" s="105">
        <v>36753</v>
      </c>
      <c r="H5336" s="105">
        <v>0.54166666666666696</v>
      </c>
      <c r="K5336" s="104">
        <v>52.45</v>
      </c>
      <c r="L5336" s="104">
        <v>4.09</v>
      </c>
    </row>
    <row r="5337" spans="1:12" x14ac:dyDescent="0.25">
      <c r="A5337" s="104">
        <v>1054448</v>
      </c>
      <c r="B5337" s="104" t="s">
        <v>22</v>
      </c>
      <c r="C5337" s="104">
        <v>2000</v>
      </c>
      <c r="D5337" s="104" t="s">
        <v>1022</v>
      </c>
      <c r="G5337" s="105">
        <v>36753</v>
      </c>
      <c r="H5337" s="105">
        <v>0.54166666666666696</v>
      </c>
      <c r="K5337" s="104">
        <v>52.46</v>
      </c>
      <c r="L5337" s="104">
        <v>4.0999999999999996</v>
      </c>
    </row>
    <row r="5338" spans="1:12" x14ac:dyDescent="0.25">
      <c r="A5338" s="104">
        <v>1054449</v>
      </c>
      <c r="B5338" s="104" t="s">
        <v>22</v>
      </c>
      <c r="C5338" s="104">
        <v>2000</v>
      </c>
      <c r="D5338" s="104" t="s">
        <v>1021</v>
      </c>
      <c r="G5338" s="105">
        <v>36558</v>
      </c>
      <c r="H5338" s="105">
        <v>0.35416666666666702</v>
      </c>
      <c r="K5338" s="104">
        <v>52.47</v>
      </c>
      <c r="L5338" s="104">
        <v>4.07</v>
      </c>
    </row>
    <row r="5339" spans="1:12" x14ac:dyDescent="0.25">
      <c r="A5339" s="104">
        <v>1054450</v>
      </c>
      <c r="B5339" s="104" t="s">
        <v>22</v>
      </c>
      <c r="C5339" s="104">
        <v>2000</v>
      </c>
      <c r="D5339" s="104" t="s">
        <v>1020</v>
      </c>
      <c r="G5339" s="105">
        <v>36646</v>
      </c>
      <c r="H5339" s="105">
        <v>0.82569444444444395</v>
      </c>
      <c r="K5339" s="104">
        <v>52.47</v>
      </c>
      <c r="L5339" s="104">
        <v>3.88</v>
      </c>
    </row>
    <row r="5340" spans="1:12" x14ac:dyDescent="0.25">
      <c r="A5340" s="104">
        <v>1054451</v>
      </c>
      <c r="B5340" s="104" t="s">
        <v>22</v>
      </c>
      <c r="C5340" s="104">
        <v>2000</v>
      </c>
      <c r="D5340" s="104" t="s">
        <v>1019</v>
      </c>
      <c r="G5340" s="105">
        <v>36617</v>
      </c>
      <c r="H5340" s="105">
        <v>0.83472222222222203</v>
      </c>
      <c r="K5340" s="104">
        <v>52.48</v>
      </c>
      <c r="L5340" s="104">
        <v>4.09</v>
      </c>
    </row>
    <row r="5341" spans="1:12" x14ac:dyDescent="0.25">
      <c r="A5341" s="104">
        <v>1054452</v>
      </c>
      <c r="B5341" s="104" t="s">
        <v>22</v>
      </c>
      <c r="C5341" s="104">
        <v>2000</v>
      </c>
      <c r="D5341" s="104" t="s">
        <v>1018</v>
      </c>
      <c r="G5341" s="105">
        <v>36619</v>
      </c>
      <c r="H5341" s="105">
        <v>0.79374999999999996</v>
      </c>
      <c r="K5341" s="104">
        <v>52.48</v>
      </c>
      <c r="L5341" s="104">
        <v>4.5199999999999996</v>
      </c>
    </row>
    <row r="5342" spans="1:12" x14ac:dyDescent="0.25">
      <c r="A5342" s="104">
        <v>1054453</v>
      </c>
      <c r="B5342" s="104" t="s">
        <v>22</v>
      </c>
      <c r="C5342" s="104">
        <v>2000</v>
      </c>
      <c r="D5342" s="104" t="s">
        <v>1017</v>
      </c>
      <c r="G5342" s="105">
        <v>36792</v>
      </c>
      <c r="H5342" s="105">
        <v>0.31041666666666701</v>
      </c>
      <c r="K5342" s="104">
        <v>52.48</v>
      </c>
      <c r="L5342" s="104">
        <v>3.95</v>
      </c>
    </row>
    <row r="5343" spans="1:12" x14ac:dyDescent="0.25">
      <c r="A5343" s="104">
        <v>1054454</v>
      </c>
      <c r="B5343" s="104" t="s">
        <v>22</v>
      </c>
      <c r="C5343" s="104">
        <v>2000</v>
      </c>
      <c r="D5343" s="104" t="s">
        <v>1016</v>
      </c>
      <c r="G5343" s="105">
        <v>36579</v>
      </c>
      <c r="H5343" s="105">
        <v>0.40347222222222201</v>
      </c>
      <c r="K5343" s="104">
        <v>52.5</v>
      </c>
      <c r="L5343" s="104">
        <v>4.01</v>
      </c>
    </row>
    <row r="5344" spans="1:12" x14ac:dyDescent="0.25">
      <c r="A5344" s="104">
        <v>1054455</v>
      </c>
      <c r="B5344" s="104" t="s">
        <v>22</v>
      </c>
      <c r="C5344" s="104">
        <v>2000</v>
      </c>
      <c r="D5344" s="104" t="s">
        <v>1015</v>
      </c>
      <c r="G5344" s="105">
        <v>36646</v>
      </c>
      <c r="H5344" s="105">
        <v>0.95</v>
      </c>
      <c r="K5344" s="104">
        <v>52.5</v>
      </c>
      <c r="L5344" s="104">
        <v>4.1399999999999997</v>
      </c>
    </row>
    <row r="5345" spans="1:12" x14ac:dyDescent="0.25">
      <c r="A5345" s="104">
        <v>1054456</v>
      </c>
      <c r="B5345" s="104" t="s">
        <v>22</v>
      </c>
      <c r="C5345" s="104">
        <v>2000</v>
      </c>
      <c r="D5345" s="104" t="s">
        <v>1014</v>
      </c>
      <c r="G5345" s="105">
        <v>36653</v>
      </c>
      <c r="H5345" s="105">
        <v>0.32638888888888901</v>
      </c>
      <c r="K5345" s="104">
        <v>52.5</v>
      </c>
      <c r="L5345" s="104">
        <v>3.95</v>
      </c>
    </row>
    <row r="5346" spans="1:12" x14ac:dyDescent="0.25">
      <c r="A5346" s="104">
        <v>1054457</v>
      </c>
      <c r="B5346" s="104" t="s">
        <v>22</v>
      </c>
      <c r="C5346" s="104">
        <v>2000</v>
      </c>
      <c r="D5346" s="104" t="s">
        <v>1013</v>
      </c>
      <c r="G5346" s="105">
        <v>36753</v>
      </c>
      <c r="H5346" s="105">
        <v>0.47916666666666702</v>
      </c>
      <c r="K5346" s="104">
        <v>52.52</v>
      </c>
      <c r="L5346" s="104">
        <v>3.96</v>
      </c>
    </row>
    <row r="5347" spans="1:12" x14ac:dyDescent="0.25">
      <c r="A5347" s="104">
        <v>1054458</v>
      </c>
      <c r="B5347" s="104" t="s">
        <v>22</v>
      </c>
      <c r="C5347" s="104">
        <v>2000</v>
      </c>
      <c r="D5347" s="104" t="s">
        <v>1012</v>
      </c>
      <c r="G5347" s="105">
        <v>36577</v>
      </c>
      <c r="H5347" s="105">
        <v>0.79722222222222205</v>
      </c>
      <c r="K5347" s="104">
        <v>52.53</v>
      </c>
      <c r="L5347" s="104">
        <v>3.47</v>
      </c>
    </row>
    <row r="5348" spans="1:12" x14ac:dyDescent="0.25">
      <c r="A5348" s="104">
        <v>1054459</v>
      </c>
      <c r="B5348" s="104" t="s">
        <v>22</v>
      </c>
      <c r="C5348" s="104">
        <v>2000</v>
      </c>
      <c r="D5348" s="104" t="s">
        <v>1011</v>
      </c>
      <c r="G5348" s="105">
        <v>36617</v>
      </c>
      <c r="H5348" s="105">
        <v>0.8</v>
      </c>
      <c r="K5348" s="104">
        <v>52.54</v>
      </c>
      <c r="L5348" s="104">
        <v>3.96</v>
      </c>
    </row>
    <row r="5349" spans="1:12" x14ac:dyDescent="0.25">
      <c r="A5349" s="104">
        <v>1054460</v>
      </c>
      <c r="B5349" s="104" t="s">
        <v>22</v>
      </c>
      <c r="C5349" s="104">
        <v>2000</v>
      </c>
      <c r="D5349" s="104" t="s">
        <v>1010</v>
      </c>
      <c r="G5349" s="105">
        <v>36687</v>
      </c>
      <c r="H5349" s="105">
        <v>0.36180555555555599</v>
      </c>
      <c r="K5349" s="104">
        <v>52.54</v>
      </c>
      <c r="L5349" s="104">
        <v>3.49</v>
      </c>
    </row>
    <row r="5350" spans="1:12" x14ac:dyDescent="0.25">
      <c r="A5350" s="104">
        <v>1054461</v>
      </c>
      <c r="B5350" s="104" t="s">
        <v>22</v>
      </c>
      <c r="C5350" s="104">
        <v>2000</v>
      </c>
      <c r="D5350" s="104" t="s">
        <v>1009</v>
      </c>
      <c r="G5350" s="105">
        <v>36707</v>
      </c>
      <c r="H5350" s="105">
        <v>0.18541666666666701</v>
      </c>
      <c r="K5350" s="104">
        <v>52.54</v>
      </c>
      <c r="L5350" s="104">
        <v>3.72</v>
      </c>
    </row>
    <row r="5351" spans="1:12" x14ac:dyDescent="0.25">
      <c r="A5351" s="104">
        <v>1054462</v>
      </c>
      <c r="B5351" s="104" t="s">
        <v>22</v>
      </c>
      <c r="C5351" s="104">
        <v>2000</v>
      </c>
      <c r="D5351" s="104" t="s">
        <v>1008</v>
      </c>
      <c r="G5351" s="105">
        <v>36792</v>
      </c>
      <c r="H5351" s="105">
        <v>0.30763888888888902</v>
      </c>
      <c r="K5351" s="104">
        <v>52.54</v>
      </c>
      <c r="L5351" s="104">
        <v>3.75</v>
      </c>
    </row>
    <row r="5352" spans="1:12" x14ac:dyDescent="0.25">
      <c r="A5352" s="104">
        <v>1054463</v>
      </c>
      <c r="B5352" s="104" t="s">
        <v>22</v>
      </c>
      <c r="C5352" s="104">
        <v>2000</v>
      </c>
      <c r="D5352" s="104" t="s">
        <v>1007</v>
      </c>
      <c r="G5352" s="105">
        <v>36800</v>
      </c>
      <c r="H5352" s="105">
        <v>0.53333333333333299</v>
      </c>
      <c r="K5352" s="104">
        <v>52.55</v>
      </c>
      <c r="L5352" s="104">
        <v>4.07</v>
      </c>
    </row>
    <row r="5353" spans="1:12" x14ac:dyDescent="0.25">
      <c r="A5353" s="104">
        <v>1054464</v>
      </c>
      <c r="B5353" s="104" t="s">
        <v>22</v>
      </c>
      <c r="C5353" s="104">
        <v>2000</v>
      </c>
      <c r="D5353" s="104" t="s">
        <v>1006</v>
      </c>
      <c r="G5353" s="105">
        <v>36800</v>
      </c>
      <c r="H5353" s="105">
        <v>0.59652777777777799</v>
      </c>
      <c r="K5353" s="104">
        <v>52.55</v>
      </c>
      <c r="L5353" s="104">
        <v>3.92</v>
      </c>
    </row>
    <row r="5354" spans="1:12" x14ac:dyDescent="0.25">
      <c r="A5354" s="104">
        <v>1054465</v>
      </c>
      <c r="B5354" s="104" t="s">
        <v>22</v>
      </c>
      <c r="C5354" s="104">
        <v>2000</v>
      </c>
      <c r="D5354" s="104" t="s">
        <v>1005</v>
      </c>
      <c r="G5354" s="105">
        <v>36624</v>
      </c>
      <c r="H5354" s="105">
        <v>0.25208333333333299</v>
      </c>
      <c r="K5354" s="104">
        <v>52.56</v>
      </c>
      <c r="L5354" s="104">
        <v>3.73</v>
      </c>
    </row>
    <row r="5355" spans="1:12" x14ac:dyDescent="0.25">
      <c r="A5355" s="104">
        <v>1054466</v>
      </c>
      <c r="B5355" s="104" t="s">
        <v>22</v>
      </c>
      <c r="C5355" s="104">
        <v>2000</v>
      </c>
      <c r="D5355" s="104" t="s">
        <v>1004</v>
      </c>
      <c r="G5355" s="105">
        <v>36799</v>
      </c>
      <c r="H5355" s="105">
        <v>0.31597222222222199</v>
      </c>
      <c r="K5355" s="104">
        <v>52.56</v>
      </c>
      <c r="L5355" s="104">
        <v>3.85</v>
      </c>
    </row>
    <row r="5356" spans="1:12" x14ac:dyDescent="0.25">
      <c r="A5356" s="104">
        <v>1054467</v>
      </c>
      <c r="B5356" s="104" t="s">
        <v>22</v>
      </c>
      <c r="C5356" s="104">
        <v>2000</v>
      </c>
      <c r="D5356" s="104" t="s">
        <v>1003</v>
      </c>
      <c r="G5356" s="105">
        <v>36662</v>
      </c>
      <c r="H5356" s="105">
        <v>0.327777777777778</v>
      </c>
      <c r="K5356" s="104">
        <v>52.57</v>
      </c>
      <c r="L5356" s="104">
        <v>4.3499999999999996</v>
      </c>
    </row>
    <row r="5357" spans="1:12" x14ac:dyDescent="0.25">
      <c r="A5357" s="104">
        <v>1054468</v>
      </c>
      <c r="B5357" s="104" t="s">
        <v>22</v>
      </c>
      <c r="C5357" s="104">
        <v>2000</v>
      </c>
      <c r="D5357" s="104" t="s">
        <v>1002</v>
      </c>
      <c r="G5357" s="105">
        <v>36771</v>
      </c>
      <c r="H5357" s="105">
        <v>0.327777777777778</v>
      </c>
      <c r="K5357" s="104">
        <v>52.58</v>
      </c>
      <c r="L5357" s="104">
        <v>3.81</v>
      </c>
    </row>
    <row r="5358" spans="1:12" x14ac:dyDescent="0.25">
      <c r="A5358" s="104">
        <v>1054469</v>
      </c>
      <c r="B5358" s="104" t="s">
        <v>22</v>
      </c>
      <c r="C5358" s="104">
        <v>2000</v>
      </c>
      <c r="D5358" s="104" t="s">
        <v>1001</v>
      </c>
      <c r="G5358" s="105">
        <v>36540</v>
      </c>
      <c r="H5358" s="105">
        <v>0.58958333333333302</v>
      </c>
      <c r="K5358" s="104">
        <v>52.59</v>
      </c>
      <c r="L5358" s="104">
        <v>3.9</v>
      </c>
    </row>
    <row r="5359" spans="1:12" x14ac:dyDescent="0.25">
      <c r="A5359" s="104">
        <v>1054470</v>
      </c>
      <c r="B5359" s="104" t="s">
        <v>22</v>
      </c>
      <c r="C5359" s="104">
        <v>2000</v>
      </c>
      <c r="D5359" s="104" t="s">
        <v>1000</v>
      </c>
      <c r="G5359" s="105">
        <v>36655</v>
      </c>
      <c r="H5359" s="105">
        <v>0.60555555555555596</v>
      </c>
      <c r="K5359" s="104">
        <v>52.59</v>
      </c>
      <c r="L5359" s="104">
        <v>3.8</v>
      </c>
    </row>
    <row r="5360" spans="1:12" x14ac:dyDescent="0.25">
      <c r="A5360" s="104">
        <v>1054471</v>
      </c>
      <c r="B5360" s="104" t="s">
        <v>22</v>
      </c>
      <c r="C5360" s="104">
        <v>2000</v>
      </c>
      <c r="D5360" s="104" t="s">
        <v>999</v>
      </c>
      <c r="G5360" s="105">
        <v>36700</v>
      </c>
      <c r="H5360" s="105">
        <v>0.51805555555555605</v>
      </c>
      <c r="K5360" s="104">
        <v>52.59</v>
      </c>
      <c r="L5360" s="104">
        <v>3.45</v>
      </c>
    </row>
    <row r="5361" spans="1:12" x14ac:dyDescent="0.25">
      <c r="A5361" s="104">
        <v>1054472</v>
      </c>
      <c r="B5361" s="104" t="s">
        <v>22</v>
      </c>
      <c r="C5361" s="104">
        <v>2000</v>
      </c>
      <c r="D5361" s="104" t="s">
        <v>998</v>
      </c>
      <c r="G5361" s="105">
        <v>36773</v>
      </c>
      <c r="H5361" s="105">
        <v>0.81874999999999998</v>
      </c>
      <c r="K5361" s="104">
        <v>52.59</v>
      </c>
      <c r="L5361" s="104">
        <v>3.87</v>
      </c>
    </row>
    <row r="5362" spans="1:12" x14ac:dyDescent="0.25">
      <c r="A5362" s="104">
        <v>1054473</v>
      </c>
      <c r="B5362" s="104" t="s">
        <v>22</v>
      </c>
      <c r="C5362" s="104">
        <v>2000</v>
      </c>
      <c r="D5362" s="104" t="s">
        <v>997</v>
      </c>
      <c r="G5362" s="105">
        <v>36646</v>
      </c>
      <c r="H5362" s="105">
        <v>0.82361111111111096</v>
      </c>
      <c r="K5362" s="104">
        <v>52.6</v>
      </c>
      <c r="L5362" s="104">
        <v>4.1100000000000003</v>
      </c>
    </row>
    <row r="5363" spans="1:12" x14ac:dyDescent="0.25">
      <c r="A5363" s="104">
        <v>1054474</v>
      </c>
      <c r="B5363" s="104" t="s">
        <v>22</v>
      </c>
      <c r="C5363" s="104">
        <v>2000</v>
      </c>
      <c r="D5363" s="104" t="s">
        <v>996</v>
      </c>
      <c r="G5363" s="105">
        <v>36672</v>
      </c>
      <c r="H5363" s="105">
        <v>0.73472222222222205</v>
      </c>
      <c r="K5363" s="104">
        <v>52.61</v>
      </c>
      <c r="L5363" s="104">
        <v>3.81</v>
      </c>
    </row>
    <row r="5364" spans="1:12" x14ac:dyDescent="0.25">
      <c r="A5364" s="104">
        <v>1054475</v>
      </c>
      <c r="B5364" s="104" t="s">
        <v>22</v>
      </c>
      <c r="C5364" s="104">
        <v>2000</v>
      </c>
      <c r="D5364" s="104" t="s">
        <v>995</v>
      </c>
      <c r="G5364" s="105">
        <v>36782</v>
      </c>
      <c r="H5364" s="105">
        <v>0.405555555555556</v>
      </c>
      <c r="K5364" s="104">
        <v>52.62</v>
      </c>
      <c r="L5364" s="104">
        <v>3.75</v>
      </c>
    </row>
    <row r="5365" spans="1:12" x14ac:dyDescent="0.25">
      <c r="A5365" s="104">
        <v>1054476</v>
      </c>
      <c r="B5365" s="104" t="s">
        <v>22</v>
      </c>
      <c r="C5365" s="104">
        <v>2000</v>
      </c>
      <c r="D5365" s="104" t="s">
        <v>994</v>
      </c>
      <c r="G5365" s="105">
        <v>36821</v>
      </c>
      <c r="H5365" s="105">
        <v>0.35</v>
      </c>
      <c r="K5365" s="104">
        <v>52.62</v>
      </c>
      <c r="L5365" s="104">
        <v>3.94</v>
      </c>
    </row>
    <row r="5366" spans="1:12" x14ac:dyDescent="0.25">
      <c r="A5366" s="104">
        <v>1054477</v>
      </c>
      <c r="B5366" s="104" t="s">
        <v>22</v>
      </c>
      <c r="C5366" s="104">
        <v>2000</v>
      </c>
      <c r="D5366" s="104" t="s">
        <v>993</v>
      </c>
      <c r="G5366" s="105">
        <v>36883</v>
      </c>
      <c r="H5366" s="105">
        <v>0.375694444444445</v>
      </c>
      <c r="K5366" s="104">
        <v>52.62</v>
      </c>
      <c r="L5366" s="104">
        <v>4.0999999999999996</v>
      </c>
    </row>
    <row r="5367" spans="1:12" x14ac:dyDescent="0.25">
      <c r="A5367" s="104">
        <v>1054478</v>
      </c>
      <c r="B5367" s="104" t="s">
        <v>22</v>
      </c>
      <c r="C5367" s="104">
        <v>2000</v>
      </c>
      <c r="D5367" s="104" t="s">
        <v>992</v>
      </c>
      <c r="G5367" s="105">
        <v>36617</v>
      </c>
      <c r="H5367" s="105">
        <v>0.79583333333333295</v>
      </c>
      <c r="K5367" s="104">
        <v>52.63</v>
      </c>
      <c r="L5367" s="104">
        <v>3.55</v>
      </c>
    </row>
    <row r="5368" spans="1:12" x14ac:dyDescent="0.25">
      <c r="A5368" s="104">
        <v>1054479</v>
      </c>
      <c r="B5368" s="104" t="s">
        <v>22</v>
      </c>
      <c r="C5368" s="104">
        <v>2000</v>
      </c>
      <c r="D5368" s="104" t="s">
        <v>991</v>
      </c>
      <c r="G5368" s="105">
        <v>36806</v>
      </c>
      <c r="H5368" s="105">
        <v>0.148611111111111</v>
      </c>
      <c r="K5368" s="104">
        <v>52.63</v>
      </c>
      <c r="L5368" s="104">
        <v>4.16</v>
      </c>
    </row>
    <row r="5369" spans="1:12" x14ac:dyDescent="0.25">
      <c r="A5369" s="104">
        <v>1054480</v>
      </c>
      <c r="B5369" s="104" t="s">
        <v>22</v>
      </c>
      <c r="C5369" s="104">
        <v>2000</v>
      </c>
      <c r="D5369" s="104" t="s">
        <v>990</v>
      </c>
      <c r="G5369" s="105">
        <v>36684</v>
      </c>
      <c r="H5369" s="105">
        <v>0.80625000000000002</v>
      </c>
      <c r="K5369" s="104">
        <v>52.64</v>
      </c>
      <c r="L5369" s="104">
        <v>4.05</v>
      </c>
    </row>
    <row r="5370" spans="1:12" x14ac:dyDescent="0.25">
      <c r="A5370" s="104">
        <v>1054481</v>
      </c>
      <c r="B5370" s="104" t="s">
        <v>22</v>
      </c>
      <c r="C5370" s="104">
        <v>2000</v>
      </c>
      <c r="D5370" s="104" t="s">
        <v>989</v>
      </c>
      <c r="G5370" s="105">
        <v>36803</v>
      </c>
      <c r="H5370" s="105">
        <v>0.30555555555555602</v>
      </c>
      <c r="K5370" s="104">
        <v>52.65</v>
      </c>
      <c r="L5370" s="104">
        <v>3.6</v>
      </c>
    </row>
    <row r="5371" spans="1:12" x14ac:dyDescent="0.25">
      <c r="A5371" s="104">
        <v>1054482</v>
      </c>
      <c r="B5371" s="104" t="s">
        <v>22</v>
      </c>
      <c r="C5371" s="104">
        <v>2000</v>
      </c>
      <c r="D5371" s="104" t="s">
        <v>988</v>
      </c>
      <c r="G5371" s="105">
        <v>36711</v>
      </c>
      <c r="H5371" s="105">
        <v>0.74861111111111101</v>
      </c>
      <c r="K5371" s="104">
        <v>52.66</v>
      </c>
      <c r="L5371" s="104">
        <v>4.01</v>
      </c>
    </row>
    <row r="5372" spans="1:12" x14ac:dyDescent="0.25">
      <c r="A5372" s="104">
        <v>1054483</v>
      </c>
      <c r="B5372" s="104" t="s">
        <v>22</v>
      </c>
      <c r="C5372" s="104">
        <v>2000</v>
      </c>
      <c r="D5372" s="104" t="s">
        <v>987</v>
      </c>
      <c r="G5372" s="105">
        <v>36785</v>
      </c>
      <c r="H5372" s="105">
        <v>0.70833333333333304</v>
      </c>
      <c r="K5372" s="104">
        <v>52.66</v>
      </c>
      <c r="L5372" s="104">
        <v>3.97</v>
      </c>
    </row>
    <row r="5373" spans="1:12" x14ac:dyDescent="0.25">
      <c r="A5373" s="104">
        <v>1054484</v>
      </c>
      <c r="B5373" s="104" t="s">
        <v>22</v>
      </c>
      <c r="C5373" s="104">
        <v>2000</v>
      </c>
      <c r="D5373" s="104" t="s">
        <v>986</v>
      </c>
      <c r="G5373" s="105">
        <v>36845</v>
      </c>
      <c r="H5373" s="105">
        <v>0.8125</v>
      </c>
      <c r="K5373" s="104">
        <v>52.66</v>
      </c>
      <c r="L5373" s="104">
        <v>3.94</v>
      </c>
    </row>
    <row r="5374" spans="1:12" x14ac:dyDescent="0.25">
      <c r="A5374" s="104">
        <v>1054485</v>
      </c>
      <c r="B5374" s="104" t="s">
        <v>22</v>
      </c>
      <c r="C5374" s="104">
        <v>2000</v>
      </c>
      <c r="D5374" s="104" t="s">
        <v>985</v>
      </c>
      <c r="G5374" s="105">
        <v>36784</v>
      </c>
      <c r="H5374" s="105">
        <v>0.51388888888888895</v>
      </c>
      <c r="K5374" s="104">
        <v>52.68</v>
      </c>
      <c r="L5374" s="104">
        <v>4</v>
      </c>
    </row>
    <row r="5375" spans="1:12" x14ac:dyDescent="0.25">
      <c r="A5375" s="104">
        <v>1054486</v>
      </c>
      <c r="B5375" s="104" t="s">
        <v>22</v>
      </c>
      <c r="C5375" s="104">
        <v>2000</v>
      </c>
      <c r="D5375" s="104" t="s">
        <v>984</v>
      </c>
      <c r="G5375" s="105">
        <v>36800</v>
      </c>
      <c r="H5375" s="105">
        <v>0.34791666666666698</v>
      </c>
      <c r="K5375" s="104">
        <v>52.68</v>
      </c>
      <c r="L5375" s="104">
        <v>4.12</v>
      </c>
    </row>
    <row r="5376" spans="1:12" x14ac:dyDescent="0.25">
      <c r="A5376" s="104">
        <v>1054487</v>
      </c>
      <c r="B5376" s="104" t="s">
        <v>22</v>
      </c>
      <c r="C5376" s="104">
        <v>2000</v>
      </c>
      <c r="D5376" s="104" t="s">
        <v>983</v>
      </c>
      <c r="G5376" s="105">
        <v>36567</v>
      </c>
      <c r="H5376" s="105">
        <v>0.48611111111111099</v>
      </c>
      <c r="K5376" s="104">
        <v>52.7</v>
      </c>
      <c r="L5376" s="104">
        <v>4.05</v>
      </c>
    </row>
    <row r="5377" spans="1:12" x14ac:dyDescent="0.25">
      <c r="A5377" s="104">
        <v>1054488</v>
      </c>
      <c r="B5377" s="104" t="s">
        <v>22</v>
      </c>
      <c r="C5377" s="104">
        <v>2000</v>
      </c>
      <c r="D5377" s="104" t="s">
        <v>982</v>
      </c>
      <c r="G5377" s="105">
        <v>36799</v>
      </c>
      <c r="H5377" s="105">
        <v>0.390972222222222</v>
      </c>
      <c r="K5377" s="104">
        <v>52.71</v>
      </c>
      <c r="L5377" s="104">
        <v>4.09</v>
      </c>
    </row>
    <row r="5378" spans="1:12" x14ac:dyDescent="0.25">
      <c r="A5378" s="104">
        <v>1054489</v>
      </c>
      <c r="B5378" s="104" t="s">
        <v>22</v>
      </c>
      <c r="C5378" s="104">
        <v>2000</v>
      </c>
      <c r="D5378" s="104" t="s">
        <v>981</v>
      </c>
      <c r="G5378" s="105">
        <v>36622</v>
      </c>
      <c r="H5378" s="105">
        <v>0.51388888888888895</v>
      </c>
      <c r="K5378" s="104">
        <v>52.76</v>
      </c>
      <c r="L5378" s="104">
        <v>4.13</v>
      </c>
    </row>
    <row r="5379" spans="1:12" x14ac:dyDescent="0.25">
      <c r="A5379" s="104">
        <v>1054490</v>
      </c>
      <c r="B5379" s="104" t="s">
        <v>22</v>
      </c>
      <c r="C5379" s="104">
        <v>2000</v>
      </c>
      <c r="D5379" s="104" t="s">
        <v>980</v>
      </c>
      <c r="G5379" s="105">
        <v>36707</v>
      </c>
      <c r="H5379" s="105">
        <v>0.22152777777777799</v>
      </c>
      <c r="K5379" s="104">
        <v>52.77</v>
      </c>
      <c r="L5379" s="104">
        <v>3.65</v>
      </c>
    </row>
    <row r="5380" spans="1:12" x14ac:dyDescent="0.25">
      <c r="A5380" s="104">
        <v>1054491</v>
      </c>
      <c r="B5380" s="104" t="s">
        <v>22</v>
      </c>
      <c r="C5380" s="104">
        <v>2000</v>
      </c>
      <c r="D5380" s="104" t="s">
        <v>979</v>
      </c>
      <c r="G5380" s="105">
        <v>36831</v>
      </c>
      <c r="H5380" s="105">
        <v>0.56944444444444398</v>
      </c>
      <c r="K5380" s="104">
        <v>52.77</v>
      </c>
      <c r="L5380" s="104">
        <v>4.1500000000000004</v>
      </c>
    </row>
    <row r="5381" spans="1:12" x14ac:dyDescent="0.25">
      <c r="A5381" s="104">
        <v>1054492</v>
      </c>
      <c r="B5381" s="104" t="s">
        <v>22</v>
      </c>
      <c r="C5381" s="104">
        <v>2000</v>
      </c>
      <c r="D5381" s="104" t="s">
        <v>978</v>
      </c>
      <c r="G5381" s="105">
        <v>36707</v>
      </c>
      <c r="H5381" s="105">
        <v>0.25486111111111098</v>
      </c>
      <c r="K5381" s="104">
        <v>52.79</v>
      </c>
      <c r="L5381" s="104">
        <v>2.71</v>
      </c>
    </row>
    <row r="5382" spans="1:12" x14ac:dyDescent="0.25">
      <c r="A5382" s="104">
        <v>1054493</v>
      </c>
      <c r="B5382" s="104" t="s">
        <v>22</v>
      </c>
      <c r="C5382" s="104">
        <v>2000</v>
      </c>
      <c r="D5382" s="104" t="s">
        <v>977</v>
      </c>
      <c r="G5382" s="105">
        <v>36642</v>
      </c>
      <c r="H5382" s="105">
        <v>0.40625</v>
      </c>
      <c r="K5382" s="104">
        <v>52.8</v>
      </c>
      <c r="L5382" s="104">
        <v>3.97</v>
      </c>
    </row>
    <row r="5383" spans="1:12" x14ac:dyDescent="0.25">
      <c r="A5383" s="104">
        <v>1054494</v>
      </c>
      <c r="B5383" s="104" t="s">
        <v>22</v>
      </c>
      <c r="C5383" s="104">
        <v>2000</v>
      </c>
      <c r="D5383" s="104" t="s">
        <v>976</v>
      </c>
      <c r="G5383" s="105">
        <v>36707</v>
      </c>
      <c r="H5383" s="105">
        <v>0.18402777777777801</v>
      </c>
      <c r="K5383" s="104">
        <v>52.8</v>
      </c>
      <c r="L5383" s="104">
        <v>3.73</v>
      </c>
    </row>
    <row r="5384" spans="1:12" x14ac:dyDescent="0.25">
      <c r="A5384" s="104">
        <v>1054495</v>
      </c>
      <c r="B5384" s="104" t="s">
        <v>22</v>
      </c>
      <c r="C5384" s="104">
        <v>2000</v>
      </c>
      <c r="D5384" s="104" t="s">
        <v>975</v>
      </c>
      <c r="G5384" s="105">
        <v>36808</v>
      </c>
      <c r="H5384" s="105">
        <v>0.50763888888888897</v>
      </c>
      <c r="K5384" s="104">
        <v>52.8</v>
      </c>
      <c r="L5384" s="104">
        <v>4.22</v>
      </c>
    </row>
    <row r="5385" spans="1:12" x14ac:dyDescent="0.25">
      <c r="A5385" s="104">
        <v>1054496</v>
      </c>
      <c r="B5385" s="104" t="s">
        <v>22</v>
      </c>
      <c r="C5385" s="104">
        <v>2000</v>
      </c>
      <c r="D5385" s="104" t="s">
        <v>974</v>
      </c>
      <c r="G5385" s="105">
        <v>36753</v>
      </c>
      <c r="H5385" s="105">
        <v>0.32291666666666702</v>
      </c>
      <c r="K5385" s="104">
        <v>52.81</v>
      </c>
      <c r="L5385" s="104">
        <v>3.3</v>
      </c>
    </row>
    <row r="5386" spans="1:12" x14ac:dyDescent="0.25">
      <c r="A5386" s="104">
        <v>1054497</v>
      </c>
      <c r="B5386" s="104" t="s">
        <v>22</v>
      </c>
      <c r="C5386" s="104">
        <v>2000</v>
      </c>
      <c r="D5386" s="104" t="s">
        <v>973</v>
      </c>
      <c r="G5386" s="105">
        <v>36623</v>
      </c>
      <c r="H5386" s="105">
        <v>0.27152777777777798</v>
      </c>
      <c r="K5386" s="104">
        <v>52.83</v>
      </c>
      <c r="L5386" s="104">
        <v>4.2300000000000004</v>
      </c>
    </row>
    <row r="5387" spans="1:12" x14ac:dyDescent="0.25">
      <c r="A5387" s="104">
        <v>1054498</v>
      </c>
      <c r="B5387" s="104" t="s">
        <v>22</v>
      </c>
      <c r="C5387" s="104">
        <v>2000</v>
      </c>
      <c r="D5387" s="104" t="s">
        <v>972</v>
      </c>
      <c r="G5387" s="105">
        <v>36809</v>
      </c>
      <c r="H5387" s="105">
        <v>0.43472222222222201</v>
      </c>
      <c r="K5387" s="104">
        <v>52.83</v>
      </c>
      <c r="L5387" s="104">
        <v>4.32</v>
      </c>
    </row>
    <row r="5388" spans="1:12" x14ac:dyDescent="0.25">
      <c r="A5388" s="104">
        <v>1054499</v>
      </c>
      <c r="B5388" s="104" t="s">
        <v>22</v>
      </c>
      <c r="C5388" s="104">
        <v>2000</v>
      </c>
      <c r="D5388" s="104" t="s">
        <v>971</v>
      </c>
      <c r="G5388" s="105">
        <v>36808</v>
      </c>
      <c r="H5388" s="105">
        <v>0.50763888888888897</v>
      </c>
      <c r="K5388" s="104">
        <v>52.84</v>
      </c>
      <c r="L5388" s="104">
        <v>4.09</v>
      </c>
    </row>
    <row r="5389" spans="1:12" x14ac:dyDescent="0.25">
      <c r="A5389" s="104">
        <v>1054500</v>
      </c>
      <c r="B5389" s="104" t="s">
        <v>22</v>
      </c>
      <c r="C5389" s="104">
        <v>2000</v>
      </c>
      <c r="D5389" s="104" t="s">
        <v>970</v>
      </c>
      <c r="G5389" s="105">
        <v>36778</v>
      </c>
      <c r="H5389" s="105">
        <v>0.140972222222222</v>
      </c>
      <c r="K5389" s="104">
        <v>52.85</v>
      </c>
      <c r="L5389" s="104">
        <v>3.23</v>
      </c>
    </row>
    <row r="5390" spans="1:12" x14ac:dyDescent="0.25">
      <c r="A5390" s="104">
        <v>1054501</v>
      </c>
      <c r="B5390" s="104" t="s">
        <v>22</v>
      </c>
      <c r="C5390" s="104">
        <v>2000</v>
      </c>
      <c r="D5390" s="104" t="s">
        <v>969</v>
      </c>
      <c r="G5390" s="105">
        <v>36843</v>
      </c>
      <c r="H5390" s="105">
        <v>0.83125000000000004</v>
      </c>
      <c r="K5390" s="104">
        <v>52.86</v>
      </c>
      <c r="L5390" s="104">
        <v>4.28</v>
      </c>
    </row>
    <row r="5391" spans="1:12" x14ac:dyDescent="0.25">
      <c r="A5391" s="104">
        <v>1054502</v>
      </c>
      <c r="B5391" s="104" t="s">
        <v>22</v>
      </c>
      <c r="C5391" s="104">
        <v>2000</v>
      </c>
      <c r="D5391" s="104" t="s">
        <v>968</v>
      </c>
      <c r="G5391" s="105">
        <v>36832</v>
      </c>
      <c r="H5391" s="105">
        <v>0.110416666666667</v>
      </c>
      <c r="K5391" s="104">
        <v>52.87</v>
      </c>
      <c r="L5391" s="104">
        <v>4.0199999999999996</v>
      </c>
    </row>
    <row r="5392" spans="1:12" x14ac:dyDescent="0.25">
      <c r="A5392" s="104">
        <v>1054503</v>
      </c>
      <c r="B5392" s="104" t="s">
        <v>22</v>
      </c>
      <c r="C5392" s="104">
        <v>2000</v>
      </c>
      <c r="D5392" s="104" t="s">
        <v>967</v>
      </c>
      <c r="G5392" s="105">
        <v>36551</v>
      </c>
      <c r="H5392" s="105">
        <v>0.625694444444444</v>
      </c>
      <c r="K5392" s="104">
        <v>52.88</v>
      </c>
      <c r="L5392" s="104">
        <v>4.3099999999999996</v>
      </c>
    </row>
    <row r="5393" spans="1:12" x14ac:dyDescent="0.25">
      <c r="A5393" s="104">
        <v>1054504</v>
      </c>
      <c r="B5393" s="104" t="s">
        <v>22</v>
      </c>
      <c r="C5393" s="104">
        <v>2000</v>
      </c>
      <c r="D5393" s="104" t="s">
        <v>966</v>
      </c>
      <c r="G5393" s="105">
        <v>36655</v>
      </c>
      <c r="H5393" s="105">
        <v>0.63263888888888897</v>
      </c>
      <c r="K5393" s="104">
        <v>52.91</v>
      </c>
      <c r="L5393" s="104">
        <v>4.4400000000000004</v>
      </c>
    </row>
    <row r="5394" spans="1:12" x14ac:dyDescent="0.25">
      <c r="A5394" s="104">
        <v>1054505</v>
      </c>
      <c r="B5394" s="104" t="s">
        <v>22</v>
      </c>
      <c r="C5394" s="104">
        <v>2000</v>
      </c>
      <c r="D5394" s="104" t="s">
        <v>965</v>
      </c>
      <c r="G5394" s="105">
        <v>36714</v>
      </c>
      <c r="H5394" s="105">
        <v>5.5555555555555601E-3</v>
      </c>
      <c r="K5394" s="104">
        <v>52.92</v>
      </c>
      <c r="L5394" s="104">
        <v>3.13</v>
      </c>
    </row>
    <row r="5395" spans="1:12" x14ac:dyDescent="0.25">
      <c r="A5395" s="104">
        <v>1054506</v>
      </c>
      <c r="B5395" s="104" t="s">
        <v>22</v>
      </c>
      <c r="C5395" s="104">
        <v>2000</v>
      </c>
      <c r="D5395" s="104" t="s">
        <v>964</v>
      </c>
      <c r="G5395" s="105">
        <v>36773</v>
      </c>
      <c r="H5395" s="105">
        <v>0.94305555555555598</v>
      </c>
      <c r="K5395" s="104">
        <v>52.93</v>
      </c>
      <c r="L5395" s="104">
        <v>3.36</v>
      </c>
    </row>
    <row r="5396" spans="1:12" x14ac:dyDescent="0.25">
      <c r="A5396" s="104">
        <v>1054507</v>
      </c>
      <c r="B5396" s="104" t="s">
        <v>22</v>
      </c>
      <c r="C5396" s="104">
        <v>2000</v>
      </c>
      <c r="D5396" s="104" t="s">
        <v>963</v>
      </c>
      <c r="G5396" s="105">
        <v>36799</v>
      </c>
      <c r="H5396" s="105">
        <v>0.53541666666666698</v>
      </c>
      <c r="K5396" s="104">
        <v>52.93</v>
      </c>
      <c r="L5396" s="104">
        <v>3.48</v>
      </c>
    </row>
    <row r="5397" spans="1:12" x14ac:dyDescent="0.25">
      <c r="A5397" s="104">
        <v>1054508</v>
      </c>
      <c r="B5397" s="104" t="s">
        <v>22</v>
      </c>
      <c r="C5397" s="104">
        <v>2000</v>
      </c>
      <c r="D5397" s="104" t="s">
        <v>962</v>
      </c>
      <c r="G5397" s="105">
        <v>36657</v>
      </c>
      <c r="H5397" s="105">
        <v>0.78402777777777799</v>
      </c>
      <c r="K5397" s="104">
        <v>52.95</v>
      </c>
      <c r="L5397" s="104">
        <v>4.4800000000000004</v>
      </c>
    </row>
    <row r="5398" spans="1:12" x14ac:dyDescent="0.25">
      <c r="A5398" s="104">
        <v>1054509</v>
      </c>
      <c r="B5398" s="104" t="s">
        <v>22</v>
      </c>
      <c r="C5398" s="104">
        <v>2000</v>
      </c>
      <c r="D5398" s="104" t="s">
        <v>961</v>
      </c>
      <c r="G5398" s="105">
        <v>36711</v>
      </c>
      <c r="H5398" s="105">
        <v>0.81805555555555598</v>
      </c>
      <c r="K5398" s="104">
        <v>52.96</v>
      </c>
      <c r="L5398" s="104">
        <v>3.93</v>
      </c>
    </row>
    <row r="5399" spans="1:12" x14ac:dyDescent="0.25">
      <c r="A5399" s="104">
        <v>1054510</v>
      </c>
      <c r="B5399" s="104" t="s">
        <v>22</v>
      </c>
      <c r="C5399" s="104">
        <v>2000</v>
      </c>
      <c r="D5399" s="104" t="s">
        <v>960</v>
      </c>
      <c r="G5399" s="105">
        <v>36771</v>
      </c>
      <c r="H5399" s="105">
        <v>0.36249999999999999</v>
      </c>
      <c r="K5399" s="104">
        <v>52.96</v>
      </c>
      <c r="L5399" s="104">
        <v>3.38</v>
      </c>
    </row>
    <row r="5400" spans="1:12" x14ac:dyDescent="0.25">
      <c r="A5400" s="104">
        <v>1054511</v>
      </c>
      <c r="B5400" s="104" t="s">
        <v>22</v>
      </c>
      <c r="C5400" s="104">
        <v>2000</v>
      </c>
      <c r="D5400" s="104" t="s">
        <v>959</v>
      </c>
      <c r="G5400" s="105">
        <v>36773</v>
      </c>
      <c r="H5400" s="105">
        <v>0.81805555555555598</v>
      </c>
      <c r="K5400" s="104">
        <v>52.96</v>
      </c>
      <c r="L5400" s="104">
        <v>3.39</v>
      </c>
    </row>
    <row r="5401" spans="1:12" x14ac:dyDescent="0.25">
      <c r="A5401" s="104">
        <v>1054512</v>
      </c>
      <c r="B5401" s="104" t="s">
        <v>22</v>
      </c>
      <c r="C5401" s="104">
        <v>2000</v>
      </c>
      <c r="D5401" s="104" t="s">
        <v>958</v>
      </c>
      <c r="G5401" s="105">
        <v>36624</v>
      </c>
      <c r="H5401" s="105">
        <v>0.28402777777777799</v>
      </c>
      <c r="K5401" s="104">
        <v>52.97</v>
      </c>
      <c r="L5401" s="104">
        <v>4.04</v>
      </c>
    </row>
    <row r="5402" spans="1:12" x14ac:dyDescent="0.25">
      <c r="A5402" s="104">
        <v>1054513</v>
      </c>
      <c r="B5402" s="104" t="s">
        <v>22</v>
      </c>
      <c r="C5402" s="104">
        <v>2000</v>
      </c>
      <c r="D5402" s="104" t="s">
        <v>957</v>
      </c>
      <c r="G5402" s="105">
        <v>36711</v>
      </c>
      <c r="H5402" s="105">
        <v>0.8125</v>
      </c>
      <c r="K5402" s="104">
        <v>52.97</v>
      </c>
      <c r="L5402" s="104">
        <v>4.32</v>
      </c>
    </row>
    <row r="5403" spans="1:12" x14ac:dyDescent="0.25">
      <c r="A5403" s="104">
        <v>1054514</v>
      </c>
      <c r="B5403" s="104" t="s">
        <v>22</v>
      </c>
      <c r="C5403" s="104">
        <v>2000</v>
      </c>
      <c r="D5403" s="104" t="s">
        <v>956</v>
      </c>
      <c r="G5403" s="105">
        <v>36652</v>
      </c>
      <c r="H5403" s="105">
        <v>0.30833333333333302</v>
      </c>
      <c r="K5403" s="104">
        <v>52.98</v>
      </c>
      <c r="L5403" s="104">
        <v>4.28</v>
      </c>
    </row>
    <row r="5404" spans="1:12" x14ac:dyDescent="0.25">
      <c r="A5404" s="104">
        <v>1054515</v>
      </c>
      <c r="B5404" s="104" t="s">
        <v>22</v>
      </c>
      <c r="C5404" s="104">
        <v>2000</v>
      </c>
      <c r="D5404" s="104" t="s">
        <v>955</v>
      </c>
      <c r="G5404" s="105">
        <v>36652</v>
      </c>
      <c r="H5404" s="105">
        <v>0.49166666666666697</v>
      </c>
      <c r="K5404" s="104">
        <v>52.98</v>
      </c>
      <c r="L5404" s="104">
        <v>4.28</v>
      </c>
    </row>
    <row r="5405" spans="1:12" x14ac:dyDescent="0.25">
      <c r="A5405" s="104">
        <v>1054516</v>
      </c>
      <c r="B5405" s="104" t="s">
        <v>22</v>
      </c>
      <c r="C5405" s="104">
        <v>2000</v>
      </c>
      <c r="D5405" s="104" t="s">
        <v>954</v>
      </c>
      <c r="G5405" s="105">
        <v>36773</v>
      </c>
      <c r="H5405" s="105">
        <v>0.93194444444444402</v>
      </c>
      <c r="K5405" s="104">
        <v>52.98</v>
      </c>
      <c r="L5405" s="104">
        <v>3.35</v>
      </c>
    </row>
    <row r="5406" spans="1:12" x14ac:dyDescent="0.25">
      <c r="A5406" s="104">
        <v>1054517</v>
      </c>
      <c r="B5406" s="104" t="s">
        <v>22</v>
      </c>
      <c r="C5406" s="104">
        <v>2000</v>
      </c>
      <c r="D5406" s="104" t="s">
        <v>953</v>
      </c>
      <c r="G5406" s="105">
        <v>36799</v>
      </c>
      <c r="H5406" s="105">
        <v>0.390972222222222</v>
      </c>
      <c r="K5406" s="104">
        <v>52.99</v>
      </c>
      <c r="L5406" s="104">
        <v>4.05</v>
      </c>
    </row>
    <row r="5407" spans="1:12" x14ac:dyDescent="0.25">
      <c r="A5407" s="104">
        <v>1054518</v>
      </c>
      <c r="B5407" s="104" t="s">
        <v>22</v>
      </c>
      <c r="C5407" s="104">
        <v>2000</v>
      </c>
      <c r="D5407" s="104" t="s">
        <v>952</v>
      </c>
      <c r="G5407" s="105">
        <v>36623</v>
      </c>
      <c r="H5407" s="105">
        <v>0.26736111111111099</v>
      </c>
      <c r="K5407" s="104">
        <v>53.02</v>
      </c>
      <c r="L5407" s="104">
        <v>4.34</v>
      </c>
    </row>
    <row r="5408" spans="1:12" x14ac:dyDescent="0.25">
      <c r="A5408" s="104">
        <v>1054519</v>
      </c>
      <c r="B5408" s="104" t="s">
        <v>22</v>
      </c>
      <c r="C5408" s="104">
        <v>2000</v>
      </c>
      <c r="D5408" s="104" t="s">
        <v>951</v>
      </c>
      <c r="G5408" s="105">
        <v>36799</v>
      </c>
      <c r="H5408" s="105">
        <v>0.41805555555555601</v>
      </c>
      <c r="K5408" s="104">
        <v>53.03</v>
      </c>
      <c r="L5408" s="104">
        <v>3.82</v>
      </c>
    </row>
    <row r="5409" spans="1:12" x14ac:dyDescent="0.25">
      <c r="A5409" s="104">
        <v>1054520</v>
      </c>
      <c r="B5409" s="104" t="s">
        <v>22</v>
      </c>
      <c r="C5409" s="104">
        <v>2000</v>
      </c>
      <c r="D5409" s="104" t="s">
        <v>950</v>
      </c>
      <c r="G5409" s="105">
        <v>36713</v>
      </c>
      <c r="H5409" s="105">
        <v>0.99166666666666703</v>
      </c>
      <c r="K5409" s="104">
        <v>53.05</v>
      </c>
      <c r="L5409" s="104">
        <v>3.41</v>
      </c>
    </row>
    <row r="5410" spans="1:12" x14ac:dyDescent="0.25">
      <c r="A5410" s="104">
        <v>1054521</v>
      </c>
      <c r="B5410" s="104" t="s">
        <v>22</v>
      </c>
      <c r="C5410" s="104">
        <v>2000</v>
      </c>
      <c r="D5410" s="104" t="s">
        <v>949</v>
      </c>
      <c r="G5410" s="105">
        <v>36771</v>
      </c>
      <c r="H5410" s="105">
        <v>0.30833333333333302</v>
      </c>
      <c r="K5410" s="104">
        <v>53.05</v>
      </c>
      <c r="L5410" s="104">
        <v>3.31</v>
      </c>
    </row>
    <row r="5411" spans="1:12" x14ac:dyDescent="0.25">
      <c r="A5411" s="104">
        <v>1054522</v>
      </c>
      <c r="B5411" s="104" t="s">
        <v>22</v>
      </c>
      <c r="C5411" s="104">
        <v>2000</v>
      </c>
      <c r="D5411" s="104" t="s">
        <v>948</v>
      </c>
      <c r="G5411" s="105">
        <v>36597</v>
      </c>
      <c r="H5411" s="105">
        <v>0.45624999999999999</v>
      </c>
      <c r="K5411" s="104">
        <v>53.06</v>
      </c>
      <c r="L5411" s="104">
        <v>4.18</v>
      </c>
    </row>
    <row r="5412" spans="1:12" x14ac:dyDescent="0.25">
      <c r="A5412" s="104">
        <v>1054523</v>
      </c>
      <c r="B5412" s="104" t="s">
        <v>22</v>
      </c>
      <c r="C5412" s="104">
        <v>2000</v>
      </c>
      <c r="D5412" s="104" t="s">
        <v>947</v>
      </c>
      <c r="G5412" s="105">
        <v>36660</v>
      </c>
      <c r="H5412" s="105">
        <v>0.390972222222222</v>
      </c>
      <c r="K5412" s="104">
        <v>53.07</v>
      </c>
      <c r="L5412" s="104">
        <v>4.53</v>
      </c>
    </row>
    <row r="5413" spans="1:12" x14ac:dyDescent="0.25">
      <c r="A5413" s="104">
        <v>1054524</v>
      </c>
      <c r="B5413" s="104" t="s">
        <v>22</v>
      </c>
      <c r="C5413" s="104">
        <v>2000</v>
      </c>
      <c r="D5413" s="104" t="s">
        <v>946</v>
      </c>
      <c r="G5413" s="105">
        <v>36744</v>
      </c>
      <c r="H5413" s="105">
        <v>0.359027777777778</v>
      </c>
      <c r="K5413" s="104">
        <v>53.07</v>
      </c>
      <c r="L5413" s="104">
        <v>3.98</v>
      </c>
    </row>
    <row r="5414" spans="1:12" x14ac:dyDescent="0.25">
      <c r="A5414" s="104">
        <v>1054525</v>
      </c>
      <c r="B5414" s="104" t="s">
        <v>22</v>
      </c>
      <c r="C5414" s="104">
        <v>2000</v>
      </c>
      <c r="D5414" s="104" t="s">
        <v>945</v>
      </c>
      <c r="G5414" s="105">
        <v>36631</v>
      </c>
      <c r="H5414" s="105">
        <v>0.98333333333333295</v>
      </c>
      <c r="K5414" s="104">
        <v>53.08</v>
      </c>
      <c r="L5414" s="104">
        <v>4.46</v>
      </c>
    </row>
    <row r="5415" spans="1:12" x14ac:dyDescent="0.25">
      <c r="A5415" s="104">
        <v>1054526</v>
      </c>
      <c r="B5415" s="104" t="s">
        <v>22</v>
      </c>
      <c r="C5415" s="104">
        <v>2000</v>
      </c>
      <c r="D5415" s="104" t="s">
        <v>944</v>
      </c>
      <c r="G5415" s="105">
        <v>36707</v>
      </c>
      <c r="H5415" s="105">
        <v>0.21527777777777801</v>
      </c>
      <c r="K5415" s="104">
        <v>53.08</v>
      </c>
      <c r="L5415" s="104">
        <v>3.33</v>
      </c>
    </row>
    <row r="5416" spans="1:12" x14ac:dyDescent="0.25">
      <c r="A5416" s="104">
        <v>1054527</v>
      </c>
      <c r="B5416" s="104" t="s">
        <v>22</v>
      </c>
      <c r="C5416" s="104">
        <v>2000</v>
      </c>
      <c r="D5416" s="104" t="s">
        <v>943</v>
      </c>
      <c r="G5416" s="105">
        <v>36580</v>
      </c>
      <c r="H5416" s="105">
        <v>0.36805555555555602</v>
      </c>
      <c r="K5416" s="104">
        <v>53.09</v>
      </c>
      <c r="L5416" s="104">
        <v>4.25</v>
      </c>
    </row>
    <row r="5417" spans="1:12" x14ac:dyDescent="0.25">
      <c r="A5417" s="104">
        <v>1054528</v>
      </c>
      <c r="B5417" s="104" t="s">
        <v>22</v>
      </c>
      <c r="C5417" s="104">
        <v>2000</v>
      </c>
      <c r="D5417" s="104" t="s">
        <v>942</v>
      </c>
      <c r="G5417" s="105">
        <v>36675</v>
      </c>
      <c r="H5417" s="105">
        <v>0.94305555555555598</v>
      </c>
      <c r="K5417" s="104">
        <v>53.1</v>
      </c>
      <c r="L5417" s="104">
        <v>4.4400000000000004</v>
      </c>
    </row>
    <row r="5418" spans="1:12" x14ac:dyDescent="0.25">
      <c r="A5418" s="104">
        <v>1054529</v>
      </c>
      <c r="B5418" s="104" t="s">
        <v>22</v>
      </c>
      <c r="C5418" s="104">
        <v>2000</v>
      </c>
      <c r="D5418" s="104" t="s">
        <v>941</v>
      </c>
      <c r="G5418" s="105">
        <v>36799</v>
      </c>
      <c r="H5418" s="105">
        <v>0.4</v>
      </c>
      <c r="K5418" s="104">
        <v>53.11</v>
      </c>
      <c r="L5418" s="104">
        <v>4.28</v>
      </c>
    </row>
    <row r="5419" spans="1:12" x14ac:dyDescent="0.25">
      <c r="A5419" s="104">
        <v>1054530</v>
      </c>
      <c r="B5419" s="104" t="s">
        <v>22</v>
      </c>
      <c r="C5419" s="104">
        <v>2000</v>
      </c>
      <c r="D5419" s="104" t="s">
        <v>940</v>
      </c>
      <c r="G5419" s="105">
        <v>36622</v>
      </c>
      <c r="H5419" s="105">
        <v>0.65763888888888899</v>
      </c>
      <c r="K5419" s="104">
        <v>53.14</v>
      </c>
      <c r="L5419" s="104">
        <v>4.33</v>
      </c>
    </row>
    <row r="5420" spans="1:12" x14ac:dyDescent="0.25">
      <c r="A5420" s="104">
        <v>1054531</v>
      </c>
      <c r="B5420" s="104" t="s">
        <v>22</v>
      </c>
      <c r="C5420" s="104">
        <v>2000</v>
      </c>
      <c r="D5420" s="104" t="s">
        <v>939</v>
      </c>
      <c r="G5420" s="105">
        <v>36753</v>
      </c>
      <c r="H5420" s="105">
        <v>0.35277777777777802</v>
      </c>
      <c r="K5420" s="104">
        <v>53.14</v>
      </c>
      <c r="L5420" s="104">
        <v>4.5</v>
      </c>
    </row>
    <row r="5421" spans="1:12" x14ac:dyDescent="0.25">
      <c r="A5421" s="104">
        <v>1054532</v>
      </c>
      <c r="B5421" s="104" t="s">
        <v>22</v>
      </c>
      <c r="C5421" s="104">
        <v>2000</v>
      </c>
      <c r="D5421" s="104" t="s">
        <v>938</v>
      </c>
      <c r="G5421" s="105">
        <v>36753</v>
      </c>
      <c r="H5421" s="105">
        <v>0.56041666666666701</v>
      </c>
      <c r="K5421" s="104">
        <v>53.14</v>
      </c>
      <c r="L5421" s="104">
        <v>4.47</v>
      </c>
    </row>
    <row r="5422" spans="1:12" x14ac:dyDescent="0.25">
      <c r="A5422" s="104">
        <v>1054533</v>
      </c>
      <c r="B5422" s="104" t="s">
        <v>22</v>
      </c>
      <c r="C5422" s="104">
        <v>2000</v>
      </c>
      <c r="D5422" s="104" t="s">
        <v>937</v>
      </c>
      <c r="G5422" s="105">
        <v>36597</v>
      </c>
      <c r="H5422" s="105">
        <v>0.59652777777777799</v>
      </c>
      <c r="K5422" s="104">
        <v>53.15</v>
      </c>
      <c r="L5422" s="104">
        <v>4.3</v>
      </c>
    </row>
    <row r="5423" spans="1:12" x14ac:dyDescent="0.25">
      <c r="A5423" s="104">
        <v>1054534</v>
      </c>
      <c r="B5423" s="104" t="s">
        <v>22</v>
      </c>
      <c r="C5423" s="104">
        <v>2000</v>
      </c>
      <c r="D5423" s="104" t="s">
        <v>936</v>
      </c>
      <c r="G5423" s="105">
        <v>36771</v>
      </c>
      <c r="H5423" s="105">
        <v>0.36666666666666697</v>
      </c>
      <c r="K5423" s="104">
        <v>53.15</v>
      </c>
      <c r="L5423" s="104">
        <v>3.42</v>
      </c>
    </row>
    <row r="5424" spans="1:12" x14ac:dyDescent="0.25">
      <c r="A5424" s="104">
        <v>1054535</v>
      </c>
      <c r="B5424" s="104" t="s">
        <v>22</v>
      </c>
      <c r="C5424" s="104">
        <v>2000</v>
      </c>
      <c r="D5424" s="104" t="s">
        <v>935</v>
      </c>
      <c r="G5424" s="105">
        <v>36729</v>
      </c>
      <c r="H5424" s="105">
        <v>0.89166666666666705</v>
      </c>
      <c r="K5424" s="104">
        <v>53.16</v>
      </c>
      <c r="L5424" s="104">
        <v>4.0999999999999996</v>
      </c>
    </row>
    <row r="5425" spans="1:12" x14ac:dyDescent="0.25">
      <c r="A5425" s="104">
        <v>1054536</v>
      </c>
      <c r="B5425" s="104" t="s">
        <v>22</v>
      </c>
      <c r="C5425" s="104">
        <v>2000</v>
      </c>
      <c r="D5425" s="104" t="s">
        <v>934</v>
      </c>
      <c r="G5425" s="105">
        <v>36753</v>
      </c>
      <c r="H5425" s="105">
        <v>0.56597222222222199</v>
      </c>
      <c r="K5425" s="104">
        <v>53.17</v>
      </c>
      <c r="L5425" s="104">
        <v>4.51</v>
      </c>
    </row>
    <row r="5426" spans="1:12" x14ac:dyDescent="0.25">
      <c r="A5426" s="104">
        <v>1054537</v>
      </c>
      <c r="B5426" s="104" t="s">
        <v>22</v>
      </c>
      <c r="C5426" s="104">
        <v>2000</v>
      </c>
      <c r="D5426" s="104" t="s">
        <v>933</v>
      </c>
      <c r="G5426" s="105">
        <v>36693</v>
      </c>
      <c r="H5426" s="105">
        <v>0.4375</v>
      </c>
      <c r="K5426" s="104">
        <v>53.18</v>
      </c>
      <c r="L5426" s="104">
        <v>4.28</v>
      </c>
    </row>
    <row r="5427" spans="1:12" x14ac:dyDescent="0.25">
      <c r="A5427" s="104">
        <v>1054538</v>
      </c>
      <c r="B5427" s="104" t="s">
        <v>22</v>
      </c>
      <c r="C5427" s="104">
        <v>2000</v>
      </c>
      <c r="D5427" s="104" t="s">
        <v>932</v>
      </c>
      <c r="G5427" s="105">
        <v>36600</v>
      </c>
      <c r="H5427" s="105">
        <v>0.78263888888888899</v>
      </c>
      <c r="K5427" s="104">
        <v>53.19</v>
      </c>
      <c r="L5427" s="104">
        <v>4.53</v>
      </c>
    </row>
    <row r="5428" spans="1:12" x14ac:dyDescent="0.25">
      <c r="A5428" s="104">
        <v>1054539</v>
      </c>
      <c r="B5428" s="104" t="s">
        <v>22</v>
      </c>
      <c r="C5428" s="104">
        <v>2000</v>
      </c>
      <c r="D5428" s="104" t="s">
        <v>931</v>
      </c>
      <c r="G5428" s="105">
        <v>36693</v>
      </c>
      <c r="H5428" s="105">
        <v>0.42638888888888898</v>
      </c>
      <c r="K5428" s="104">
        <v>53.19</v>
      </c>
      <c r="L5428" s="104">
        <v>4.38</v>
      </c>
    </row>
    <row r="5429" spans="1:12" x14ac:dyDescent="0.25">
      <c r="A5429" s="104">
        <v>1054540</v>
      </c>
      <c r="B5429" s="104" t="s">
        <v>22</v>
      </c>
      <c r="C5429" s="104">
        <v>2000</v>
      </c>
      <c r="D5429" s="104" t="s">
        <v>930</v>
      </c>
      <c r="G5429" s="105">
        <v>36693</v>
      </c>
      <c r="H5429" s="105">
        <v>0.43611111111111101</v>
      </c>
      <c r="K5429" s="104">
        <v>53.19</v>
      </c>
      <c r="L5429" s="104">
        <v>4.32</v>
      </c>
    </row>
    <row r="5430" spans="1:12" x14ac:dyDescent="0.25">
      <c r="A5430" s="104">
        <v>1054541</v>
      </c>
      <c r="B5430" s="104" t="s">
        <v>22</v>
      </c>
      <c r="C5430" s="104">
        <v>2000</v>
      </c>
      <c r="D5430" s="104" t="s">
        <v>929</v>
      </c>
      <c r="G5430" s="105">
        <v>36712</v>
      </c>
      <c r="H5430" s="105">
        <v>0.80069444444444404</v>
      </c>
      <c r="K5430" s="104">
        <v>53.19</v>
      </c>
      <c r="L5430" s="104">
        <v>4.3600000000000003</v>
      </c>
    </row>
    <row r="5431" spans="1:12" x14ac:dyDescent="0.25">
      <c r="A5431" s="104">
        <v>1054542</v>
      </c>
      <c r="B5431" s="104" t="s">
        <v>22</v>
      </c>
      <c r="C5431" s="104">
        <v>2000</v>
      </c>
      <c r="D5431" s="104" t="s">
        <v>928</v>
      </c>
      <c r="G5431" s="105">
        <v>36799</v>
      </c>
      <c r="H5431" s="105">
        <v>0.41180555555555598</v>
      </c>
      <c r="K5431" s="104">
        <v>53.19</v>
      </c>
      <c r="L5431" s="104">
        <v>4.3600000000000003</v>
      </c>
    </row>
    <row r="5432" spans="1:12" x14ac:dyDescent="0.25">
      <c r="A5432" s="104">
        <v>1054543</v>
      </c>
      <c r="B5432" s="104" t="s">
        <v>22</v>
      </c>
      <c r="C5432" s="104">
        <v>2000</v>
      </c>
      <c r="D5432" s="104" t="s">
        <v>927</v>
      </c>
      <c r="G5432" s="105">
        <v>36622</v>
      </c>
      <c r="H5432" s="105">
        <v>0.50694444444444398</v>
      </c>
      <c r="K5432" s="104">
        <v>53.21</v>
      </c>
      <c r="L5432" s="104">
        <v>3.3</v>
      </c>
    </row>
    <row r="5433" spans="1:12" x14ac:dyDescent="0.25">
      <c r="A5433" s="104">
        <v>1054544</v>
      </c>
      <c r="B5433" s="104" t="s">
        <v>22</v>
      </c>
      <c r="C5433" s="104">
        <v>2000</v>
      </c>
      <c r="D5433" s="104" t="s">
        <v>926</v>
      </c>
      <c r="G5433" s="105">
        <v>36754</v>
      </c>
      <c r="H5433" s="105">
        <v>0.55555555555555602</v>
      </c>
      <c r="K5433" s="104">
        <v>53.21</v>
      </c>
      <c r="L5433" s="104">
        <v>3.39</v>
      </c>
    </row>
    <row r="5434" spans="1:12" x14ac:dyDescent="0.25">
      <c r="A5434" s="104">
        <v>1054545</v>
      </c>
      <c r="B5434" s="104" t="s">
        <v>22</v>
      </c>
      <c r="C5434" s="104">
        <v>2000</v>
      </c>
      <c r="D5434" s="104" t="s">
        <v>925</v>
      </c>
      <c r="G5434" s="105">
        <v>36601</v>
      </c>
      <c r="H5434" s="105">
        <v>0.88819444444444395</v>
      </c>
      <c r="K5434" s="104">
        <v>53.22</v>
      </c>
      <c r="L5434" s="104">
        <v>4.45</v>
      </c>
    </row>
    <row r="5435" spans="1:12" x14ac:dyDescent="0.25">
      <c r="A5435" s="104">
        <v>1054546</v>
      </c>
      <c r="B5435" s="104" t="s">
        <v>22</v>
      </c>
      <c r="C5435" s="104">
        <v>2000</v>
      </c>
      <c r="D5435" s="104" t="s">
        <v>924</v>
      </c>
      <c r="G5435" s="105">
        <v>36845</v>
      </c>
      <c r="H5435" s="105">
        <v>0.75208333333333299</v>
      </c>
      <c r="K5435" s="104">
        <v>53.22</v>
      </c>
      <c r="L5435" s="104">
        <v>3.5</v>
      </c>
    </row>
    <row r="5436" spans="1:12" x14ac:dyDescent="0.25">
      <c r="A5436" s="104">
        <v>1054547</v>
      </c>
      <c r="B5436" s="104" t="s">
        <v>22</v>
      </c>
      <c r="C5436" s="104">
        <v>2000</v>
      </c>
      <c r="D5436" s="104" t="s">
        <v>923</v>
      </c>
      <c r="G5436" s="105">
        <v>36799</v>
      </c>
      <c r="H5436" s="105">
        <v>0.33819444444444402</v>
      </c>
      <c r="K5436" s="104">
        <v>53.24</v>
      </c>
      <c r="L5436" s="104">
        <v>4.6100000000000003</v>
      </c>
    </row>
    <row r="5437" spans="1:12" x14ac:dyDescent="0.25">
      <c r="A5437" s="104">
        <v>1054548</v>
      </c>
      <c r="B5437" s="104" t="s">
        <v>22</v>
      </c>
      <c r="C5437" s="104">
        <v>2000</v>
      </c>
      <c r="D5437" s="104" t="s">
        <v>922</v>
      </c>
      <c r="G5437" s="105">
        <v>36781</v>
      </c>
      <c r="H5437" s="105">
        <v>0.265972222222222</v>
      </c>
      <c r="K5437" s="104">
        <v>53.24</v>
      </c>
      <c r="L5437" s="104">
        <v>4.4400000000000004</v>
      </c>
    </row>
    <row r="5438" spans="1:12" x14ac:dyDescent="0.25">
      <c r="A5438" s="104">
        <v>1054549</v>
      </c>
      <c r="B5438" s="104" t="s">
        <v>22</v>
      </c>
      <c r="C5438" s="104">
        <v>2000</v>
      </c>
      <c r="D5438" s="104" t="s">
        <v>921</v>
      </c>
      <c r="G5438" s="105">
        <v>36744</v>
      </c>
      <c r="H5438" s="105">
        <v>0.36666666666666697</v>
      </c>
      <c r="K5438" s="104">
        <v>53.25</v>
      </c>
      <c r="L5438" s="104">
        <v>2.2999999999999998</v>
      </c>
    </row>
    <row r="5439" spans="1:12" x14ac:dyDescent="0.25">
      <c r="A5439" s="104">
        <v>1054550</v>
      </c>
      <c r="B5439" s="104" t="s">
        <v>22</v>
      </c>
      <c r="C5439" s="104">
        <v>2000</v>
      </c>
      <c r="D5439" s="104" t="s">
        <v>920</v>
      </c>
      <c r="G5439" s="105">
        <v>36646</v>
      </c>
      <c r="H5439" s="105">
        <v>0.83750000000000002</v>
      </c>
      <c r="K5439" s="104">
        <v>53.27</v>
      </c>
      <c r="L5439" s="104">
        <v>4.42</v>
      </c>
    </row>
    <row r="5440" spans="1:12" x14ac:dyDescent="0.25">
      <c r="A5440" s="104">
        <v>1054551</v>
      </c>
      <c r="B5440" s="104" t="s">
        <v>22</v>
      </c>
      <c r="C5440" s="104">
        <v>2000</v>
      </c>
      <c r="D5440" s="104" t="s">
        <v>919</v>
      </c>
      <c r="G5440" s="105">
        <v>36817</v>
      </c>
      <c r="H5440" s="105">
        <v>0.77638888888888902</v>
      </c>
      <c r="K5440" s="104">
        <v>53.27</v>
      </c>
      <c r="L5440" s="104">
        <v>4.59</v>
      </c>
    </row>
    <row r="5441" spans="1:12" x14ac:dyDescent="0.25">
      <c r="A5441" s="104">
        <v>1054552</v>
      </c>
      <c r="B5441" s="104" t="s">
        <v>22</v>
      </c>
      <c r="C5441" s="104">
        <v>2000</v>
      </c>
      <c r="D5441" s="104" t="s">
        <v>918</v>
      </c>
      <c r="G5441" s="105">
        <v>36712</v>
      </c>
      <c r="H5441" s="105">
        <v>0.80069444444444404</v>
      </c>
      <c r="K5441" s="104">
        <v>53.28</v>
      </c>
      <c r="L5441" s="104">
        <v>4.58</v>
      </c>
    </row>
    <row r="5442" spans="1:12" x14ac:dyDescent="0.25">
      <c r="A5442" s="104">
        <v>1054553</v>
      </c>
      <c r="B5442" s="104" t="s">
        <v>22</v>
      </c>
      <c r="C5442" s="104">
        <v>2000</v>
      </c>
      <c r="D5442" s="104" t="s">
        <v>917</v>
      </c>
      <c r="G5442" s="105">
        <v>36639</v>
      </c>
      <c r="H5442" s="105">
        <v>0.32569444444444401</v>
      </c>
      <c r="K5442" s="104">
        <v>53.3</v>
      </c>
      <c r="L5442" s="104">
        <v>3.66</v>
      </c>
    </row>
    <row r="5443" spans="1:12" x14ac:dyDescent="0.25">
      <c r="A5443" s="104">
        <v>1054554</v>
      </c>
      <c r="B5443" s="104" t="s">
        <v>22</v>
      </c>
      <c r="C5443" s="104">
        <v>2000</v>
      </c>
      <c r="D5443" s="104" t="s">
        <v>916</v>
      </c>
      <c r="G5443" s="105">
        <v>36773</v>
      </c>
      <c r="H5443" s="105">
        <v>0.94583333333333297</v>
      </c>
      <c r="K5443" s="104">
        <v>53.31</v>
      </c>
      <c r="L5443" s="104">
        <v>4.59</v>
      </c>
    </row>
    <row r="5444" spans="1:12" x14ac:dyDescent="0.25">
      <c r="A5444" s="104">
        <v>1054555</v>
      </c>
      <c r="B5444" s="104" t="s">
        <v>22</v>
      </c>
      <c r="C5444" s="104">
        <v>2000</v>
      </c>
      <c r="D5444" s="104" t="s">
        <v>915</v>
      </c>
      <c r="G5444" s="105">
        <v>36712</v>
      </c>
      <c r="H5444" s="105">
        <v>0.8125</v>
      </c>
      <c r="K5444" s="104">
        <v>53.32</v>
      </c>
      <c r="L5444" s="104">
        <v>4.49</v>
      </c>
    </row>
    <row r="5445" spans="1:12" x14ac:dyDescent="0.25">
      <c r="A5445" s="104">
        <v>1054556</v>
      </c>
      <c r="B5445" s="104" t="s">
        <v>22</v>
      </c>
      <c r="C5445" s="104">
        <v>2000</v>
      </c>
      <c r="D5445" s="104" t="s">
        <v>914</v>
      </c>
      <c r="G5445" s="105">
        <v>36799</v>
      </c>
      <c r="H5445" s="105">
        <v>0.390972222222222</v>
      </c>
      <c r="K5445" s="104">
        <v>53.34</v>
      </c>
      <c r="L5445" s="104">
        <v>3.9</v>
      </c>
    </row>
    <row r="5446" spans="1:12" x14ac:dyDescent="0.25">
      <c r="A5446" s="104">
        <v>1054557</v>
      </c>
      <c r="B5446" s="104" t="s">
        <v>22</v>
      </c>
      <c r="C5446" s="104">
        <v>2000</v>
      </c>
      <c r="D5446" s="104" t="s">
        <v>913</v>
      </c>
      <c r="G5446" s="105">
        <v>36633</v>
      </c>
      <c r="H5446" s="105">
        <v>0.91458333333333297</v>
      </c>
      <c r="K5446" s="104">
        <v>53.35</v>
      </c>
      <c r="L5446" s="104">
        <v>4.6399999999999997</v>
      </c>
    </row>
    <row r="5447" spans="1:12" x14ac:dyDescent="0.25">
      <c r="A5447" s="104">
        <v>1054558</v>
      </c>
      <c r="B5447" s="104" t="s">
        <v>22</v>
      </c>
      <c r="C5447" s="104">
        <v>2000</v>
      </c>
      <c r="D5447" s="104" t="s">
        <v>912</v>
      </c>
      <c r="G5447" s="105">
        <v>36639</v>
      </c>
      <c r="H5447" s="105">
        <v>0.55486111111111103</v>
      </c>
      <c r="K5447" s="104">
        <v>53.36</v>
      </c>
      <c r="L5447" s="104">
        <v>4.1900000000000004</v>
      </c>
    </row>
    <row r="5448" spans="1:12" x14ac:dyDescent="0.25">
      <c r="A5448" s="104">
        <v>1054559</v>
      </c>
      <c r="B5448" s="104" t="s">
        <v>22</v>
      </c>
      <c r="C5448" s="104">
        <v>2000</v>
      </c>
      <c r="D5448" s="104" t="s">
        <v>911</v>
      </c>
      <c r="G5448" s="105">
        <v>36744</v>
      </c>
      <c r="H5448" s="105">
        <v>0.37013888888888902</v>
      </c>
      <c r="K5448" s="104">
        <v>53.36</v>
      </c>
      <c r="L5448" s="104">
        <v>1.1499999999999999</v>
      </c>
    </row>
    <row r="5449" spans="1:12" x14ac:dyDescent="0.25">
      <c r="A5449" s="104">
        <v>1054560</v>
      </c>
      <c r="B5449" s="104" t="s">
        <v>22</v>
      </c>
      <c r="C5449" s="104">
        <v>2000</v>
      </c>
      <c r="D5449" s="104" t="s">
        <v>910</v>
      </c>
      <c r="G5449" s="105">
        <v>36603</v>
      </c>
      <c r="H5449" s="105">
        <v>0.38402777777777802</v>
      </c>
      <c r="K5449" s="104">
        <v>53.41</v>
      </c>
      <c r="L5449" s="104">
        <v>4.6100000000000003</v>
      </c>
    </row>
    <row r="5450" spans="1:12" x14ac:dyDescent="0.25">
      <c r="A5450" s="104">
        <v>1054561</v>
      </c>
      <c r="B5450" s="104" t="s">
        <v>22</v>
      </c>
      <c r="C5450" s="104">
        <v>2000</v>
      </c>
      <c r="D5450" s="104" t="s">
        <v>909</v>
      </c>
      <c r="G5450" s="105">
        <v>36869</v>
      </c>
      <c r="H5450" s="105">
        <v>0.91458333333333297</v>
      </c>
      <c r="K5450" s="104">
        <v>53.42</v>
      </c>
      <c r="L5450" s="104">
        <v>4.57</v>
      </c>
    </row>
    <row r="5451" spans="1:12" x14ac:dyDescent="0.25">
      <c r="A5451" s="104">
        <v>1054562</v>
      </c>
      <c r="B5451" s="104" t="s">
        <v>22</v>
      </c>
      <c r="C5451" s="104">
        <v>2000</v>
      </c>
      <c r="D5451" s="104" t="s">
        <v>908</v>
      </c>
      <c r="G5451" s="105">
        <v>36617</v>
      </c>
      <c r="H5451" s="105">
        <v>0.74861111111111101</v>
      </c>
      <c r="K5451" s="104">
        <v>53.43</v>
      </c>
      <c r="L5451" s="104">
        <v>4.6100000000000003</v>
      </c>
    </row>
    <row r="5452" spans="1:12" x14ac:dyDescent="0.25">
      <c r="A5452" s="104">
        <v>1054563</v>
      </c>
      <c r="B5452" s="104" t="s">
        <v>22</v>
      </c>
      <c r="C5452" s="104">
        <v>2000</v>
      </c>
      <c r="D5452" s="104" t="s">
        <v>907</v>
      </c>
      <c r="G5452" s="105">
        <v>36654</v>
      </c>
      <c r="H5452" s="105">
        <v>0.109722222222222</v>
      </c>
      <c r="K5452" s="104">
        <v>53.44</v>
      </c>
      <c r="L5452" s="104">
        <v>4.46</v>
      </c>
    </row>
    <row r="5453" spans="1:12" x14ac:dyDescent="0.25">
      <c r="A5453" s="104">
        <v>1054564</v>
      </c>
      <c r="B5453" s="104" t="s">
        <v>22</v>
      </c>
      <c r="C5453" s="104">
        <v>2000</v>
      </c>
      <c r="D5453" s="104" t="s">
        <v>906</v>
      </c>
      <c r="G5453" s="105">
        <v>36705</v>
      </c>
      <c r="H5453" s="105">
        <v>0.83680555555555503</v>
      </c>
      <c r="K5453" s="104">
        <v>53.44</v>
      </c>
      <c r="L5453" s="104">
        <v>3.68</v>
      </c>
    </row>
    <row r="5454" spans="1:12" x14ac:dyDescent="0.25">
      <c r="A5454" s="104">
        <v>1054565</v>
      </c>
      <c r="B5454" s="104" t="s">
        <v>22</v>
      </c>
      <c r="C5454" s="104">
        <v>2000</v>
      </c>
      <c r="D5454" s="104" t="s">
        <v>905</v>
      </c>
      <c r="G5454" s="105">
        <v>36639</v>
      </c>
      <c r="H5454" s="105">
        <v>0.31736111111111098</v>
      </c>
      <c r="K5454" s="104">
        <v>53.45</v>
      </c>
      <c r="L5454" s="104">
        <v>3.83</v>
      </c>
    </row>
    <row r="5455" spans="1:12" x14ac:dyDescent="0.25">
      <c r="A5455" s="104">
        <v>1054566</v>
      </c>
      <c r="B5455" s="104" t="s">
        <v>22</v>
      </c>
      <c r="C5455" s="104">
        <v>2000</v>
      </c>
      <c r="D5455" s="104" t="s">
        <v>904</v>
      </c>
      <c r="G5455" s="105">
        <v>36773</v>
      </c>
      <c r="H5455" s="105">
        <v>0.94791666666666696</v>
      </c>
      <c r="K5455" s="104">
        <v>53.45</v>
      </c>
      <c r="L5455" s="104">
        <v>4.95</v>
      </c>
    </row>
    <row r="5456" spans="1:12" x14ac:dyDescent="0.25">
      <c r="A5456" s="104">
        <v>1054567</v>
      </c>
      <c r="B5456" s="104" t="s">
        <v>22</v>
      </c>
      <c r="C5456" s="104">
        <v>2000</v>
      </c>
      <c r="D5456" s="104" t="s">
        <v>903</v>
      </c>
      <c r="G5456" s="105">
        <v>36817</v>
      </c>
      <c r="H5456" s="105">
        <v>0.80555555555555503</v>
      </c>
      <c r="K5456" s="104">
        <v>53.46</v>
      </c>
      <c r="L5456" s="104">
        <v>5.0599999999999996</v>
      </c>
    </row>
    <row r="5457" spans="1:12" x14ac:dyDescent="0.25">
      <c r="A5457" s="104">
        <v>1054568</v>
      </c>
      <c r="B5457" s="104" t="s">
        <v>22</v>
      </c>
      <c r="C5457" s="104">
        <v>2000</v>
      </c>
      <c r="D5457" s="104" t="s">
        <v>902</v>
      </c>
      <c r="G5457" s="105">
        <v>36662</v>
      </c>
      <c r="H5457" s="105">
        <v>0.33055555555555599</v>
      </c>
      <c r="K5457" s="104">
        <v>53.47</v>
      </c>
      <c r="L5457" s="104">
        <v>4.49</v>
      </c>
    </row>
    <row r="5458" spans="1:12" x14ac:dyDescent="0.25">
      <c r="A5458" s="104">
        <v>1054569</v>
      </c>
      <c r="B5458" s="104" t="s">
        <v>22</v>
      </c>
      <c r="C5458" s="104">
        <v>2000</v>
      </c>
      <c r="D5458" s="104" t="s">
        <v>901</v>
      </c>
      <c r="G5458" s="105">
        <v>36693</v>
      </c>
      <c r="H5458" s="105">
        <v>0.32152777777777802</v>
      </c>
      <c r="K5458" s="104">
        <v>53.48</v>
      </c>
      <c r="L5458" s="104">
        <v>4.67</v>
      </c>
    </row>
    <row r="5459" spans="1:12" x14ac:dyDescent="0.25">
      <c r="A5459" s="104">
        <v>1054570</v>
      </c>
      <c r="B5459" s="104" t="s">
        <v>22</v>
      </c>
      <c r="C5459" s="104">
        <v>2000</v>
      </c>
      <c r="D5459" s="104" t="s">
        <v>900</v>
      </c>
      <c r="G5459" s="105">
        <v>36785</v>
      </c>
      <c r="H5459" s="105">
        <v>0.86458333333333304</v>
      </c>
      <c r="K5459" s="104">
        <v>53.48</v>
      </c>
      <c r="L5459" s="104">
        <v>3.7</v>
      </c>
    </row>
    <row r="5460" spans="1:12" x14ac:dyDescent="0.25">
      <c r="A5460" s="104">
        <v>1054571</v>
      </c>
      <c r="B5460" s="104" t="s">
        <v>22</v>
      </c>
      <c r="C5460" s="104">
        <v>2000</v>
      </c>
      <c r="D5460" s="104" t="s">
        <v>899</v>
      </c>
      <c r="G5460" s="105">
        <v>36753</v>
      </c>
      <c r="H5460" s="105">
        <v>0.56736111111111098</v>
      </c>
      <c r="K5460" s="104">
        <v>53.48</v>
      </c>
      <c r="L5460" s="104">
        <v>3.02</v>
      </c>
    </row>
    <row r="5461" spans="1:12" x14ac:dyDescent="0.25">
      <c r="A5461" s="104">
        <v>1054572</v>
      </c>
      <c r="B5461" s="104" t="s">
        <v>22</v>
      </c>
      <c r="C5461" s="104">
        <v>2000</v>
      </c>
      <c r="D5461" s="104" t="s">
        <v>898</v>
      </c>
      <c r="G5461" s="105">
        <v>36654</v>
      </c>
      <c r="H5461" s="105">
        <v>0.109722222222222</v>
      </c>
      <c r="K5461" s="104">
        <v>53.49</v>
      </c>
      <c r="L5461" s="104">
        <v>4.62</v>
      </c>
    </row>
    <row r="5462" spans="1:12" x14ac:dyDescent="0.25">
      <c r="A5462" s="104">
        <v>1054573</v>
      </c>
      <c r="B5462" s="104" t="s">
        <v>22</v>
      </c>
      <c r="C5462" s="104">
        <v>2000</v>
      </c>
      <c r="D5462" s="104" t="s">
        <v>897</v>
      </c>
      <c r="G5462" s="105">
        <v>36790</v>
      </c>
      <c r="H5462" s="105">
        <v>0.41041666666666698</v>
      </c>
      <c r="K5462" s="104">
        <v>53.49</v>
      </c>
      <c r="L5462" s="104">
        <v>3.76</v>
      </c>
    </row>
    <row r="5463" spans="1:12" x14ac:dyDescent="0.25">
      <c r="A5463" s="104">
        <v>1054574</v>
      </c>
      <c r="B5463" s="104" t="s">
        <v>22</v>
      </c>
      <c r="C5463" s="104">
        <v>2000</v>
      </c>
      <c r="D5463" s="104" t="s">
        <v>896</v>
      </c>
      <c r="G5463" s="105">
        <v>36734</v>
      </c>
      <c r="H5463" s="105">
        <v>0.45972222222222198</v>
      </c>
      <c r="K5463" s="104">
        <v>53.5</v>
      </c>
      <c r="L5463" s="104">
        <v>4.9800000000000004</v>
      </c>
    </row>
    <row r="5464" spans="1:12" x14ac:dyDescent="0.25">
      <c r="A5464" s="104">
        <v>1054575</v>
      </c>
      <c r="B5464" s="104" t="s">
        <v>22</v>
      </c>
      <c r="C5464" s="104">
        <v>2000</v>
      </c>
      <c r="D5464" s="104" t="s">
        <v>895</v>
      </c>
      <c r="G5464" s="105">
        <v>36799</v>
      </c>
      <c r="H5464" s="105">
        <v>0.33402777777777798</v>
      </c>
      <c r="K5464" s="104">
        <v>53.5</v>
      </c>
      <c r="L5464" s="104">
        <v>4.62</v>
      </c>
    </row>
    <row r="5465" spans="1:12" x14ac:dyDescent="0.25">
      <c r="A5465" s="104">
        <v>1054576</v>
      </c>
      <c r="B5465" s="104" t="s">
        <v>22</v>
      </c>
      <c r="C5465" s="104">
        <v>2000</v>
      </c>
      <c r="D5465" s="104" t="s">
        <v>894</v>
      </c>
      <c r="G5465" s="105">
        <v>36840</v>
      </c>
      <c r="H5465" s="105">
        <v>0.65625</v>
      </c>
      <c r="K5465" s="104">
        <v>53.51</v>
      </c>
      <c r="L5465" s="104">
        <v>3.99</v>
      </c>
    </row>
    <row r="5466" spans="1:12" x14ac:dyDescent="0.25">
      <c r="A5466" s="104">
        <v>1054577</v>
      </c>
      <c r="B5466" s="104" t="s">
        <v>22</v>
      </c>
      <c r="C5466" s="104">
        <v>2000</v>
      </c>
      <c r="D5466" s="104" t="s">
        <v>893</v>
      </c>
      <c r="G5466" s="105">
        <v>36731</v>
      </c>
      <c r="H5466" s="105">
        <v>0.93611111111111101</v>
      </c>
      <c r="K5466" s="104">
        <v>53.53</v>
      </c>
      <c r="L5466" s="104">
        <v>5.3</v>
      </c>
    </row>
    <row r="5467" spans="1:12" x14ac:dyDescent="0.25">
      <c r="A5467" s="104">
        <v>1054578</v>
      </c>
      <c r="B5467" s="104" t="s">
        <v>22</v>
      </c>
      <c r="C5467" s="104">
        <v>2000</v>
      </c>
      <c r="D5467" s="104" t="s">
        <v>892</v>
      </c>
      <c r="G5467" s="105">
        <v>36840</v>
      </c>
      <c r="H5467" s="105">
        <v>0.55069444444444404</v>
      </c>
      <c r="K5467" s="104">
        <v>53.53</v>
      </c>
      <c r="L5467" s="104">
        <v>4.2</v>
      </c>
    </row>
    <row r="5468" spans="1:12" x14ac:dyDescent="0.25">
      <c r="A5468" s="104">
        <v>1054579</v>
      </c>
      <c r="B5468" s="104" t="s">
        <v>22</v>
      </c>
      <c r="C5468" s="104">
        <v>2000</v>
      </c>
      <c r="D5468" s="104" t="s">
        <v>891</v>
      </c>
      <c r="G5468" s="105">
        <v>36544</v>
      </c>
      <c r="H5468" s="105">
        <v>0.42499999999999999</v>
      </c>
      <c r="K5468" s="104">
        <v>53.54</v>
      </c>
      <c r="L5468" s="104">
        <v>3.85</v>
      </c>
    </row>
    <row r="5469" spans="1:12" x14ac:dyDescent="0.25">
      <c r="A5469" s="104">
        <v>1054580</v>
      </c>
      <c r="B5469" s="104" t="s">
        <v>22</v>
      </c>
      <c r="C5469" s="104">
        <v>2000</v>
      </c>
      <c r="D5469" s="104" t="s">
        <v>890</v>
      </c>
      <c r="G5469" s="105">
        <v>36622</v>
      </c>
      <c r="H5469" s="105">
        <v>0.68055555555555503</v>
      </c>
      <c r="K5469" s="104">
        <v>53.56</v>
      </c>
      <c r="L5469" s="104">
        <v>2.83</v>
      </c>
    </row>
    <row r="5470" spans="1:12" x14ac:dyDescent="0.25">
      <c r="A5470" s="104">
        <v>1054581</v>
      </c>
      <c r="B5470" s="104" t="s">
        <v>22</v>
      </c>
      <c r="C5470" s="104">
        <v>2000</v>
      </c>
      <c r="D5470" s="104" t="s">
        <v>889</v>
      </c>
      <c r="G5470" s="105">
        <v>36529</v>
      </c>
      <c r="H5470" s="105">
        <v>0.47013888888888899</v>
      </c>
      <c r="K5470" s="104">
        <v>53.6</v>
      </c>
      <c r="L5470" s="104">
        <v>3.6</v>
      </c>
    </row>
    <row r="5471" spans="1:12" x14ac:dyDescent="0.25">
      <c r="A5471" s="104">
        <v>1054582</v>
      </c>
      <c r="B5471" s="104" t="s">
        <v>22</v>
      </c>
      <c r="C5471" s="104">
        <v>2000</v>
      </c>
      <c r="D5471" s="104" t="s">
        <v>888</v>
      </c>
      <c r="G5471" s="105">
        <v>36624</v>
      </c>
      <c r="H5471" s="105">
        <v>0.313194444444444</v>
      </c>
      <c r="K5471" s="104">
        <v>53.6</v>
      </c>
      <c r="L5471" s="104">
        <v>3.6</v>
      </c>
    </row>
    <row r="5472" spans="1:12" x14ac:dyDescent="0.25">
      <c r="A5472" s="104">
        <v>1054583</v>
      </c>
      <c r="B5472" s="104" t="s">
        <v>22</v>
      </c>
      <c r="C5472" s="104">
        <v>2000</v>
      </c>
      <c r="D5472" s="104" t="s">
        <v>887</v>
      </c>
      <c r="G5472" s="105">
        <v>36646</v>
      </c>
      <c r="H5472" s="105">
        <v>0.93125000000000002</v>
      </c>
      <c r="K5472" s="104">
        <v>53.6</v>
      </c>
      <c r="L5472" s="104">
        <v>4.75</v>
      </c>
    </row>
    <row r="5473" spans="1:12" x14ac:dyDescent="0.25">
      <c r="A5473" s="104">
        <v>1054584</v>
      </c>
      <c r="B5473" s="104" t="s">
        <v>22</v>
      </c>
      <c r="C5473" s="104">
        <v>2000</v>
      </c>
      <c r="D5473" s="104" t="s">
        <v>886</v>
      </c>
      <c r="G5473" s="105">
        <v>36646</v>
      </c>
      <c r="H5473" s="105">
        <v>0.93333333333333302</v>
      </c>
      <c r="K5473" s="104">
        <v>53.6</v>
      </c>
      <c r="L5473" s="104">
        <v>4.75</v>
      </c>
    </row>
    <row r="5474" spans="1:12" x14ac:dyDescent="0.25">
      <c r="A5474" s="104">
        <v>1054585</v>
      </c>
      <c r="B5474" s="104" t="s">
        <v>22</v>
      </c>
      <c r="C5474" s="104">
        <v>2000</v>
      </c>
      <c r="D5474" s="104" t="s">
        <v>885</v>
      </c>
      <c r="G5474" s="105">
        <v>36754</v>
      </c>
      <c r="H5474" s="105">
        <v>0.54305555555555596</v>
      </c>
      <c r="K5474" s="104">
        <v>53.6</v>
      </c>
      <c r="L5474" s="104">
        <v>5.62</v>
      </c>
    </row>
    <row r="5475" spans="1:12" x14ac:dyDescent="0.25">
      <c r="A5475" s="104">
        <v>1054586</v>
      </c>
      <c r="B5475" s="104" t="s">
        <v>22</v>
      </c>
      <c r="C5475" s="104">
        <v>2000</v>
      </c>
      <c r="D5475" s="104" t="s">
        <v>884</v>
      </c>
      <c r="G5475" s="105">
        <v>36817</v>
      </c>
      <c r="H5475" s="105">
        <v>0.83333333333333304</v>
      </c>
      <c r="K5475" s="104">
        <v>53.61</v>
      </c>
      <c r="L5475" s="104">
        <v>5.77</v>
      </c>
    </row>
    <row r="5476" spans="1:12" x14ac:dyDescent="0.25">
      <c r="A5476" s="104">
        <v>1054587</v>
      </c>
      <c r="B5476" s="104" t="s">
        <v>22</v>
      </c>
      <c r="C5476" s="104">
        <v>2000</v>
      </c>
      <c r="D5476" s="104" t="s">
        <v>883</v>
      </c>
      <c r="G5476" s="105">
        <v>36684</v>
      </c>
      <c r="H5476" s="105">
        <v>0.81874999999999998</v>
      </c>
      <c r="K5476" s="104">
        <v>53.62</v>
      </c>
      <c r="L5476" s="104">
        <v>5.68</v>
      </c>
    </row>
    <row r="5477" spans="1:12" x14ac:dyDescent="0.25">
      <c r="A5477" s="104">
        <v>1054588</v>
      </c>
      <c r="B5477" s="104" t="s">
        <v>22</v>
      </c>
      <c r="C5477" s="104">
        <v>2000</v>
      </c>
      <c r="D5477" s="104" t="s">
        <v>882</v>
      </c>
      <c r="G5477" s="105">
        <v>36617</v>
      </c>
      <c r="H5477" s="105">
        <v>0.75</v>
      </c>
      <c r="K5477" s="104">
        <v>53.63</v>
      </c>
      <c r="L5477" s="104">
        <v>5.41</v>
      </c>
    </row>
    <row r="5478" spans="1:12" x14ac:dyDescent="0.25">
      <c r="A5478" s="104">
        <v>1054589</v>
      </c>
      <c r="B5478" s="104" t="s">
        <v>22</v>
      </c>
      <c r="C5478" s="104">
        <v>2000</v>
      </c>
      <c r="D5478" s="104" t="s">
        <v>881</v>
      </c>
      <c r="G5478" s="105">
        <v>36684</v>
      </c>
      <c r="H5478" s="105">
        <v>0.74097222222222203</v>
      </c>
      <c r="K5478" s="104">
        <v>53.63</v>
      </c>
      <c r="L5478" s="104">
        <v>3.13</v>
      </c>
    </row>
    <row r="5479" spans="1:12" x14ac:dyDescent="0.25">
      <c r="A5479" s="104">
        <v>1054590</v>
      </c>
      <c r="B5479" s="104" t="s">
        <v>22</v>
      </c>
      <c r="C5479" s="104">
        <v>2000</v>
      </c>
      <c r="D5479" s="104" t="s">
        <v>880</v>
      </c>
      <c r="G5479" s="105">
        <v>36707</v>
      </c>
      <c r="H5479" s="105">
        <v>0.23611111111111099</v>
      </c>
      <c r="K5479" s="104">
        <v>53.63</v>
      </c>
      <c r="L5479" s="104">
        <v>5.43</v>
      </c>
    </row>
    <row r="5480" spans="1:12" x14ac:dyDescent="0.25">
      <c r="A5480" s="104">
        <v>1054591</v>
      </c>
      <c r="B5480" s="104" t="s">
        <v>22</v>
      </c>
      <c r="C5480" s="104">
        <v>2000</v>
      </c>
      <c r="D5480" s="104" t="s">
        <v>879</v>
      </c>
      <c r="G5480" s="105">
        <v>36551</v>
      </c>
      <c r="H5480" s="105">
        <v>0.57499999999999996</v>
      </c>
      <c r="K5480" s="104">
        <v>53.65</v>
      </c>
      <c r="L5480" s="104">
        <v>4.2</v>
      </c>
    </row>
    <row r="5481" spans="1:12" x14ac:dyDescent="0.25">
      <c r="A5481" s="104">
        <v>1054592</v>
      </c>
      <c r="B5481" s="104" t="s">
        <v>22</v>
      </c>
      <c r="C5481" s="104">
        <v>2000</v>
      </c>
      <c r="D5481" s="104" t="s">
        <v>878</v>
      </c>
      <c r="G5481" s="105">
        <v>36630</v>
      </c>
      <c r="H5481" s="105">
        <v>0.51527777777777795</v>
      </c>
      <c r="K5481" s="104">
        <v>53.65</v>
      </c>
      <c r="L5481" s="104">
        <v>6.22</v>
      </c>
    </row>
    <row r="5482" spans="1:12" x14ac:dyDescent="0.25">
      <c r="A5482" s="104">
        <v>1054593</v>
      </c>
      <c r="B5482" s="104" t="s">
        <v>22</v>
      </c>
      <c r="C5482" s="104">
        <v>2000</v>
      </c>
      <c r="D5482" s="104" t="s">
        <v>877</v>
      </c>
      <c r="G5482" s="105">
        <v>36790</v>
      </c>
      <c r="H5482" s="105">
        <v>0.389583333333333</v>
      </c>
      <c r="K5482" s="104">
        <v>53.65</v>
      </c>
      <c r="L5482" s="104">
        <v>4.1100000000000003</v>
      </c>
    </row>
    <row r="5483" spans="1:12" x14ac:dyDescent="0.25">
      <c r="A5483" s="104">
        <v>1054594</v>
      </c>
      <c r="B5483" s="104" t="s">
        <v>22</v>
      </c>
      <c r="C5483" s="104">
        <v>2000</v>
      </c>
      <c r="D5483" s="104" t="s">
        <v>876</v>
      </c>
      <c r="G5483" s="105">
        <v>36835</v>
      </c>
      <c r="H5483" s="105">
        <v>0.16250000000000001</v>
      </c>
      <c r="K5483" s="104">
        <v>53.65</v>
      </c>
      <c r="L5483" s="104">
        <v>4.2</v>
      </c>
    </row>
    <row r="5484" spans="1:12" x14ac:dyDescent="0.25">
      <c r="A5484" s="104">
        <v>1054595</v>
      </c>
      <c r="B5484" s="104" t="s">
        <v>22</v>
      </c>
      <c r="C5484" s="104">
        <v>2000</v>
      </c>
      <c r="D5484" s="104" t="s">
        <v>875</v>
      </c>
      <c r="G5484" s="105">
        <v>36771</v>
      </c>
      <c r="H5484" s="105">
        <v>0.37291666666666701</v>
      </c>
      <c r="K5484" s="104">
        <v>53.66</v>
      </c>
      <c r="L5484" s="104">
        <v>3.24</v>
      </c>
    </row>
    <row r="5485" spans="1:12" x14ac:dyDescent="0.25">
      <c r="A5485" s="104">
        <v>1054596</v>
      </c>
      <c r="B5485" s="104" t="s">
        <v>22</v>
      </c>
      <c r="C5485" s="104">
        <v>2000</v>
      </c>
      <c r="D5485" s="104" t="s">
        <v>874</v>
      </c>
      <c r="G5485" s="105">
        <v>36772</v>
      </c>
      <c r="H5485" s="105">
        <v>0.59236111111111101</v>
      </c>
      <c r="K5485" s="104">
        <v>53.66</v>
      </c>
      <c r="L5485" s="104">
        <v>3.24</v>
      </c>
    </row>
    <row r="5486" spans="1:12" x14ac:dyDescent="0.25">
      <c r="A5486" s="104">
        <v>1054597</v>
      </c>
      <c r="B5486" s="104" t="s">
        <v>22</v>
      </c>
      <c r="C5486" s="104">
        <v>2000</v>
      </c>
      <c r="D5486" s="104" t="s">
        <v>873</v>
      </c>
      <c r="G5486" s="105">
        <v>36620</v>
      </c>
      <c r="H5486" s="105">
        <v>2.7777777777777801E-3</v>
      </c>
      <c r="K5486" s="104">
        <v>53.68</v>
      </c>
      <c r="L5486" s="104">
        <v>4.29</v>
      </c>
    </row>
    <row r="5487" spans="1:12" x14ac:dyDescent="0.25">
      <c r="A5487" s="104">
        <v>1054598</v>
      </c>
      <c r="B5487" s="104" t="s">
        <v>22</v>
      </c>
      <c r="C5487" s="104">
        <v>2000</v>
      </c>
      <c r="D5487" s="104" t="s">
        <v>872</v>
      </c>
      <c r="G5487" s="105">
        <v>36622</v>
      </c>
      <c r="H5487" s="105">
        <v>0.50486111111111098</v>
      </c>
      <c r="K5487" s="104">
        <v>53.68</v>
      </c>
      <c r="L5487" s="104">
        <v>3.18</v>
      </c>
    </row>
    <row r="5488" spans="1:12" x14ac:dyDescent="0.25">
      <c r="A5488" s="104">
        <v>1054599</v>
      </c>
      <c r="B5488" s="104" t="s">
        <v>22</v>
      </c>
      <c r="C5488" s="104">
        <v>2000</v>
      </c>
      <c r="D5488" s="104" t="s">
        <v>871</v>
      </c>
      <c r="G5488" s="105">
        <v>36707</v>
      </c>
      <c r="H5488" s="105">
        <v>0.19375000000000001</v>
      </c>
      <c r="K5488" s="104">
        <v>53.68</v>
      </c>
      <c r="L5488" s="104">
        <v>6.07</v>
      </c>
    </row>
    <row r="5489" spans="1:12" x14ac:dyDescent="0.25">
      <c r="A5489" s="104">
        <v>1054600</v>
      </c>
      <c r="B5489" s="104" t="s">
        <v>22</v>
      </c>
      <c r="C5489" s="104">
        <v>2000</v>
      </c>
      <c r="D5489" s="104" t="s">
        <v>870</v>
      </c>
      <c r="G5489" s="105">
        <v>36630</v>
      </c>
      <c r="H5489" s="105">
        <v>0.50624999999999998</v>
      </c>
      <c r="K5489" s="104">
        <v>53.69</v>
      </c>
      <c r="L5489" s="104">
        <v>5.6</v>
      </c>
    </row>
    <row r="5490" spans="1:12" x14ac:dyDescent="0.25">
      <c r="A5490" s="104">
        <v>1054601</v>
      </c>
      <c r="B5490" s="104" t="s">
        <v>22</v>
      </c>
      <c r="C5490" s="104">
        <v>2000</v>
      </c>
      <c r="D5490" s="104" t="s">
        <v>869</v>
      </c>
      <c r="G5490" s="105">
        <v>36734</v>
      </c>
      <c r="H5490" s="105">
        <v>0.452083333333333</v>
      </c>
      <c r="K5490" s="104">
        <v>53.69</v>
      </c>
      <c r="L5490" s="104">
        <v>5.48</v>
      </c>
    </row>
    <row r="5491" spans="1:12" x14ac:dyDescent="0.25">
      <c r="A5491" s="104">
        <v>1054602</v>
      </c>
      <c r="B5491" s="104" t="s">
        <v>22</v>
      </c>
      <c r="C5491" s="104">
        <v>2000</v>
      </c>
      <c r="D5491" s="104" t="s">
        <v>868</v>
      </c>
      <c r="G5491" s="105">
        <v>36532</v>
      </c>
      <c r="H5491" s="105">
        <v>0.22986111111111099</v>
      </c>
      <c r="K5491" s="104">
        <v>53.7</v>
      </c>
      <c r="L5491" s="104">
        <v>6.05</v>
      </c>
    </row>
    <row r="5492" spans="1:12" x14ac:dyDescent="0.25">
      <c r="A5492" s="104">
        <v>1054603</v>
      </c>
      <c r="B5492" s="104" t="s">
        <v>22</v>
      </c>
      <c r="C5492" s="104">
        <v>2000</v>
      </c>
      <c r="D5492" s="104" t="s">
        <v>867</v>
      </c>
      <c r="G5492" s="105">
        <v>36623</v>
      </c>
      <c r="H5492" s="105">
        <v>0.19791666666666699</v>
      </c>
      <c r="K5492" s="104">
        <v>53.7</v>
      </c>
      <c r="L5492" s="104">
        <v>5.82</v>
      </c>
    </row>
    <row r="5493" spans="1:12" x14ac:dyDescent="0.25">
      <c r="A5493" s="104">
        <v>1054604</v>
      </c>
      <c r="B5493" s="104" t="s">
        <v>22</v>
      </c>
      <c r="C5493" s="104">
        <v>2000</v>
      </c>
      <c r="D5493" s="104" t="s">
        <v>866</v>
      </c>
      <c r="G5493" s="105">
        <v>36654</v>
      </c>
      <c r="H5493" s="105">
        <v>0.39305555555555599</v>
      </c>
      <c r="K5493" s="104">
        <v>53.7</v>
      </c>
      <c r="L5493" s="104">
        <v>5.65</v>
      </c>
    </row>
    <row r="5494" spans="1:12" x14ac:dyDescent="0.25">
      <c r="A5494" s="104">
        <v>1054605</v>
      </c>
      <c r="B5494" s="104" t="s">
        <v>22</v>
      </c>
      <c r="C5494" s="104">
        <v>2000</v>
      </c>
      <c r="D5494" s="104" t="s">
        <v>865</v>
      </c>
      <c r="G5494" s="105">
        <v>36680</v>
      </c>
      <c r="H5494" s="105">
        <v>0.241666666666667</v>
      </c>
      <c r="K5494" s="104">
        <v>53.71</v>
      </c>
      <c r="L5494" s="104">
        <v>6.17</v>
      </c>
    </row>
    <row r="5495" spans="1:12" x14ac:dyDescent="0.25">
      <c r="A5495" s="104">
        <v>1054606</v>
      </c>
      <c r="B5495" s="104" t="s">
        <v>22</v>
      </c>
      <c r="C5495" s="104">
        <v>2000</v>
      </c>
      <c r="D5495" s="104" t="s">
        <v>864</v>
      </c>
      <c r="G5495" s="105">
        <v>36790</v>
      </c>
      <c r="H5495" s="105">
        <v>0.62152777777777801</v>
      </c>
      <c r="K5495" s="104">
        <v>53.71</v>
      </c>
      <c r="L5495" s="104">
        <v>4.0199999999999996</v>
      </c>
    </row>
    <row r="5496" spans="1:12" x14ac:dyDescent="0.25">
      <c r="A5496" s="104">
        <v>1054607</v>
      </c>
      <c r="B5496" s="104" t="s">
        <v>22</v>
      </c>
      <c r="C5496" s="104">
        <v>2000</v>
      </c>
      <c r="D5496" s="104" t="s">
        <v>863</v>
      </c>
      <c r="G5496" s="105">
        <v>36630</v>
      </c>
      <c r="H5496" s="105">
        <v>0.436805555555556</v>
      </c>
      <c r="K5496" s="104">
        <v>53.73</v>
      </c>
      <c r="L5496" s="104">
        <v>6.14</v>
      </c>
    </row>
    <row r="5497" spans="1:12" x14ac:dyDescent="0.25">
      <c r="A5497" s="104">
        <v>1054608</v>
      </c>
      <c r="B5497" s="104" t="s">
        <v>22</v>
      </c>
      <c r="C5497" s="104">
        <v>2000</v>
      </c>
      <c r="D5497" s="104" t="s">
        <v>862</v>
      </c>
      <c r="G5497" s="105">
        <v>36708</v>
      </c>
      <c r="H5497" s="105">
        <v>0.40277777777777801</v>
      </c>
      <c r="K5497" s="104">
        <v>53.73</v>
      </c>
      <c r="L5497" s="104">
        <v>3.7</v>
      </c>
    </row>
    <row r="5498" spans="1:12" x14ac:dyDescent="0.25">
      <c r="A5498" s="104">
        <v>1054609</v>
      </c>
      <c r="B5498" s="104" t="s">
        <v>22</v>
      </c>
      <c r="C5498" s="104">
        <v>2000</v>
      </c>
      <c r="D5498" s="104" t="s">
        <v>861</v>
      </c>
      <c r="G5498" s="105">
        <v>36713</v>
      </c>
      <c r="H5498" s="105">
        <v>0.97361111111111098</v>
      </c>
      <c r="K5498" s="104">
        <v>53.73</v>
      </c>
      <c r="L5498" s="104">
        <v>5.84</v>
      </c>
    </row>
    <row r="5499" spans="1:12" x14ac:dyDescent="0.25">
      <c r="A5499" s="104">
        <v>1054610</v>
      </c>
      <c r="B5499" s="104" t="s">
        <v>22</v>
      </c>
      <c r="C5499" s="104">
        <v>2000</v>
      </c>
      <c r="D5499" s="104" t="s">
        <v>860</v>
      </c>
      <c r="G5499" s="105">
        <v>36778</v>
      </c>
      <c r="H5499" s="105">
        <v>0.14374999999999999</v>
      </c>
      <c r="K5499" s="104">
        <v>53.74</v>
      </c>
      <c r="L5499" s="104">
        <v>4.28</v>
      </c>
    </row>
    <row r="5500" spans="1:12" x14ac:dyDescent="0.25">
      <c r="A5500" s="104">
        <v>1054611</v>
      </c>
      <c r="B5500" s="104" t="s">
        <v>22</v>
      </c>
      <c r="C5500" s="104">
        <v>2000</v>
      </c>
      <c r="D5500" s="104" t="s">
        <v>859</v>
      </c>
      <c r="G5500" s="105">
        <v>36754</v>
      </c>
      <c r="H5500" s="105">
        <v>0.37361111111111101</v>
      </c>
      <c r="K5500" s="104">
        <v>53.74</v>
      </c>
      <c r="L5500" s="104">
        <v>3.23</v>
      </c>
    </row>
    <row r="5501" spans="1:12" x14ac:dyDescent="0.25">
      <c r="A5501" s="104">
        <v>1054612</v>
      </c>
      <c r="B5501" s="104" t="s">
        <v>22</v>
      </c>
      <c r="C5501" s="104">
        <v>2000</v>
      </c>
      <c r="D5501" s="104" t="s">
        <v>858</v>
      </c>
      <c r="G5501" s="105">
        <v>36717</v>
      </c>
      <c r="H5501" s="105">
        <v>0.66180555555555598</v>
      </c>
      <c r="K5501" s="104">
        <v>53.76</v>
      </c>
      <c r="L5501" s="104">
        <v>3.79</v>
      </c>
    </row>
    <row r="5502" spans="1:12" x14ac:dyDescent="0.25">
      <c r="A5502" s="104">
        <v>1054613</v>
      </c>
      <c r="B5502" s="104" t="s">
        <v>22</v>
      </c>
      <c r="C5502" s="104">
        <v>2000</v>
      </c>
      <c r="D5502" s="104" t="s">
        <v>857</v>
      </c>
      <c r="G5502" s="105">
        <v>36619</v>
      </c>
      <c r="H5502" s="105">
        <v>0.84166666666666701</v>
      </c>
      <c r="K5502" s="104">
        <v>53.77</v>
      </c>
      <c r="L5502" s="104">
        <v>4.3099999999999996</v>
      </c>
    </row>
    <row r="5503" spans="1:12" x14ac:dyDescent="0.25">
      <c r="A5503" s="104">
        <v>1054614</v>
      </c>
      <c r="B5503" s="104" t="s">
        <v>22</v>
      </c>
      <c r="C5503" s="104">
        <v>2000</v>
      </c>
      <c r="D5503" s="104" t="s">
        <v>856</v>
      </c>
      <c r="G5503" s="105">
        <v>36754</v>
      </c>
      <c r="H5503" s="105">
        <v>0.43333333333333302</v>
      </c>
      <c r="K5503" s="104">
        <v>53.78</v>
      </c>
      <c r="L5503" s="104">
        <v>6.48</v>
      </c>
    </row>
    <row r="5504" spans="1:12" x14ac:dyDescent="0.25">
      <c r="A5504" s="104">
        <v>1054615</v>
      </c>
      <c r="B5504" s="104" t="s">
        <v>22</v>
      </c>
      <c r="C5504" s="104">
        <v>2000</v>
      </c>
      <c r="D5504" s="104" t="s">
        <v>855</v>
      </c>
      <c r="G5504" s="105">
        <v>36635</v>
      </c>
      <c r="H5504" s="105">
        <v>3.4027777777777803E-2</v>
      </c>
      <c r="K5504" s="104">
        <v>53.8</v>
      </c>
      <c r="L5504" s="104">
        <v>4.38</v>
      </c>
    </row>
    <row r="5505" spans="1:12" x14ac:dyDescent="0.25">
      <c r="A5505" s="104">
        <v>1054616</v>
      </c>
      <c r="B5505" s="104" t="s">
        <v>22</v>
      </c>
      <c r="C5505" s="104">
        <v>2000</v>
      </c>
      <c r="D5505" s="104" t="s">
        <v>854</v>
      </c>
      <c r="G5505" s="105">
        <v>36662</v>
      </c>
      <c r="H5505" s="105">
        <v>0.31458333333333299</v>
      </c>
      <c r="K5505" s="104">
        <v>53.82</v>
      </c>
      <c r="L5505" s="104">
        <v>3.95</v>
      </c>
    </row>
    <row r="5506" spans="1:12" x14ac:dyDescent="0.25">
      <c r="A5506" s="104">
        <v>1054617</v>
      </c>
      <c r="B5506" s="104" t="s">
        <v>22</v>
      </c>
      <c r="C5506" s="104">
        <v>2000</v>
      </c>
      <c r="D5506" s="104" t="s">
        <v>853</v>
      </c>
      <c r="G5506" s="105">
        <v>36707</v>
      </c>
      <c r="H5506" s="105">
        <v>0.42847222222222198</v>
      </c>
      <c r="K5506" s="104">
        <v>53.82</v>
      </c>
      <c r="L5506" s="104">
        <v>4</v>
      </c>
    </row>
    <row r="5507" spans="1:12" x14ac:dyDescent="0.25">
      <c r="A5507" s="104">
        <v>1054618</v>
      </c>
      <c r="B5507" s="104" t="s">
        <v>22</v>
      </c>
      <c r="C5507" s="104">
        <v>2000</v>
      </c>
      <c r="D5507" s="104" t="s">
        <v>852</v>
      </c>
      <c r="G5507" s="105">
        <v>36870</v>
      </c>
      <c r="H5507" s="105">
        <v>0.90625</v>
      </c>
      <c r="K5507" s="104">
        <v>53.84</v>
      </c>
      <c r="L5507" s="104">
        <v>3.99</v>
      </c>
    </row>
    <row r="5508" spans="1:12" x14ac:dyDescent="0.25">
      <c r="A5508" s="104">
        <v>1054619</v>
      </c>
      <c r="B5508" s="104" t="s">
        <v>22</v>
      </c>
      <c r="C5508" s="104">
        <v>2000</v>
      </c>
      <c r="D5508" s="104" t="s">
        <v>851</v>
      </c>
      <c r="G5508" s="105">
        <v>36753</v>
      </c>
      <c r="H5508" s="105">
        <v>0.37222222222222201</v>
      </c>
      <c r="K5508" s="104">
        <v>53.84</v>
      </c>
      <c r="L5508" s="104">
        <v>4.08</v>
      </c>
    </row>
    <row r="5509" spans="1:12" x14ac:dyDescent="0.25">
      <c r="A5509" s="104">
        <v>1054620</v>
      </c>
      <c r="B5509" s="104" t="s">
        <v>22</v>
      </c>
      <c r="C5509" s="104">
        <v>2000</v>
      </c>
      <c r="D5509" s="104" t="s">
        <v>850</v>
      </c>
      <c r="G5509" s="105">
        <v>36567</v>
      </c>
      <c r="H5509" s="105">
        <v>0.41736111111111102</v>
      </c>
      <c r="K5509" s="104">
        <v>53.85</v>
      </c>
      <c r="L5509" s="104">
        <v>4.4400000000000004</v>
      </c>
    </row>
    <row r="5510" spans="1:12" x14ac:dyDescent="0.25">
      <c r="A5510" s="104">
        <v>1054621</v>
      </c>
      <c r="B5510" s="104" t="s">
        <v>22</v>
      </c>
      <c r="C5510" s="104">
        <v>2000</v>
      </c>
      <c r="D5510" s="104" t="s">
        <v>849</v>
      </c>
      <c r="G5510" s="105">
        <v>36620</v>
      </c>
      <c r="H5510" s="105">
        <v>4.1666666666666701E-3</v>
      </c>
      <c r="K5510" s="104">
        <v>53.86</v>
      </c>
      <c r="L5510" s="104">
        <v>4.62</v>
      </c>
    </row>
    <row r="5511" spans="1:12" x14ac:dyDescent="0.25">
      <c r="A5511" s="104">
        <v>1054622</v>
      </c>
      <c r="B5511" s="104" t="s">
        <v>22</v>
      </c>
      <c r="C5511" s="104">
        <v>2000</v>
      </c>
      <c r="D5511" s="104" t="s">
        <v>848</v>
      </c>
      <c r="G5511" s="105">
        <v>36789</v>
      </c>
      <c r="H5511" s="105">
        <v>0.71597222222222201</v>
      </c>
      <c r="K5511" s="104">
        <v>53.86</v>
      </c>
      <c r="L5511" s="104">
        <v>4.12</v>
      </c>
    </row>
    <row r="5512" spans="1:12" x14ac:dyDescent="0.25">
      <c r="A5512" s="104">
        <v>1054623</v>
      </c>
      <c r="B5512" s="104" t="s">
        <v>22</v>
      </c>
      <c r="C5512" s="104">
        <v>2000</v>
      </c>
      <c r="D5512" s="104" t="s">
        <v>847</v>
      </c>
      <c r="G5512" s="105">
        <v>36720</v>
      </c>
      <c r="H5512" s="105">
        <v>5.2777777777777798E-2</v>
      </c>
      <c r="K5512" s="104">
        <v>53.87</v>
      </c>
      <c r="L5512" s="104">
        <v>4.5</v>
      </c>
    </row>
    <row r="5513" spans="1:12" x14ac:dyDescent="0.25">
      <c r="A5513" s="104">
        <v>1054624</v>
      </c>
      <c r="B5513" s="104" t="s">
        <v>22</v>
      </c>
      <c r="C5513" s="104">
        <v>2000</v>
      </c>
      <c r="D5513" s="104" t="s">
        <v>846</v>
      </c>
      <c r="G5513" s="105">
        <v>36754</v>
      </c>
      <c r="H5513" s="105">
        <v>0.38819444444444401</v>
      </c>
      <c r="K5513" s="104">
        <v>53.89</v>
      </c>
      <c r="L5513" s="104">
        <v>3.34</v>
      </c>
    </row>
    <row r="5514" spans="1:12" x14ac:dyDescent="0.25">
      <c r="A5514" s="104">
        <v>1054625</v>
      </c>
      <c r="B5514" s="104" t="s">
        <v>22</v>
      </c>
      <c r="C5514" s="104">
        <v>2000</v>
      </c>
      <c r="D5514" s="104" t="s">
        <v>845</v>
      </c>
      <c r="G5514" s="105">
        <v>36653</v>
      </c>
      <c r="H5514" s="105">
        <v>0.33263888888888898</v>
      </c>
      <c r="K5514" s="104">
        <v>53.92</v>
      </c>
      <c r="L5514" s="104">
        <v>6.08</v>
      </c>
    </row>
    <row r="5515" spans="1:12" x14ac:dyDescent="0.25">
      <c r="A5515" s="104">
        <v>1054626</v>
      </c>
      <c r="B5515" s="104" t="s">
        <v>22</v>
      </c>
      <c r="C5515" s="104">
        <v>2000</v>
      </c>
      <c r="D5515" s="104" t="s">
        <v>844</v>
      </c>
      <c r="G5515" s="105">
        <v>36790</v>
      </c>
      <c r="H5515" s="105">
        <v>0.38750000000000001</v>
      </c>
      <c r="K5515" s="104">
        <v>53.93</v>
      </c>
      <c r="L5515" s="104">
        <v>4.87</v>
      </c>
    </row>
    <row r="5516" spans="1:12" x14ac:dyDescent="0.25">
      <c r="A5516" s="104">
        <v>1054627</v>
      </c>
      <c r="B5516" s="104" t="s">
        <v>22</v>
      </c>
      <c r="C5516" s="104">
        <v>2000</v>
      </c>
      <c r="D5516" s="104" t="s">
        <v>843</v>
      </c>
      <c r="G5516" s="105">
        <v>36773</v>
      </c>
      <c r="H5516" s="105">
        <v>0.86319444444444404</v>
      </c>
      <c r="K5516" s="104">
        <v>53.95</v>
      </c>
      <c r="L5516" s="104">
        <v>3.92</v>
      </c>
    </row>
    <row r="5517" spans="1:12" x14ac:dyDescent="0.25">
      <c r="A5517" s="104">
        <v>1054628</v>
      </c>
      <c r="B5517" s="104" t="s">
        <v>22</v>
      </c>
      <c r="C5517" s="104">
        <v>2000</v>
      </c>
      <c r="D5517" s="104" t="s">
        <v>842</v>
      </c>
      <c r="G5517" s="105">
        <v>36695</v>
      </c>
      <c r="H5517" s="105">
        <v>9.8611111111111094E-2</v>
      </c>
      <c r="K5517" s="104">
        <v>53.96</v>
      </c>
      <c r="L5517" s="104">
        <v>4.95</v>
      </c>
    </row>
    <row r="5518" spans="1:12" x14ac:dyDescent="0.25">
      <c r="A5518" s="104">
        <v>1054629</v>
      </c>
      <c r="B5518" s="104" t="s">
        <v>22</v>
      </c>
      <c r="C5518" s="104">
        <v>2000</v>
      </c>
      <c r="D5518" s="104" t="s">
        <v>841</v>
      </c>
      <c r="G5518" s="105">
        <v>36621</v>
      </c>
      <c r="H5518" s="105">
        <v>0.76180555555555596</v>
      </c>
      <c r="K5518" s="104">
        <v>53.98</v>
      </c>
      <c r="L5518" s="104">
        <v>4.84</v>
      </c>
    </row>
    <row r="5519" spans="1:12" x14ac:dyDescent="0.25">
      <c r="A5519" s="104">
        <v>1054630</v>
      </c>
      <c r="B5519" s="104" t="s">
        <v>22</v>
      </c>
      <c r="C5519" s="104">
        <v>2000</v>
      </c>
      <c r="D5519" s="104" t="s">
        <v>840</v>
      </c>
      <c r="G5519" s="105">
        <v>36863</v>
      </c>
      <c r="H5519" s="105">
        <v>0.116666666666667</v>
      </c>
      <c r="K5519" s="104">
        <v>53.98</v>
      </c>
      <c r="L5519" s="104">
        <v>4.21</v>
      </c>
    </row>
    <row r="5520" spans="1:12" x14ac:dyDescent="0.25">
      <c r="A5520" s="104">
        <v>1054631</v>
      </c>
      <c r="B5520" s="104" t="s">
        <v>22</v>
      </c>
      <c r="C5520" s="104">
        <v>2000</v>
      </c>
      <c r="D5520" s="104" t="s">
        <v>839</v>
      </c>
      <c r="G5520" s="105">
        <v>36572</v>
      </c>
      <c r="H5520" s="105">
        <v>0.92986111111111103</v>
      </c>
      <c r="K5520" s="104">
        <v>53.99</v>
      </c>
      <c r="L5520" s="104">
        <v>3.69</v>
      </c>
    </row>
    <row r="5521" spans="1:12" x14ac:dyDescent="0.25">
      <c r="A5521" s="104">
        <v>1054632</v>
      </c>
      <c r="B5521" s="104" t="s">
        <v>22</v>
      </c>
      <c r="C5521" s="104">
        <v>2000</v>
      </c>
      <c r="D5521" s="104" t="s">
        <v>838</v>
      </c>
      <c r="G5521" s="105">
        <v>36644</v>
      </c>
      <c r="H5521" s="105">
        <v>0.72083333333333299</v>
      </c>
      <c r="K5521" s="104">
        <v>53.99</v>
      </c>
      <c r="L5521" s="104">
        <v>4.28</v>
      </c>
    </row>
    <row r="5522" spans="1:12" x14ac:dyDescent="0.25">
      <c r="A5522" s="104">
        <v>1054633</v>
      </c>
      <c r="B5522" s="104" t="s">
        <v>22</v>
      </c>
      <c r="C5522" s="104">
        <v>2000</v>
      </c>
      <c r="D5522" s="104" t="s">
        <v>837</v>
      </c>
      <c r="G5522" s="105">
        <v>36771</v>
      </c>
      <c r="H5522" s="105">
        <v>0.34375</v>
      </c>
      <c r="K5522" s="104">
        <v>53.99</v>
      </c>
      <c r="L5522" s="104">
        <v>5.27</v>
      </c>
    </row>
    <row r="5523" spans="1:12" x14ac:dyDescent="0.25">
      <c r="A5523" s="104">
        <v>1054634</v>
      </c>
      <c r="B5523" s="104" t="s">
        <v>22</v>
      </c>
      <c r="C5523" s="104">
        <v>2000</v>
      </c>
      <c r="D5523" s="104" t="s">
        <v>836</v>
      </c>
      <c r="G5523" s="105">
        <v>36832</v>
      </c>
      <c r="H5523" s="105">
        <v>0.15972222222222199</v>
      </c>
      <c r="K5523" s="104">
        <v>53.99</v>
      </c>
      <c r="L5523" s="104">
        <v>4.3899999999999997</v>
      </c>
    </row>
    <row r="5524" spans="1:12" x14ac:dyDescent="0.25">
      <c r="A5524" s="104">
        <v>1054635</v>
      </c>
      <c r="B5524" s="104" t="s">
        <v>22</v>
      </c>
      <c r="C5524" s="104">
        <v>2000</v>
      </c>
      <c r="D5524" s="104" t="s">
        <v>835</v>
      </c>
      <c r="G5524" s="105">
        <v>36789</v>
      </c>
      <c r="H5524" s="105">
        <v>0.72499999999999998</v>
      </c>
      <c r="K5524" s="104">
        <v>54</v>
      </c>
      <c r="L5524" s="104">
        <v>5.18</v>
      </c>
    </row>
    <row r="5525" spans="1:12" x14ac:dyDescent="0.25">
      <c r="A5525" s="104">
        <v>1054636</v>
      </c>
      <c r="B5525" s="104" t="s">
        <v>22</v>
      </c>
      <c r="C5525" s="104">
        <v>2000</v>
      </c>
      <c r="D5525" s="104" t="s">
        <v>834</v>
      </c>
      <c r="G5525" s="105">
        <v>36789</v>
      </c>
      <c r="H5525" s="105">
        <v>0.77083333333333304</v>
      </c>
      <c r="K5525" s="104">
        <v>54.01</v>
      </c>
      <c r="L5525" s="104">
        <v>5.0599999999999996</v>
      </c>
    </row>
    <row r="5526" spans="1:12" x14ac:dyDescent="0.25">
      <c r="A5526" s="104">
        <v>1054637</v>
      </c>
      <c r="B5526" s="104" t="s">
        <v>22</v>
      </c>
      <c r="C5526" s="104">
        <v>2000</v>
      </c>
      <c r="D5526" s="104" t="s">
        <v>833</v>
      </c>
      <c r="G5526" s="105">
        <v>36617</v>
      </c>
      <c r="H5526" s="105">
        <v>0.75763888888888897</v>
      </c>
      <c r="K5526" s="104">
        <v>54.02</v>
      </c>
      <c r="L5526" s="104">
        <v>5.37</v>
      </c>
    </row>
    <row r="5527" spans="1:12" x14ac:dyDescent="0.25">
      <c r="A5527" s="104">
        <v>1054638</v>
      </c>
      <c r="B5527" s="104" t="s">
        <v>22</v>
      </c>
      <c r="C5527" s="104">
        <v>2000</v>
      </c>
      <c r="D5527" s="104" t="s">
        <v>832</v>
      </c>
      <c r="G5527" s="105">
        <v>36644</v>
      </c>
      <c r="H5527" s="105">
        <v>0.52708333333333302</v>
      </c>
      <c r="K5527" s="104">
        <v>54.02</v>
      </c>
      <c r="L5527" s="104">
        <v>4.9400000000000004</v>
      </c>
    </row>
    <row r="5528" spans="1:12" x14ac:dyDescent="0.25">
      <c r="A5528" s="104">
        <v>1054639</v>
      </c>
      <c r="B5528" s="104" t="s">
        <v>22</v>
      </c>
      <c r="C5528" s="104">
        <v>2000</v>
      </c>
      <c r="D5528" s="104" t="s">
        <v>831</v>
      </c>
      <c r="G5528" s="105">
        <v>36744</v>
      </c>
      <c r="H5528" s="105">
        <v>0.37638888888888899</v>
      </c>
      <c r="K5528" s="104">
        <v>54.02</v>
      </c>
      <c r="L5528" s="104">
        <v>0.62</v>
      </c>
    </row>
    <row r="5529" spans="1:12" x14ac:dyDescent="0.25">
      <c r="A5529" s="104">
        <v>1054640</v>
      </c>
      <c r="B5529" s="104" t="s">
        <v>22</v>
      </c>
      <c r="C5529" s="104">
        <v>2000</v>
      </c>
      <c r="D5529" s="104" t="s">
        <v>830</v>
      </c>
      <c r="G5529" s="105">
        <v>36771</v>
      </c>
      <c r="H5529" s="105">
        <v>0.33611111111111103</v>
      </c>
      <c r="K5529" s="104">
        <v>54.03</v>
      </c>
      <c r="L5529" s="104">
        <v>4.91</v>
      </c>
    </row>
    <row r="5530" spans="1:12" x14ac:dyDescent="0.25">
      <c r="A5530" s="104">
        <v>1054641</v>
      </c>
      <c r="B5530" s="104" t="s">
        <v>22</v>
      </c>
      <c r="C5530" s="104">
        <v>2000</v>
      </c>
      <c r="D5530" s="104" t="s">
        <v>829</v>
      </c>
      <c r="G5530" s="105">
        <v>36789</v>
      </c>
      <c r="H5530" s="105">
        <v>0.72291666666666698</v>
      </c>
      <c r="K5530" s="104">
        <v>54.03</v>
      </c>
      <c r="L5530" s="104">
        <v>4.6500000000000004</v>
      </c>
    </row>
    <row r="5531" spans="1:12" x14ac:dyDescent="0.25">
      <c r="A5531" s="104">
        <v>1054642</v>
      </c>
      <c r="B5531" s="104" t="s">
        <v>22</v>
      </c>
      <c r="C5531" s="104">
        <v>2000</v>
      </c>
      <c r="D5531" s="104" t="s">
        <v>828</v>
      </c>
      <c r="G5531" s="105">
        <v>36617</v>
      </c>
      <c r="H5531" s="105">
        <v>0.75763888888888897</v>
      </c>
      <c r="K5531" s="104">
        <v>54.05</v>
      </c>
      <c r="L5531" s="104">
        <v>4.92</v>
      </c>
    </row>
    <row r="5532" spans="1:12" x14ac:dyDescent="0.25">
      <c r="A5532" s="104">
        <v>1054643</v>
      </c>
      <c r="B5532" s="104" t="s">
        <v>22</v>
      </c>
      <c r="C5532" s="104">
        <v>2000</v>
      </c>
      <c r="D5532" s="104" t="s">
        <v>827</v>
      </c>
      <c r="G5532" s="105">
        <v>36654</v>
      </c>
      <c r="H5532" s="105">
        <v>0.390972222222222</v>
      </c>
      <c r="K5532" s="104">
        <v>54.05</v>
      </c>
      <c r="L5532" s="104">
        <v>3.24</v>
      </c>
    </row>
    <row r="5533" spans="1:12" x14ac:dyDescent="0.25">
      <c r="A5533" s="104">
        <v>1054644</v>
      </c>
      <c r="B5533" s="104" t="s">
        <v>22</v>
      </c>
      <c r="C5533" s="104">
        <v>2000</v>
      </c>
      <c r="D5533" s="104" t="s">
        <v>826</v>
      </c>
      <c r="G5533" s="105">
        <v>36845</v>
      </c>
      <c r="H5533" s="105">
        <v>0.75277777777777799</v>
      </c>
      <c r="K5533" s="104">
        <v>54.06</v>
      </c>
      <c r="L5533" s="104">
        <v>5.36</v>
      </c>
    </row>
    <row r="5534" spans="1:12" x14ac:dyDescent="0.25">
      <c r="A5534" s="104">
        <v>1054645</v>
      </c>
      <c r="B5534" s="104" t="s">
        <v>22</v>
      </c>
      <c r="C5534" s="104">
        <v>2000</v>
      </c>
      <c r="D5534" s="104" t="s">
        <v>825</v>
      </c>
      <c r="G5534" s="105">
        <v>36627</v>
      </c>
      <c r="H5534" s="105">
        <v>0.94583333333333297</v>
      </c>
      <c r="K5534" s="104">
        <v>54.08</v>
      </c>
      <c r="L5534" s="104">
        <v>4.7699999999999996</v>
      </c>
    </row>
    <row r="5535" spans="1:12" x14ac:dyDescent="0.25">
      <c r="A5535" s="104">
        <v>1054646</v>
      </c>
      <c r="B5535" s="104" t="s">
        <v>22</v>
      </c>
      <c r="C5535" s="104">
        <v>2000</v>
      </c>
      <c r="D5535" s="104" t="s">
        <v>824</v>
      </c>
      <c r="G5535" s="105">
        <v>36622</v>
      </c>
      <c r="H5535" s="105">
        <v>0.67430555555555605</v>
      </c>
      <c r="K5535" s="104">
        <v>54.11</v>
      </c>
      <c r="L5535" s="104">
        <v>4.1399999999999997</v>
      </c>
    </row>
    <row r="5536" spans="1:12" x14ac:dyDescent="0.25">
      <c r="A5536" s="104">
        <v>1054647</v>
      </c>
      <c r="B5536" s="104" t="s">
        <v>22</v>
      </c>
      <c r="C5536" s="104">
        <v>2000</v>
      </c>
      <c r="D5536" s="104" t="s">
        <v>823</v>
      </c>
      <c r="G5536" s="105">
        <v>36623</v>
      </c>
      <c r="H5536" s="105">
        <v>0.19166666666666701</v>
      </c>
      <c r="K5536" s="104">
        <v>54.12</v>
      </c>
      <c r="L5536" s="104">
        <v>5.7</v>
      </c>
    </row>
    <row r="5537" spans="1:12" x14ac:dyDescent="0.25">
      <c r="A5537" s="104">
        <v>1054648</v>
      </c>
      <c r="B5537" s="104" t="s">
        <v>22</v>
      </c>
      <c r="C5537" s="104">
        <v>2000</v>
      </c>
      <c r="D5537" s="104" t="s">
        <v>822</v>
      </c>
      <c r="G5537" s="105">
        <v>36863</v>
      </c>
      <c r="H5537" s="105">
        <v>0.1125</v>
      </c>
      <c r="K5537" s="104">
        <v>54.12</v>
      </c>
      <c r="L5537" s="104">
        <v>6.04</v>
      </c>
    </row>
    <row r="5538" spans="1:12" x14ac:dyDescent="0.25">
      <c r="A5538" s="104">
        <v>1054649</v>
      </c>
      <c r="B5538" s="104" t="s">
        <v>22</v>
      </c>
      <c r="C5538" s="104">
        <v>2000</v>
      </c>
      <c r="D5538" s="104" t="s">
        <v>821</v>
      </c>
      <c r="G5538" s="105">
        <v>36863</v>
      </c>
      <c r="H5538" s="105">
        <v>0.114583333333333</v>
      </c>
      <c r="K5538" s="104">
        <v>54.12</v>
      </c>
      <c r="L5538" s="104">
        <v>6.04</v>
      </c>
    </row>
    <row r="5539" spans="1:12" x14ac:dyDescent="0.25">
      <c r="A5539" s="104">
        <v>1054650</v>
      </c>
      <c r="B5539" s="104" t="s">
        <v>22</v>
      </c>
      <c r="C5539" s="104">
        <v>2000</v>
      </c>
      <c r="D5539" s="104" t="s">
        <v>820</v>
      </c>
      <c r="G5539" s="105">
        <v>36617</v>
      </c>
      <c r="H5539" s="105">
        <v>0.75</v>
      </c>
      <c r="K5539" s="104">
        <v>54.19</v>
      </c>
      <c r="L5539" s="104">
        <v>6.08</v>
      </c>
    </row>
    <row r="5540" spans="1:12" x14ac:dyDescent="0.25">
      <c r="A5540" s="104">
        <v>1054651</v>
      </c>
      <c r="B5540" s="104" t="s">
        <v>22</v>
      </c>
      <c r="C5540" s="104">
        <v>2000</v>
      </c>
      <c r="D5540" s="104" t="s">
        <v>819</v>
      </c>
      <c r="G5540" s="105">
        <v>36622</v>
      </c>
      <c r="H5540" s="105">
        <v>0.50208333333333299</v>
      </c>
      <c r="K5540" s="104">
        <v>54.21</v>
      </c>
      <c r="L5540" s="104">
        <v>5.44</v>
      </c>
    </row>
    <row r="5541" spans="1:12" x14ac:dyDescent="0.25">
      <c r="A5541" s="104">
        <v>1054652</v>
      </c>
      <c r="B5541" s="104" t="s">
        <v>22</v>
      </c>
      <c r="C5541" s="104">
        <v>2000</v>
      </c>
      <c r="D5541" s="104" t="s">
        <v>818</v>
      </c>
      <c r="G5541" s="105">
        <v>36705</v>
      </c>
      <c r="H5541" s="105">
        <v>0.83750000000000002</v>
      </c>
      <c r="K5541" s="104">
        <v>54.23</v>
      </c>
      <c r="L5541" s="104">
        <v>5.09</v>
      </c>
    </row>
    <row r="5542" spans="1:12" x14ac:dyDescent="0.25">
      <c r="A5542" s="104">
        <v>1054653</v>
      </c>
      <c r="B5542" s="104" t="s">
        <v>22</v>
      </c>
      <c r="C5542" s="104">
        <v>2000</v>
      </c>
      <c r="D5542" s="104" t="s">
        <v>817</v>
      </c>
      <c r="G5542" s="105">
        <v>36817</v>
      </c>
      <c r="H5542" s="105">
        <v>0.83472222222222203</v>
      </c>
      <c r="K5542" s="104">
        <v>54.23</v>
      </c>
      <c r="L5542" s="104">
        <v>5.53</v>
      </c>
    </row>
    <row r="5543" spans="1:12" x14ac:dyDescent="0.25">
      <c r="A5543" s="104">
        <v>1054654</v>
      </c>
      <c r="B5543" s="104" t="s">
        <v>22</v>
      </c>
      <c r="C5543" s="104">
        <v>2000</v>
      </c>
      <c r="D5543" s="104" t="s">
        <v>816</v>
      </c>
      <c r="G5543" s="105">
        <v>36532</v>
      </c>
      <c r="H5543" s="105">
        <v>0.194444444444444</v>
      </c>
      <c r="K5543" s="104">
        <v>54.28</v>
      </c>
      <c r="L5543" s="104">
        <v>5.94</v>
      </c>
    </row>
    <row r="5544" spans="1:12" x14ac:dyDescent="0.25">
      <c r="A5544" s="104">
        <v>1054655</v>
      </c>
      <c r="B5544" s="104" t="s">
        <v>22</v>
      </c>
      <c r="C5544" s="104">
        <v>2000</v>
      </c>
      <c r="D5544" s="104" t="s">
        <v>815</v>
      </c>
      <c r="G5544" s="105">
        <v>36754</v>
      </c>
      <c r="H5544" s="105">
        <v>0.39374999999999999</v>
      </c>
      <c r="K5544" s="104">
        <v>54.43</v>
      </c>
      <c r="L5544" s="104">
        <v>5.07</v>
      </c>
    </row>
    <row r="5545" spans="1:12" x14ac:dyDescent="0.25">
      <c r="A5545" s="104">
        <v>1054656</v>
      </c>
      <c r="B5545" s="104" t="s">
        <v>22</v>
      </c>
      <c r="C5545" s="104">
        <v>2000</v>
      </c>
      <c r="D5545" s="104" t="s">
        <v>814</v>
      </c>
      <c r="G5545" s="105">
        <v>36754</v>
      </c>
      <c r="H5545" s="105">
        <v>0.42638888888888898</v>
      </c>
      <c r="K5545" s="104">
        <v>54.44</v>
      </c>
      <c r="L5545" s="104">
        <v>5.24</v>
      </c>
    </row>
    <row r="5546" spans="1:12" x14ac:dyDescent="0.25">
      <c r="A5546" s="104">
        <v>1054657</v>
      </c>
      <c r="B5546" s="104" t="s">
        <v>22</v>
      </c>
      <c r="C5546" s="104">
        <v>2000</v>
      </c>
      <c r="D5546" s="104" t="s">
        <v>813</v>
      </c>
      <c r="G5546" s="105">
        <v>36654</v>
      </c>
      <c r="H5546" s="105">
        <v>0.20763888888888901</v>
      </c>
      <c r="K5546" s="104">
        <v>54.48</v>
      </c>
      <c r="L5546" s="104">
        <v>5.04</v>
      </c>
    </row>
    <row r="5547" spans="1:12" x14ac:dyDescent="0.25">
      <c r="A5547" s="104">
        <v>1054658</v>
      </c>
      <c r="B5547" s="104" t="s">
        <v>22</v>
      </c>
      <c r="C5547" s="104">
        <v>2000</v>
      </c>
      <c r="D5547" s="104" t="s">
        <v>812</v>
      </c>
      <c r="G5547" s="105">
        <v>36753</v>
      </c>
      <c r="H5547" s="105">
        <v>0.33819444444444402</v>
      </c>
      <c r="K5547" s="104">
        <v>54.53</v>
      </c>
      <c r="L5547" s="104">
        <v>5.29</v>
      </c>
    </row>
    <row r="5548" spans="1:12" x14ac:dyDescent="0.25">
      <c r="A5548" s="104">
        <v>1054659</v>
      </c>
      <c r="B5548" s="104" t="s">
        <v>22</v>
      </c>
      <c r="C5548" s="104">
        <v>2000</v>
      </c>
      <c r="D5548" s="104" t="s">
        <v>811</v>
      </c>
      <c r="G5548" s="105">
        <v>36754</v>
      </c>
      <c r="H5548" s="105">
        <v>0.40069444444444402</v>
      </c>
      <c r="K5548" s="104">
        <v>54.53</v>
      </c>
      <c r="L5548" s="104">
        <v>5.51</v>
      </c>
    </row>
    <row r="5549" spans="1:12" x14ac:dyDescent="0.25">
      <c r="A5549" s="104">
        <v>1054660</v>
      </c>
      <c r="B5549" s="104" t="s">
        <v>22</v>
      </c>
      <c r="C5549" s="104">
        <v>2000</v>
      </c>
      <c r="D5549" s="104" t="s">
        <v>810</v>
      </c>
      <c r="G5549" s="105">
        <v>36773</v>
      </c>
      <c r="H5549" s="105">
        <v>1.4583333333333301E-2</v>
      </c>
      <c r="K5549" s="104">
        <v>54.58</v>
      </c>
      <c r="L5549" s="104">
        <v>4.6500000000000004</v>
      </c>
    </row>
    <row r="5550" spans="1:12" x14ac:dyDescent="0.25">
      <c r="A5550" s="104">
        <v>1054661</v>
      </c>
      <c r="B5550" s="104" t="s">
        <v>22</v>
      </c>
      <c r="C5550" s="104">
        <v>2000</v>
      </c>
      <c r="D5550" s="104" t="s">
        <v>809</v>
      </c>
      <c r="G5550" s="105">
        <v>36792</v>
      </c>
      <c r="H5550" s="105">
        <v>0.30763888888888902</v>
      </c>
      <c r="K5550" s="104">
        <v>54.69</v>
      </c>
      <c r="L5550" s="104">
        <v>5.01</v>
      </c>
    </row>
    <row r="5551" spans="1:12" x14ac:dyDescent="0.25">
      <c r="A5551" s="104">
        <v>1054662</v>
      </c>
      <c r="B5551" s="104" t="s">
        <v>22</v>
      </c>
      <c r="C5551" s="104">
        <v>2000</v>
      </c>
      <c r="D5551" s="104" t="s">
        <v>808</v>
      </c>
      <c r="G5551" s="105">
        <v>36868</v>
      </c>
      <c r="H5551" s="105">
        <v>0.63194444444444398</v>
      </c>
      <c r="K5551" s="104">
        <v>54.73</v>
      </c>
      <c r="L5551" s="104">
        <v>4.72</v>
      </c>
    </row>
    <row r="5552" spans="1:12" x14ac:dyDescent="0.25">
      <c r="A5552" s="104">
        <v>1054663</v>
      </c>
      <c r="B5552" s="104" t="s">
        <v>22</v>
      </c>
      <c r="C5552" s="104">
        <v>2000</v>
      </c>
      <c r="D5552" s="104" t="s">
        <v>807</v>
      </c>
      <c r="G5552" s="105">
        <v>36799</v>
      </c>
      <c r="H5552" s="105">
        <v>0.38611111111111102</v>
      </c>
      <c r="K5552" s="104">
        <v>54.77</v>
      </c>
      <c r="L5552" s="104">
        <v>4.16</v>
      </c>
    </row>
    <row r="5553" spans="1:12" x14ac:dyDescent="0.25">
      <c r="A5553" s="104">
        <v>1054664</v>
      </c>
      <c r="B5553" s="104" t="s">
        <v>22</v>
      </c>
      <c r="C5553" s="104">
        <v>2000</v>
      </c>
      <c r="D5553" s="104" t="s">
        <v>806</v>
      </c>
      <c r="G5553" s="105">
        <v>36622</v>
      </c>
      <c r="H5553" s="105">
        <v>0.50208333333333299</v>
      </c>
      <c r="K5553" s="104">
        <v>54.79</v>
      </c>
      <c r="L5553" s="104">
        <v>3.35</v>
      </c>
    </row>
    <row r="5554" spans="1:12" x14ac:dyDescent="0.25">
      <c r="A5554" s="104">
        <v>1054665</v>
      </c>
      <c r="B5554" s="104" t="s">
        <v>22</v>
      </c>
      <c r="C5554" s="104">
        <v>2000</v>
      </c>
      <c r="D5554" s="104" t="s">
        <v>805</v>
      </c>
      <c r="G5554" s="105">
        <v>36818</v>
      </c>
      <c r="H5554" s="105">
        <v>0.59652777777777799</v>
      </c>
      <c r="K5554" s="104">
        <v>54.79</v>
      </c>
      <c r="L5554" s="104">
        <v>3.76</v>
      </c>
    </row>
    <row r="5555" spans="1:12" x14ac:dyDescent="0.25">
      <c r="A5555" s="104">
        <v>1054666</v>
      </c>
      <c r="B5555" s="104" t="s">
        <v>22</v>
      </c>
      <c r="C5555" s="104">
        <v>2000</v>
      </c>
      <c r="D5555" s="104" t="s">
        <v>804</v>
      </c>
      <c r="G5555" s="105">
        <v>36818</v>
      </c>
      <c r="H5555" s="105">
        <v>0.24652777777777801</v>
      </c>
      <c r="K5555" s="104">
        <v>54.81</v>
      </c>
      <c r="L5555" s="104">
        <v>3.66</v>
      </c>
    </row>
    <row r="5556" spans="1:12" x14ac:dyDescent="0.25">
      <c r="A5556" s="104">
        <v>1054667</v>
      </c>
      <c r="B5556" s="104" t="s">
        <v>22</v>
      </c>
      <c r="C5556" s="104">
        <v>2000</v>
      </c>
      <c r="D5556" s="104" t="s">
        <v>803</v>
      </c>
      <c r="G5556" s="105">
        <v>36624</v>
      </c>
      <c r="H5556" s="105">
        <v>0.39236111111111099</v>
      </c>
      <c r="K5556" s="104">
        <v>54.89</v>
      </c>
      <c r="L5556" s="104">
        <v>4.95</v>
      </c>
    </row>
    <row r="5557" spans="1:12" x14ac:dyDescent="0.25">
      <c r="A5557" s="104">
        <v>1054668</v>
      </c>
      <c r="B5557" s="104" t="s">
        <v>22</v>
      </c>
      <c r="C5557" s="104">
        <v>2000</v>
      </c>
      <c r="D5557" s="104" t="s">
        <v>802</v>
      </c>
      <c r="G5557" s="105">
        <v>36654</v>
      </c>
      <c r="H5557" s="105">
        <v>0.36944444444444402</v>
      </c>
      <c r="K5557" s="104">
        <v>55.13</v>
      </c>
      <c r="L5557" s="104">
        <v>4.03</v>
      </c>
    </row>
    <row r="5558" spans="1:12" x14ac:dyDescent="0.25">
      <c r="A5558" s="104">
        <v>1054669</v>
      </c>
      <c r="B5558" s="104" t="s">
        <v>22</v>
      </c>
      <c r="C5558" s="104">
        <v>2000</v>
      </c>
      <c r="D5558" s="104" t="s">
        <v>801</v>
      </c>
      <c r="G5558" s="105">
        <v>36769</v>
      </c>
      <c r="H5558" s="105">
        <v>0.87013888888888902</v>
      </c>
      <c r="K5558" s="104">
        <v>55.72</v>
      </c>
      <c r="L5558" s="104">
        <v>4.8</v>
      </c>
    </row>
    <row r="5559" spans="1:12" x14ac:dyDescent="0.25">
      <c r="A5559" s="104">
        <v>1054670</v>
      </c>
      <c r="B5559" s="104" t="s">
        <v>22</v>
      </c>
      <c r="C5559" s="104">
        <v>2000</v>
      </c>
      <c r="D5559" s="104" t="s">
        <v>800</v>
      </c>
      <c r="G5559" s="105">
        <v>36843</v>
      </c>
      <c r="H5559" s="105">
        <v>0.80555555555555503</v>
      </c>
      <c r="K5559" s="104">
        <v>56.45</v>
      </c>
      <c r="L5559" s="104">
        <v>3.78</v>
      </c>
    </row>
    <row r="5560" spans="1:12" x14ac:dyDescent="0.25">
      <c r="A5560" s="104">
        <v>1054671</v>
      </c>
      <c r="B5560" s="104" t="s">
        <v>22</v>
      </c>
      <c r="C5560" s="104">
        <v>2000</v>
      </c>
      <c r="D5560" s="104" t="s">
        <v>799</v>
      </c>
      <c r="G5560" s="105">
        <v>36769</v>
      </c>
      <c r="H5560" s="105">
        <v>0.86944444444444402</v>
      </c>
      <c r="K5560" s="104">
        <v>56.57</v>
      </c>
      <c r="L5560" s="104">
        <v>3.2</v>
      </c>
    </row>
    <row r="5561" spans="1:12" x14ac:dyDescent="0.25">
      <c r="A5561" s="104">
        <v>1054672</v>
      </c>
      <c r="B5561" s="104" t="s">
        <v>22</v>
      </c>
      <c r="C5561" s="104">
        <v>2000</v>
      </c>
      <c r="D5561" s="104" t="s">
        <v>798</v>
      </c>
      <c r="G5561" s="105">
        <v>36769</v>
      </c>
      <c r="H5561" s="105">
        <v>0.84930555555555598</v>
      </c>
      <c r="K5561" s="104">
        <v>56.91</v>
      </c>
      <c r="L5561" s="104">
        <v>3.08</v>
      </c>
    </row>
    <row r="5562" spans="1:12" x14ac:dyDescent="0.25">
      <c r="A5562" s="104">
        <v>1054673</v>
      </c>
      <c r="B5562" s="104" t="s">
        <v>22</v>
      </c>
      <c r="C5562" s="104">
        <v>2000</v>
      </c>
      <c r="D5562" s="104" t="s">
        <v>797</v>
      </c>
      <c r="G5562" s="105">
        <v>36744</v>
      </c>
      <c r="H5562" s="105">
        <v>0.42638888888888898</v>
      </c>
      <c r="K5562" s="104">
        <v>57.45</v>
      </c>
      <c r="L5562" s="104">
        <v>1.39</v>
      </c>
    </row>
    <row r="5563" spans="1:12" x14ac:dyDescent="0.25">
      <c r="A5563" s="104">
        <v>1054674</v>
      </c>
      <c r="B5563" s="104" t="s">
        <v>22</v>
      </c>
      <c r="C5563" s="104">
        <v>2000</v>
      </c>
      <c r="D5563" s="104" t="s">
        <v>796</v>
      </c>
      <c r="G5563" s="105">
        <v>36759</v>
      </c>
      <c r="H5563" s="105">
        <v>0.37083333333333302</v>
      </c>
      <c r="K5563" s="104">
        <v>57.7</v>
      </c>
      <c r="L5563" s="104">
        <v>1.45</v>
      </c>
    </row>
    <row r="5564" spans="1:12" x14ac:dyDescent="0.25">
      <c r="A5564" s="104">
        <v>1054675</v>
      </c>
      <c r="B5564" s="104" t="s">
        <v>22</v>
      </c>
      <c r="C5564" s="104">
        <v>2000</v>
      </c>
      <c r="D5564" s="104" t="s">
        <v>795</v>
      </c>
      <c r="G5564" s="105">
        <v>36745</v>
      </c>
      <c r="H5564" s="105">
        <v>0.79444444444444395</v>
      </c>
      <c r="K5564" s="104">
        <v>57.72</v>
      </c>
      <c r="L5564" s="104">
        <v>0.91</v>
      </c>
    </row>
    <row r="5565" spans="1:12" x14ac:dyDescent="0.25">
      <c r="A5565" s="104">
        <v>1054676</v>
      </c>
      <c r="B5565" s="104" t="s">
        <v>22</v>
      </c>
      <c r="C5565" s="104">
        <v>2000</v>
      </c>
      <c r="D5565" s="104" t="s">
        <v>794</v>
      </c>
      <c r="G5565" s="105">
        <v>36745</v>
      </c>
      <c r="H5565" s="105">
        <v>0.80625000000000002</v>
      </c>
      <c r="K5565" s="104">
        <v>57.73</v>
      </c>
      <c r="L5565" s="104">
        <v>0.97</v>
      </c>
    </row>
    <row r="5566" spans="1:12" x14ac:dyDescent="0.25">
      <c r="A5566" s="104">
        <v>1054677</v>
      </c>
      <c r="B5566" s="104" t="s">
        <v>22</v>
      </c>
      <c r="C5566" s="104">
        <v>2000</v>
      </c>
      <c r="D5566" s="104" t="s">
        <v>793</v>
      </c>
      <c r="G5566" s="105">
        <v>36761</v>
      </c>
      <c r="H5566" s="105">
        <v>0.68541666666666701</v>
      </c>
      <c r="K5566" s="104">
        <v>57.75</v>
      </c>
      <c r="L5566" s="104">
        <v>1.5</v>
      </c>
    </row>
    <row r="5567" spans="1:12" x14ac:dyDescent="0.25">
      <c r="A5567" s="104">
        <v>1054678</v>
      </c>
      <c r="B5567" s="104" t="s">
        <v>22</v>
      </c>
      <c r="C5567" s="104">
        <v>2000</v>
      </c>
      <c r="D5567" s="104" t="s">
        <v>792</v>
      </c>
      <c r="G5567" s="105">
        <v>36744</v>
      </c>
      <c r="H5567" s="105">
        <v>0.42916666666666697</v>
      </c>
      <c r="K5567" s="104">
        <v>57.76</v>
      </c>
      <c r="L5567" s="104">
        <v>0.98</v>
      </c>
    </row>
    <row r="5568" spans="1:12" x14ac:dyDescent="0.25">
      <c r="A5568" s="104">
        <v>1054679</v>
      </c>
      <c r="B5568" s="104" t="s">
        <v>22</v>
      </c>
      <c r="C5568" s="104">
        <v>2000</v>
      </c>
      <c r="D5568" s="104" t="s">
        <v>791</v>
      </c>
      <c r="G5568" s="105">
        <v>36745</v>
      </c>
      <c r="H5568" s="105">
        <v>0.83125000000000004</v>
      </c>
      <c r="K5568" s="104">
        <v>57.85</v>
      </c>
      <c r="L5568" s="104">
        <v>0.71</v>
      </c>
    </row>
    <row r="5569" spans="1:12" x14ac:dyDescent="0.25">
      <c r="A5569" s="104">
        <v>1054680</v>
      </c>
      <c r="B5569" s="104" t="s">
        <v>22</v>
      </c>
      <c r="C5569" s="104">
        <v>2000</v>
      </c>
      <c r="D5569" s="104" t="s">
        <v>790</v>
      </c>
      <c r="G5569" s="105">
        <v>36763</v>
      </c>
      <c r="H5569" s="105">
        <v>0.194444444444444</v>
      </c>
      <c r="K5569" s="104">
        <v>58.05</v>
      </c>
      <c r="L5569" s="104">
        <v>1.41</v>
      </c>
    </row>
    <row r="5570" spans="1:12" x14ac:dyDescent="0.25">
      <c r="A5570" s="104">
        <v>1054681</v>
      </c>
      <c r="B5570" s="104" t="s">
        <v>22</v>
      </c>
      <c r="C5570" s="104">
        <v>2000</v>
      </c>
      <c r="D5570" s="104" t="s">
        <v>789</v>
      </c>
      <c r="G5570" s="105">
        <v>36763</v>
      </c>
      <c r="H5570" s="105">
        <v>0</v>
      </c>
      <c r="K5570" s="104">
        <v>58.23</v>
      </c>
      <c r="L5570" s="104">
        <v>1.1000000000000001</v>
      </c>
    </row>
    <row r="5571" spans="1:12" x14ac:dyDescent="0.25">
      <c r="A5571" s="104">
        <v>1054682</v>
      </c>
      <c r="B5571" s="104" t="s">
        <v>22</v>
      </c>
      <c r="C5571" s="104">
        <v>2000</v>
      </c>
      <c r="D5571" s="104" t="s">
        <v>788</v>
      </c>
      <c r="G5571" s="105">
        <v>36761</v>
      </c>
      <c r="H5571" s="105">
        <v>0.74652777777777801</v>
      </c>
      <c r="K5571" s="104">
        <v>58.29</v>
      </c>
      <c r="L5571" s="104">
        <v>0.2</v>
      </c>
    </row>
    <row r="5572" spans="1:12" x14ac:dyDescent="0.25">
      <c r="A5572" s="104">
        <v>1054683</v>
      </c>
      <c r="B5572" s="104" t="s">
        <v>22</v>
      </c>
      <c r="C5572" s="104">
        <v>2000</v>
      </c>
      <c r="D5572" s="104" t="s">
        <v>787</v>
      </c>
      <c r="G5572" s="105">
        <v>36761</v>
      </c>
      <c r="H5572" s="105">
        <v>0.75</v>
      </c>
      <c r="K5572" s="104">
        <v>58.33</v>
      </c>
      <c r="L5572" s="104">
        <v>0.72</v>
      </c>
    </row>
    <row r="5573" spans="1:12" x14ac:dyDescent="0.25">
      <c r="A5573" s="104">
        <v>1054684</v>
      </c>
      <c r="B5573" s="104" t="s">
        <v>22</v>
      </c>
      <c r="C5573" s="104">
        <v>2000</v>
      </c>
      <c r="D5573" s="104" t="s">
        <v>786</v>
      </c>
      <c r="G5573" s="105">
        <v>36768</v>
      </c>
      <c r="H5573" s="105">
        <v>0.94791666666666696</v>
      </c>
      <c r="K5573" s="104">
        <v>59.21</v>
      </c>
      <c r="L5573" s="104">
        <v>2.4300000000000002</v>
      </c>
    </row>
    <row r="5574" spans="1:12" x14ac:dyDescent="0.25">
      <c r="A5574" s="104">
        <v>1054685</v>
      </c>
      <c r="B5574" s="104" t="s">
        <v>22</v>
      </c>
      <c r="C5574" s="104">
        <v>2000</v>
      </c>
      <c r="D5574" s="104" t="s">
        <v>785</v>
      </c>
      <c r="G5574" s="105">
        <v>36763</v>
      </c>
      <c r="H5574" s="105">
        <v>0.19722222222222199</v>
      </c>
      <c r="K5574" s="104">
        <v>59.35</v>
      </c>
      <c r="L5574" s="104">
        <v>1.56</v>
      </c>
    </row>
    <row r="5575" spans="1:12" x14ac:dyDescent="0.25">
      <c r="A5575" s="104">
        <v>1054686</v>
      </c>
      <c r="B5575" s="104" t="s">
        <v>22</v>
      </c>
      <c r="C5575" s="104">
        <v>2000</v>
      </c>
      <c r="D5575" s="104" t="s">
        <v>784</v>
      </c>
      <c r="G5575" s="105">
        <v>36768</v>
      </c>
      <c r="H5575" s="105">
        <v>0.82569444444444395</v>
      </c>
      <c r="K5575" s="104">
        <v>59.46</v>
      </c>
      <c r="L5575" s="104">
        <v>2.38</v>
      </c>
    </row>
    <row r="5576" spans="1:12" x14ac:dyDescent="0.25">
      <c r="A5576" s="104">
        <v>1054687</v>
      </c>
      <c r="B5576" s="104" t="s">
        <v>22</v>
      </c>
      <c r="C5576" s="104">
        <v>2000</v>
      </c>
      <c r="D5576" s="104" t="s">
        <v>783</v>
      </c>
      <c r="G5576" s="105">
        <v>36763</v>
      </c>
      <c r="H5576" s="105">
        <v>0.210416666666667</v>
      </c>
      <c r="K5576" s="104">
        <v>59.67</v>
      </c>
      <c r="L5576" s="104">
        <v>1.6</v>
      </c>
    </row>
    <row r="5577" spans="1:12" x14ac:dyDescent="0.25">
      <c r="A5577" s="104">
        <v>1054688</v>
      </c>
      <c r="B5577" s="104" t="s">
        <v>22</v>
      </c>
      <c r="C5577" s="104">
        <v>2000</v>
      </c>
      <c r="D5577" s="104" t="s">
        <v>782</v>
      </c>
      <c r="G5577" s="105">
        <v>36768</v>
      </c>
      <c r="H5577" s="105">
        <v>0.80694444444444402</v>
      </c>
      <c r="K5577" s="104">
        <v>60.61</v>
      </c>
      <c r="L5577" s="104">
        <v>2.78</v>
      </c>
    </row>
    <row r="5578" spans="1:12" x14ac:dyDescent="0.25">
      <c r="A5578" s="104">
        <v>1054689</v>
      </c>
      <c r="B5578" s="104" t="s">
        <v>22</v>
      </c>
      <c r="C5578" s="104">
        <v>2000</v>
      </c>
      <c r="D5578" s="104" t="s">
        <v>781</v>
      </c>
      <c r="G5578" s="105">
        <v>36763</v>
      </c>
      <c r="H5578" s="105">
        <v>0.26874999999999999</v>
      </c>
      <c r="K5578" s="104">
        <v>60.81</v>
      </c>
      <c r="L5578" s="104">
        <v>1.46</v>
      </c>
    </row>
    <row r="5579" spans="1:12" x14ac:dyDescent="0.25">
      <c r="A5579" s="104">
        <v>1054690</v>
      </c>
      <c r="B5579" s="104" t="s">
        <v>22</v>
      </c>
      <c r="C5579" s="104">
        <v>2000</v>
      </c>
      <c r="D5579" s="104" t="s">
        <v>780</v>
      </c>
      <c r="G5579" s="105">
        <v>36763</v>
      </c>
      <c r="H5579" s="105">
        <v>0.27222222222222198</v>
      </c>
      <c r="K5579" s="104">
        <v>60.95</v>
      </c>
      <c r="L5579" s="104">
        <v>0.94</v>
      </c>
    </row>
    <row r="5580" spans="1:12" x14ac:dyDescent="0.25">
      <c r="A5580" s="104">
        <v>1054691</v>
      </c>
      <c r="B5580" s="104" t="s">
        <v>22</v>
      </c>
      <c r="C5580" s="104">
        <v>2000</v>
      </c>
      <c r="D5580" s="104" t="s">
        <v>779</v>
      </c>
      <c r="G5580" s="105">
        <v>36765</v>
      </c>
      <c r="H5580" s="105">
        <v>0.38750000000000001</v>
      </c>
      <c r="K5580" s="104">
        <v>61</v>
      </c>
      <c r="L5580" s="104">
        <v>1.6</v>
      </c>
    </row>
    <row r="5581" spans="1:12" x14ac:dyDescent="0.25">
      <c r="A5581" s="104">
        <v>1054692</v>
      </c>
      <c r="B5581" s="104" t="s">
        <v>22</v>
      </c>
      <c r="C5581" s="104">
        <v>2000</v>
      </c>
      <c r="D5581" s="104" t="s">
        <v>778</v>
      </c>
      <c r="G5581" s="105">
        <v>36763</v>
      </c>
      <c r="H5581" s="105">
        <v>0.28125</v>
      </c>
      <c r="K5581" s="104">
        <v>61.07</v>
      </c>
      <c r="L5581" s="104">
        <v>1.4</v>
      </c>
    </row>
    <row r="5582" spans="1:12" x14ac:dyDescent="0.25">
      <c r="A5582" s="104">
        <v>1054693</v>
      </c>
      <c r="B5582" s="104" t="s">
        <v>22</v>
      </c>
      <c r="C5582" s="104">
        <v>2000</v>
      </c>
      <c r="D5582" s="104" t="s">
        <v>777</v>
      </c>
      <c r="G5582" s="105">
        <v>36763</v>
      </c>
      <c r="H5582" s="105">
        <v>0.31736111111111098</v>
      </c>
      <c r="K5582" s="104">
        <v>61.1</v>
      </c>
      <c r="L5582" s="104">
        <v>1.06</v>
      </c>
    </row>
    <row r="5583" spans="1:12" x14ac:dyDescent="0.25">
      <c r="A5583" s="104">
        <v>1054694</v>
      </c>
      <c r="B5583" s="104" t="s">
        <v>22</v>
      </c>
      <c r="C5583" s="104">
        <v>2000</v>
      </c>
      <c r="D5583" s="104" t="s">
        <v>776</v>
      </c>
      <c r="G5583" s="105">
        <v>36767</v>
      </c>
      <c r="H5583" s="105">
        <v>0.91736111111111096</v>
      </c>
      <c r="K5583" s="104">
        <v>61.14</v>
      </c>
      <c r="L5583" s="104">
        <v>1.74</v>
      </c>
    </row>
    <row r="5584" spans="1:12" x14ac:dyDescent="0.25">
      <c r="A5584" s="104">
        <v>1054695</v>
      </c>
      <c r="B5584" s="104" t="s">
        <v>22</v>
      </c>
      <c r="C5584" s="104">
        <v>2000</v>
      </c>
      <c r="D5584" s="104" t="s">
        <v>775</v>
      </c>
      <c r="G5584" s="105">
        <v>36767</v>
      </c>
      <c r="H5584" s="105">
        <v>0.80208333333333304</v>
      </c>
      <c r="K5584" s="104">
        <v>61.23</v>
      </c>
      <c r="L5584" s="104">
        <v>1.84</v>
      </c>
    </row>
    <row r="5585" spans="1:12" x14ac:dyDescent="0.25">
      <c r="A5585" s="104">
        <v>1054696</v>
      </c>
      <c r="B5585" s="104" t="s">
        <v>22</v>
      </c>
      <c r="C5585" s="104">
        <v>2000</v>
      </c>
      <c r="D5585" s="104" t="s">
        <v>774</v>
      </c>
      <c r="G5585" s="105">
        <v>36765</v>
      </c>
      <c r="H5585" s="105">
        <v>0.30625000000000002</v>
      </c>
      <c r="K5585" s="104">
        <v>61.27</v>
      </c>
      <c r="L5585" s="104">
        <v>0.92</v>
      </c>
    </row>
    <row r="5586" spans="1:12" x14ac:dyDescent="0.25">
      <c r="A5586" s="104">
        <v>1054697</v>
      </c>
      <c r="B5586" s="104" t="s">
        <v>22</v>
      </c>
      <c r="C5586" s="104">
        <v>2000</v>
      </c>
      <c r="D5586" s="104" t="s">
        <v>773</v>
      </c>
      <c r="G5586" s="105">
        <v>36767</v>
      </c>
      <c r="H5586" s="105">
        <v>0.91388888888888897</v>
      </c>
      <c r="K5586" s="104">
        <v>61.3</v>
      </c>
      <c r="L5586" s="104">
        <v>1.9</v>
      </c>
    </row>
    <row r="5587" spans="1:12" x14ac:dyDescent="0.25">
      <c r="A5587" s="104">
        <v>1054698</v>
      </c>
      <c r="B5587" s="104" t="s">
        <v>22</v>
      </c>
      <c r="C5587" s="104">
        <v>2000</v>
      </c>
      <c r="D5587" s="104" t="s">
        <v>772</v>
      </c>
      <c r="G5587" s="105">
        <v>36765</v>
      </c>
      <c r="H5587" s="105">
        <v>0.38680555555555601</v>
      </c>
      <c r="K5587" s="104">
        <v>61.4</v>
      </c>
      <c r="L5587" s="104">
        <v>1.76</v>
      </c>
    </row>
    <row r="5588" spans="1:12" x14ac:dyDescent="0.25">
      <c r="A5588" s="104">
        <v>1054699</v>
      </c>
      <c r="B5588" s="104" t="s">
        <v>22</v>
      </c>
      <c r="C5588" s="104">
        <v>2000</v>
      </c>
      <c r="D5588" s="104" t="s">
        <v>771</v>
      </c>
      <c r="G5588" s="105">
        <v>36765</v>
      </c>
      <c r="H5588" s="105">
        <v>0.36388888888888898</v>
      </c>
      <c r="K5588" s="104">
        <v>61.62</v>
      </c>
      <c r="L5588" s="104">
        <v>1.31</v>
      </c>
    </row>
    <row r="5589" spans="1:12" x14ac:dyDescent="0.25">
      <c r="A5589" s="104">
        <v>1054700</v>
      </c>
      <c r="B5589" s="104" t="s">
        <v>24</v>
      </c>
      <c r="C5589" s="104">
        <v>2000</v>
      </c>
      <c r="D5589" s="104" t="s">
        <v>770</v>
      </c>
      <c r="G5589" s="105">
        <v>36714</v>
      </c>
      <c r="H5589" s="105">
        <v>0.420833333333333</v>
      </c>
      <c r="K5589" s="104">
        <v>57.46</v>
      </c>
      <c r="L5589" s="104">
        <v>11.37</v>
      </c>
    </row>
    <row r="5590" spans="1:12" x14ac:dyDescent="0.25">
      <c r="A5590" s="104">
        <v>1054701</v>
      </c>
      <c r="B5590" s="104" t="s">
        <v>24</v>
      </c>
      <c r="C5590" s="104">
        <v>2000</v>
      </c>
      <c r="D5590" s="104" t="s">
        <v>769</v>
      </c>
      <c r="G5590" s="105">
        <v>36726</v>
      </c>
      <c r="H5590" s="105">
        <v>0.422222222222222</v>
      </c>
      <c r="K5590" s="104">
        <v>58.21</v>
      </c>
      <c r="L5590" s="104">
        <v>11.16</v>
      </c>
    </row>
    <row r="5591" spans="1:12" x14ac:dyDescent="0.25">
      <c r="A5591" s="104">
        <v>1054702</v>
      </c>
      <c r="B5591" s="104" t="s">
        <v>24</v>
      </c>
      <c r="C5591" s="104">
        <v>2000</v>
      </c>
      <c r="D5591" s="104" t="s">
        <v>768</v>
      </c>
      <c r="G5591" s="105">
        <v>36731</v>
      </c>
      <c r="H5591" s="105">
        <v>0.40625</v>
      </c>
      <c r="K5591" s="104">
        <v>58.14</v>
      </c>
      <c r="L5591" s="104">
        <v>10.53</v>
      </c>
    </row>
    <row r="5592" spans="1:12" x14ac:dyDescent="0.25">
      <c r="A5592" s="104">
        <v>1054703</v>
      </c>
      <c r="B5592" s="104" t="s">
        <v>24</v>
      </c>
      <c r="C5592" s="104">
        <v>2000</v>
      </c>
      <c r="D5592" s="104" t="s">
        <v>767</v>
      </c>
      <c r="G5592" s="105">
        <v>36733</v>
      </c>
      <c r="H5592" s="105">
        <v>0.58055555555555605</v>
      </c>
      <c r="K5592" s="104">
        <v>56.36</v>
      </c>
      <c r="L5592" s="104">
        <v>3.07</v>
      </c>
    </row>
    <row r="5593" spans="1:12" x14ac:dyDescent="0.25">
      <c r="A5593" s="104">
        <v>1054704</v>
      </c>
      <c r="B5593" s="104" t="s">
        <v>24</v>
      </c>
      <c r="C5593" s="104">
        <v>2000</v>
      </c>
      <c r="D5593" s="104" t="s">
        <v>766</v>
      </c>
      <c r="G5593" s="105">
        <v>36734</v>
      </c>
      <c r="H5593" s="105">
        <v>0.41249999999999998</v>
      </c>
      <c r="K5593" s="104">
        <v>56.27</v>
      </c>
      <c r="L5593" s="104">
        <v>2.17</v>
      </c>
    </row>
    <row r="5594" spans="1:12" x14ac:dyDescent="0.25">
      <c r="A5594" s="104">
        <v>1054705</v>
      </c>
      <c r="B5594" s="104" t="s">
        <v>24</v>
      </c>
      <c r="C5594" s="104">
        <v>2000</v>
      </c>
      <c r="D5594" s="104" t="s">
        <v>765</v>
      </c>
      <c r="G5594" s="105">
        <v>36734</v>
      </c>
      <c r="H5594" s="105">
        <v>0.4375</v>
      </c>
      <c r="K5594" s="104">
        <v>56.15</v>
      </c>
      <c r="L5594" s="104">
        <v>3.27</v>
      </c>
    </row>
    <row r="5595" spans="1:12" x14ac:dyDescent="0.25">
      <c r="A5595" s="104">
        <v>1054706</v>
      </c>
      <c r="B5595" s="104" t="s">
        <v>24</v>
      </c>
      <c r="C5595" s="104">
        <v>2000</v>
      </c>
      <c r="D5595" s="104" t="s">
        <v>764</v>
      </c>
      <c r="G5595" s="105">
        <v>36866</v>
      </c>
      <c r="H5595" s="105">
        <v>0.86666666666666703</v>
      </c>
      <c r="K5595" s="104">
        <v>58.22</v>
      </c>
      <c r="L5595" s="104">
        <v>10.34</v>
      </c>
    </row>
    <row r="5596" spans="1:12" x14ac:dyDescent="0.25">
      <c r="A5596" s="104">
        <v>1054707</v>
      </c>
      <c r="B5596" s="104" t="s">
        <v>24</v>
      </c>
      <c r="C5596" s="104">
        <v>2000</v>
      </c>
      <c r="D5596" s="104" t="s">
        <v>763</v>
      </c>
      <c r="G5596" s="105">
        <v>36866</v>
      </c>
      <c r="H5596" s="105">
        <v>0.420833333333333</v>
      </c>
      <c r="K5596" s="104">
        <v>58.14</v>
      </c>
      <c r="L5596" s="104">
        <v>10.45</v>
      </c>
    </row>
    <row r="5597" spans="1:12" x14ac:dyDescent="0.25">
      <c r="A5597" s="104">
        <v>1054708</v>
      </c>
      <c r="B5597" s="104" t="s">
        <v>3</v>
      </c>
      <c r="C5597" s="104">
        <v>2000</v>
      </c>
      <c r="D5597" s="104" t="s">
        <v>762</v>
      </c>
      <c r="G5597" s="105">
        <v>36577</v>
      </c>
      <c r="H5597" s="105">
        <v>0.83333333333333304</v>
      </c>
      <c r="K5597" s="104">
        <v>51.5</v>
      </c>
      <c r="L5597" s="104">
        <v>2.0299999999999998</v>
      </c>
    </row>
    <row r="5598" spans="1:12" x14ac:dyDescent="0.25">
      <c r="A5598" s="104">
        <v>1054709</v>
      </c>
      <c r="B5598" s="104" t="s">
        <v>3</v>
      </c>
      <c r="C5598" s="104">
        <v>2000</v>
      </c>
      <c r="D5598" s="104" t="s">
        <v>761</v>
      </c>
      <c r="G5598" s="105">
        <v>36590</v>
      </c>
      <c r="H5598" s="105">
        <v>0.45138888888888901</v>
      </c>
      <c r="K5598" s="104">
        <v>50.36</v>
      </c>
      <c r="L5598" s="104">
        <v>-1.87</v>
      </c>
    </row>
    <row r="5599" spans="1:12" x14ac:dyDescent="0.25">
      <c r="A5599" s="104">
        <v>1054710</v>
      </c>
      <c r="B5599" s="104" t="s">
        <v>3</v>
      </c>
      <c r="C5599" s="104">
        <v>2000</v>
      </c>
      <c r="D5599" s="104" t="s">
        <v>760</v>
      </c>
      <c r="G5599" s="105">
        <v>36597</v>
      </c>
      <c r="H5599" s="105">
        <v>0.47916666666666702</v>
      </c>
      <c r="K5599" s="104">
        <v>51.11</v>
      </c>
      <c r="L5599" s="104">
        <v>1.52</v>
      </c>
    </row>
    <row r="5600" spans="1:12" x14ac:dyDescent="0.25">
      <c r="A5600" s="104">
        <v>1054711</v>
      </c>
      <c r="B5600" s="104" t="s">
        <v>3</v>
      </c>
      <c r="C5600" s="104">
        <v>2000</v>
      </c>
      <c r="D5600" s="104" t="s">
        <v>759</v>
      </c>
      <c r="G5600" s="105">
        <v>36606</v>
      </c>
      <c r="H5600" s="105">
        <v>0.65972222222222199</v>
      </c>
      <c r="K5600" s="104">
        <v>54.1</v>
      </c>
      <c r="L5600" s="104">
        <v>2.11</v>
      </c>
    </row>
    <row r="5601" spans="1:12" x14ac:dyDescent="0.25">
      <c r="A5601" s="104">
        <v>1054712</v>
      </c>
      <c r="B5601" s="104" t="s">
        <v>3</v>
      </c>
      <c r="C5601" s="104">
        <v>2000</v>
      </c>
      <c r="D5601" s="104" t="s">
        <v>758</v>
      </c>
      <c r="G5601" s="105">
        <v>36611</v>
      </c>
      <c r="H5601" s="105">
        <v>0.45486111111111099</v>
      </c>
      <c r="K5601" s="104">
        <v>61.11</v>
      </c>
      <c r="L5601" s="104">
        <v>0.63</v>
      </c>
    </row>
    <row r="5602" spans="1:12" x14ac:dyDescent="0.25">
      <c r="A5602" s="104">
        <v>1054713</v>
      </c>
      <c r="B5602" s="104" t="s">
        <v>3</v>
      </c>
      <c r="C5602" s="104">
        <v>2000</v>
      </c>
      <c r="D5602" s="104" t="s">
        <v>757</v>
      </c>
      <c r="G5602" s="105">
        <v>36611</v>
      </c>
      <c r="H5602" s="105">
        <v>0.59375</v>
      </c>
      <c r="K5602" s="104">
        <v>57.86</v>
      </c>
      <c r="L5602" s="104">
        <v>-3.63</v>
      </c>
    </row>
    <row r="5603" spans="1:12" x14ac:dyDescent="0.25">
      <c r="A5603" s="104">
        <v>1054714</v>
      </c>
      <c r="B5603" s="104" t="s">
        <v>3</v>
      </c>
      <c r="C5603" s="104">
        <v>2000</v>
      </c>
      <c r="D5603" s="104" t="s">
        <v>756</v>
      </c>
      <c r="G5603" s="105">
        <v>36617</v>
      </c>
      <c r="H5603" s="105">
        <v>0.53749999999999998</v>
      </c>
      <c r="K5603" s="104">
        <v>50.15</v>
      </c>
      <c r="L5603" s="104">
        <v>-1.1499999999999999</v>
      </c>
    </row>
    <row r="5604" spans="1:12" x14ac:dyDescent="0.25">
      <c r="A5604" s="104">
        <v>1054715</v>
      </c>
      <c r="B5604" s="104" t="s">
        <v>3</v>
      </c>
      <c r="C5604" s="104">
        <v>2000</v>
      </c>
      <c r="D5604" s="104" t="s">
        <v>755</v>
      </c>
      <c r="G5604" s="105">
        <v>36617</v>
      </c>
      <c r="H5604" s="105">
        <v>0.66597222222222197</v>
      </c>
      <c r="K5604" s="104">
        <v>50.49</v>
      </c>
      <c r="L5604" s="104">
        <v>-2.17</v>
      </c>
    </row>
    <row r="5605" spans="1:12" x14ac:dyDescent="0.25">
      <c r="A5605" s="104">
        <v>1054716</v>
      </c>
      <c r="B5605" s="104" t="s">
        <v>3</v>
      </c>
      <c r="C5605" s="104">
        <v>2000</v>
      </c>
      <c r="D5605" s="104" t="s">
        <v>754</v>
      </c>
      <c r="G5605" s="105">
        <v>36617</v>
      </c>
      <c r="H5605" s="105">
        <v>0.70208333333333295</v>
      </c>
      <c r="K5605" s="104">
        <v>50.36</v>
      </c>
      <c r="L5605" s="104">
        <v>-1.66</v>
      </c>
    </row>
    <row r="5606" spans="1:12" x14ac:dyDescent="0.25">
      <c r="A5606" s="104">
        <v>1054717</v>
      </c>
      <c r="B5606" s="104" t="s">
        <v>3</v>
      </c>
      <c r="C5606" s="104">
        <v>2000</v>
      </c>
      <c r="D5606" s="104" t="s">
        <v>753</v>
      </c>
      <c r="G5606" s="105">
        <v>36624</v>
      </c>
      <c r="H5606" s="105">
        <v>0.52013888888888904</v>
      </c>
      <c r="K5606" s="104">
        <v>59.33</v>
      </c>
      <c r="L5606" s="104">
        <v>1.68</v>
      </c>
    </row>
    <row r="5607" spans="1:12" x14ac:dyDescent="0.25">
      <c r="A5607" s="104">
        <v>1054718</v>
      </c>
      <c r="B5607" s="104" t="s">
        <v>3</v>
      </c>
      <c r="C5607" s="104">
        <v>2000</v>
      </c>
      <c r="D5607" s="104" t="s">
        <v>752</v>
      </c>
      <c r="G5607" s="105">
        <v>36632</v>
      </c>
      <c r="H5607" s="105">
        <v>0.58541666666666703</v>
      </c>
      <c r="K5607" s="104">
        <v>51.25</v>
      </c>
      <c r="L5607" s="104">
        <v>1.8</v>
      </c>
    </row>
    <row r="5608" spans="1:12" x14ac:dyDescent="0.25">
      <c r="A5608" s="104">
        <v>1054719</v>
      </c>
      <c r="B5608" s="104" t="s">
        <v>3</v>
      </c>
      <c r="C5608" s="104">
        <v>2000</v>
      </c>
      <c r="D5608" s="104" t="s">
        <v>751</v>
      </c>
      <c r="G5608" s="105">
        <v>36637</v>
      </c>
      <c r="H5608" s="105">
        <v>0.26736111111111099</v>
      </c>
      <c r="K5608" s="104">
        <v>52.15</v>
      </c>
      <c r="L5608" s="104">
        <v>2.36</v>
      </c>
    </row>
    <row r="5609" spans="1:12" x14ac:dyDescent="0.25">
      <c r="A5609" s="104">
        <v>1054720</v>
      </c>
      <c r="B5609" s="104" t="s">
        <v>3</v>
      </c>
      <c r="C5609" s="104">
        <v>2000</v>
      </c>
      <c r="D5609" s="104" t="s">
        <v>750</v>
      </c>
      <c r="G5609" s="105">
        <v>36648</v>
      </c>
      <c r="H5609" s="105">
        <v>0.51319444444444395</v>
      </c>
      <c r="K5609" s="104">
        <v>53.76</v>
      </c>
      <c r="L5609" s="104">
        <v>0.41</v>
      </c>
    </row>
    <row r="5610" spans="1:12" x14ac:dyDescent="0.25">
      <c r="A5610" s="104">
        <v>1054721</v>
      </c>
      <c r="B5610" s="104" t="s">
        <v>3</v>
      </c>
      <c r="C5610" s="104">
        <v>2000</v>
      </c>
      <c r="D5610" s="104" t="s">
        <v>749</v>
      </c>
      <c r="G5610" s="105">
        <v>36649</v>
      </c>
      <c r="H5610" s="105">
        <v>0.92152777777777795</v>
      </c>
      <c r="K5610" s="104">
        <v>50.61</v>
      </c>
      <c r="L5610" s="104">
        <v>0.73</v>
      </c>
    </row>
    <row r="5611" spans="1:12" x14ac:dyDescent="0.25">
      <c r="A5611" s="104">
        <v>1054722</v>
      </c>
      <c r="B5611" s="104" t="s">
        <v>3</v>
      </c>
      <c r="C5611" s="104">
        <v>2000</v>
      </c>
      <c r="D5611" s="104" t="s">
        <v>748</v>
      </c>
      <c r="G5611" s="105">
        <v>36654</v>
      </c>
      <c r="H5611" s="105">
        <v>0.51180555555555596</v>
      </c>
      <c r="K5611" s="104">
        <v>57.73</v>
      </c>
      <c r="L5611" s="104">
        <v>0.96</v>
      </c>
    </row>
    <row r="5612" spans="1:12" x14ac:dyDescent="0.25">
      <c r="A5612" s="104">
        <v>1054723</v>
      </c>
      <c r="B5612" s="104" t="s">
        <v>3</v>
      </c>
      <c r="C5612" s="104">
        <v>2000</v>
      </c>
      <c r="D5612" s="104" t="s">
        <v>747</v>
      </c>
      <c r="G5612" s="105">
        <v>36654</v>
      </c>
      <c r="H5612" s="105">
        <v>0.59930555555555598</v>
      </c>
      <c r="K5612" s="104">
        <v>57.18</v>
      </c>
      <c r="L5612" s="104">
        <v>1</v>
      </c>
    </row>
    <row r="5613" spans="1:12" x14ac:dyDescent="0.25">
      <c r="A5613" s="104">
        <v>1054724</v>
      </c>
      <c r="B5613" s="104" t="s">
        <v>3</v>
      </c>
      <c r="C5613" s="104">
        <v>2000</v>
      </c>
      <c r="D5613" s="104" t="s">
        <v>746</v>
      </c>
      <c r="G5613" s="105">
        <v>36659</v>
      </c>
      <c r="H5613" s="105">
        <v>0.60763888888888895</v>
      </c>
      <c r="K5613" s="104">
        <v>54.04</v>
      </c>
      <c r="L5613" s="104">
        <v>2.0299999999999998</v>
      </c>
    </row>
    <row r="5614" spans="1:12" x14ac:dyDescent="0.25">
      <c r="A5614" s="104">
        <v>1054725</v>
      </c>
      <c r="B5614" s="104" t="s">
        <v>3</v>
      </c>
      <c r="C5614" s="104">
        <v>2000</v>
      </c>
      <c r="D5614" s="104" t="s">
        <v>745</v>
      </c>
      <c r="G5614" s="105">
        <v>36660</v>
      </c>
      <c r="H5614" s="105">
        <v>0.39652777777777798</v>
      </c>
      <c r="K5614" s="104">
        <v>59.55</v>
      </c>
      <c r="L5614" s="104">
        <v>1.53</v>
      </c>
    </row>
    <row r="5615" spans="1:12" x14ac:dyDescent="0.25">
      <c r="A5615" s="104">
        <v>1054726</v>
      </c>
      <c r="B5615" s="104" t="s">
        <v>3</v>
      </c>
      <c r="C5615" s="104">
        <v>2000</v>
      </c>
      <c r="D5615" s="104" t="s">
        <v>744</v>
      </c>
      <c r="G5615" s="105">
        <v>36660</v>
      </c>
      <c r="H5615" s="105">
        <v>0.43333333333333302</v>
      </c>
      <c r="K5615" s="104">
        <v>58.7</v>
      </c>
      <c r="L5615" s="104">
        <v>1.28</v>
      </c>
    </row>
    <row r="5616" spans="1:12" x14ac:dyDescent="0.25">
      <c r="A5616" s="104">
        <v>1054727</v>
      </c>
      <c r="B5616" s="104" t="s">
        <v>3</v>
      </c>
      <c r="C5616" s="104">
        <v>2000</v>
      </c>
      <c r="D5616" s="104" t="s">
        <v>743</v>
      </c>
      <c r="G5616" s="105">
        <v>36660</v>
      </c>
      <c r="H5616" s="105">
        <v>0.454166666666667</v>
      </c>
      <c r="K5616" s="104">
        <v>58.05</v>
      </c>
      <c r="L5616" s="104">
        <v>1.4</v>
      </c>
    </row>
    <row r="5617" spans="1:12" x14ac:dyDescent="0.25">
      <c r="A5617" s="104">
        <v>1054728</v>
      </c>
      <c r="B5617" s="104" t="s">
        <v>3</v>
      </c>
      <c r="C5617" s="104">
        <v>2000</v>
      </c>
      <c r="D5617" s="104" t="s">
        <v>742</v>
      </c>
      <c r="G5617" s="105">
        <v>36666</v>
      </c>
      <c r="H5617" s="105">
        <v>0.59722222222222199</v>
      </c>
      <c r="K5617" s="104">
        <v>61.26</v>
      </c>
      <c r="L5617" s="104">
        <v>1.6</v>
      </c>
    </row>
    <row r="5618" spans="1:12" x14ac:dyDescent="0.25">
      <c r="A5618" s="104">
        <v>1054729</v>
      </c>
      <c r="B5618" s="104" t="s">
        <v>3</v>
      </c>
      <c r="C5618" s="104">
        <v>2000</v>
      </c>
      <c r="D5618" s="104" t="s">
        <v>741</v>
      </c>
      <c r="G5618" s="105">
        <v>36666</v>
      </c>
      <c r="H5618" s="105">
        <v>0.78749999999999998</v>
      </c>
      <c r="K5618" s="104">
        <v>58.45</v>
      </c>
      <c r="L5618" s="104">
        <v>0.25</v>
      </c>
    </row>
    <row r="5619" spans="1:12" x14ac:dyDescent="0.25">
      <c r="A5619" s="104">
        <v>1054730</v>
      </c>
      <c r="B5619" s="104" t="s">
        <v>3</v>
      </c>
      <c r="C5619" s="104">
        <v>2000</v>
      </c>
      <c r="D5619" s="104" t="s">
        <v>740</v>
      </c>
      <c r="G5619" s="105">
        <v>36668</v>
      </c>
      <c r="H5619" s="105">
        <v>0.32222222222222202</v>
      </c>
      <c r="K5619" s="104">
        <v>53</v>
      </c>
      <c r="L5619" s="104">
        <v>1.73</v>
      </c>
    </row>
    <row r="5620" spans="1:12" x14ac:dyDescent="0.25">
      <c r="A5620" s="104">
        <v>1054731</v>
      </c>
      <c r="B5620" s="104" t="s">
        <v>3</v>
      </c>
      <c r="C5620" s="104">
        <v>2000</v>
      </c>
      <c r="D5620" s="104" t="s">
        <v>739</v>
      </c>
      <c r="G5620" s="105">
        <v>36683</v>
      </c>
      <c r="H5620" s="105">
        <v>0.53611111111111098</v>
      </c>
      <c r="K5620" s="104">
        <v>60.63</v>
      </c>
      <c r="L5620" s="104">
        <v>1.65</v>
      </c>
    </row>
    <row r="5621" spans="1:12" x14ac:dyDescent="0.25">
      <c r="A5621" s="104">
        <v>1054732</v>
      </c>
      <c r="B5621" s="104" t="s">
        <v>3</v>
      </c>
      <c r="C5621" s="104">
        <v>2000</v>
      </c>
      <c r="D5621" s="104" t="s">
        <v>738</v>
      </c>
      <c r="G5621" s="105">
        <v>36683</v>
      </c>
      <c r="H5621" s="105">
        <v>0.563194444444444</v>
      </c>
      <c r="K5621" s="104">
        <v>61.03</v>
      </c>
      <c r="L5621" s="104">
        <v>1.75</v>
      </c>
    </row>
    <row r="5622" spans="1:12" x14ac:dyDescent="0.25">
      <c r="A5622" s="104">
        <v>1054733</v>
      </c>
      <c r="B5622" s="104" t="s">
        <v>3</v>
      </c>
      <c r="C5622" s="104">
        <v>2000</v>
      </c>
      <c r="D5622" s="104" t="s">
        <v>737</v>
      </c>
      <c r="G5622" s="105">
        <v>36683</v>
      </c>
      <c r="H5622" s="105">
        <v>0.593055555555556</v>
      </c>
      <c r="K5622" s="104">
        <v>60.95</v>
      </c>
      <c r="L5622" s="104">
        <v>0.93</v>
      </c>
    </row>
    <row r="5623" spans="1:12" x14ac:dyDescent="0.25">
      <c r="A5623" s="104">
        <v>1054734</v>
      </c>
      <c r="B5623" s="104" t="s">
        <v>3</v>
      </c>
      <c r="C5623" s="104">
        <v>2000</v>
      </c>
      <c r="D5623" s="104" t="s">
        <v>736</v>
      </c>
      <c r="G5623" s="105">
        <v>36698</v>
      </c>
      <c r="H5623" s="105">
        <v>0.44861111111111102</v>
      </c>
      <c r="K5623" s="104">
        <v>61.1</v>
      </c>
      <c r="L5623" s="104">
        <v>1.06</v>
      </c>
    </row>
    <row r="5624" spans="1:12" x14ac:dyDescent="0.25">
      <c r="A5624" s="104">
        <v>1054735</v>
      </c>
      <c r="B5624" s="104" t="s">
        <v>3</v>
      </c>
      <c r="C5624" s="104">
        <v>2000</v>
      </c>
      <c r="D5624" s="104" t="s">
        <v>735</v>
      </c>
      <c r="G5624" s="105">
        <v>36698</v>
      </c>
      <c r="H5624" s="105">
        <v>0.46527777777777801</v>
      </c>
      <c r="K5624" s="104">
        <v>61.26</v>
      </c>
      <c r="L5624" s="104">
        <v>0.91</v>
      </c>
    </row>
    <row r="5625" spans="1:12" x14ac:dyDescent="0.25">
      <c r="A5625" s="104">
        <v>1054736</v>
      </c>
      <c r="B5625" s="104" t="s">
        <v>3</v>
      </c>
      <c r="C5625" s="104">
        <v>2000</v>
      </c>
      <c r="D5625" s="104" t="s">
        <v>734</v>
      </c>
      <c r="G5625" s="105">
        <v>36698</v>
      </c>
      <c r="H5625" s="105">
        <v>0.47916666666666702</v>
      </c>
      <c r="K5625" s="104">
        <v>61.65</v>
      </c>
      <c r="L5625" s="104">
        <v>1.26</v>
      </c>
    </row>
    <row r="5626" spans="1:12" x14ac:dyDescent="0.25">
      <c r="A5626" s="104">
        <v>1054737</v>
      </c>
      <c r="B5626" s="104" t="s">
        <v>3</v>
      </c>
      <c r="C5626" s="104">
        <v>2000</v>
      </c>
      <c r="D5626" s="104" t="s">
        <v>733</v>
      </c>
      <c r="G5626" s="105">
        <v>36701</v>
      </c>
      <c r="H5626" s="105">
        <v>0.561805555555556</v>
      </c>
      <c r="K5626" s="104">
        <v>53.61</v>
      </c>
      <c r="L5626" s="104">
        <v>4.76</v>
      </c>
    </row>
    <row r="5627" spans="1:12" x14ac:dyDescent="0.25">
      <c r="A5627" s="104">
        <v>1054738</v>
      </c>
      <c r="B5627" s="104" t="s">
        <v>3</v>
      </c>
      <c r="C5627" s="104">
        <v>2000</v>
      </c>
      <c r="D5627" s="104" t="s">
        <v>732</v>
      </c>
      <c r="G5627" s="105">
        <v>36703</v>
      </c>
      <c r="H5627" s="105">
        <v>0.45138888888888901</v>
      </c>
      <c r="K5627" s="104">
        <v>55.91</v>
      </c>
      <c r="L5627" s="104">
        <v>-2.11</v>
      </c>
    </row>
    <row r="5628" spans="1:12" x14ac:dyDescent="0.25">
      <c r="A5628" s="104">
        <v>1054739</v>
      </c>
      <c r="B5628" s="104" t="s">
        <v>3</v>
      </c>
      <c r="C5628" s="104">
        <v>2000</v>
      </c>
      <c r="D5628" s="104" t="s">
        <v>731</v>
      </c>
      <c r="G5628" s="105">
        <v>36703</v>
      </c>
      <c r="H5628" s="105">
        <v>0.47569444444444398</v>
      </c>
      <c r="K5628" s="104">
        <v>55.92</v>
      </c>
      <c r="L5628" s="104">
        <v>-2.21</v>
      </c>
    </row>
    <row r="5629" spans="1:12" x14ac:dyDescent="0.25">
      <c r="A5629" s="104">
        <v>1054740</v>
      </c>
      <c r="B5629" s="104" t="s">
        <v>3</v>
      </c>
      <c r="C5629" s="104">
        <v>2000</v>
      </c>
      <c r="D5629" s="104" t="s">
        <v>730</v>
      </c>
      <c r="G5629" s="105">
        <v>36711</v>
      </c>
      <c r="H5629" s="105">
        <v>0.34722222222222199</v>
      </c>
      <c r="K5629" s="104">
        <v>56.45</v>
      </c>
      <c r="L5629" s="104">
        <v>2.2799999999999998</v>
      </c>
    </row>
    <row r="5630" spans="1:12" x14ac:dyDescent="0.25">
      <c r="A5630" s="104">
        <v>1054741</v>
      </c>
      <c r="B5630" s="104" t="s">
        <v>3</v>
      </c>
      <c r="C5630" s="104">
        <v>2000</v>
      </c>
      <c r="D5630" s="104" t="s">
        <v>729</v>
      </c>
      <c r="G5630" s="105">
        <v>36711</v>
      </c>
      <c r="H5630" s="105">
        <v>0.36666666666666697</v>
      </c>
      <c r="K5630" s="104">
        <v>56.02</v>
      </c>
      <c r="L5630" s="104">
        <v>3.18</v>
      </c>
    </row>
    <row r="5631" spans="1:12" x14ac:dyDescent="0.25">
      <c r="A5631" s="104">
        <v>1054742</v>
      </c>
      <c r="B5631" s="104" t="s">
        <v>3</v>
      </c>
      <c r="C5631" s="104">
        <v>2000</v>
      </c>
      <c r="D5631" s="104" t="s">
        <v>728</v>
      </c>
      <c r="G5631" s="105">
        <v>36719</v>
      </c>
      <c r="H5631" s="105">
        <v>0.69166666666666698</v>
      </c>
      <c r="K5631" s="104">
        <v>53.46</v>
      </c>
      <c r="L5631" s="104">
        <v>2.2599999999999998</v>
      </c>
    </row>
    <row r="5632" spans="1:12" x14ac:dyDescent="0.25">
      <c r="A5632" s="104">
        <v>1054743</v>
      </c>
      <c r="B5632" s="104" t="s">
        <v>3</v>
      </c>
      <c r="C5632" s="104">
        <v>2000</v>
      </c>
      <c r="D5632" s="104" t="s">
        <v>727</v>
      </c>
      <c r="G5632" s="105">
        <v>36725</v>
      </c>
      <c r="H5632" s="105">
        <v>0.27916666666666701</v>
      </c>
      <c r="K5632" s="104">
        <v>51.01</v>
      </c>
      <c r="L5632" s="104">
        <v>1.45</v>
      </c>
    </row>
    <row r="5633" spans="1:12" x14ac:dyDescent="0.25">
      <c r="A5633" s="104">
        <v>1054744</v>
      </c>
      <c r="B5633" s="104" t="s">
        <v>3</v>
      </c>
      <c r="C5633" s="104">
        <v>2000</v>
      </c>
      <c r="D5633" s="104" t="s">
        <v>726</v>
      </c>
      <c r="G5633" s="105">
        <v>36730</v>
      </c>
      <c r="H5633" s="105">
        <v>0.625</v>
      </c>
      <c r="K5633" s="104">
        <v>54.69</v>
      </c>
      <c r="L5633" s="104">
        <v>-1.1399999999999999</v>
      </c>
    </row>
    <row r="5634" spans="1:12" x14ac:dyDescent="0.25">
      <c r="A5634" s="104">
        <v>1054745</v>
      </c>
      <c r="B5634" s="104" t="s">
        <v>3</v>
      </c>
      <c r="C5634" s="104">
        <v>2000</v>
      </c>
      <c r="D5634" s="104" t="s">
        <v>725</v>
      </c>
      <c r="G5634" s="105">
        <v>36738</v>
      </c>
      <c r="H5634" s="105">
        <v>0.39513888888888898</v>
      </c>
      <c r="K5634" s="104">
        <v>58.2</v>
      </c>
      <c r="L5634" s="104">
        <v>0.1</v>
      </c>
    </row>
    <row r="5635" spans="1:12" x14ac:dyDescent="0.25">
      <c r="A5635" s="104">
        <v>1054746</v>
      </c>
      <c r="B5635" s="104" t="s">
        <v>3</v>
      </c>
      <c r="C5635" s="104">
        <v>2000</v>
      </c>
      <c r="D5635" s="104" t="s">
        <v>724</v>
      </c>
      <c r="G5635" s="105">
        <v>36738</v>
      </c>
      <c r="H5635" s="105">
        <v>0.42361111111111099</v>
      </c>
      <c r="K5635" s="104">
        <v>58.45</v>
      </c>
      <c r="L5635" s="104">
        <v>-0.25</v>
      </c>
    </row>
    <row r="5636" spans="1:12" x14ac:dyDescent="0.25">
      <c r="A5636" s="104">
        <v>1054747</v>
      </c>
      <c r="B5636" s="104" t="s">
        <v>3</v>
      </c>
      <c r="C5636" s="104">
        <v>2000</v>
      </c>
      <c r="D5636" s="104" t="s">
        <v>723</v>
      </c>
      <c r="G5636" s="105">
        <v>36739</v>
      </c>
      <c r="H5636" s="105">
        <v>0.45833333333333298</v>
      </c>
      <c r="K5636" s="104">
        <v>61.13</v>
      </c>
      <c r="L5636" s="104">
        <v>1.73</v>
      </c>
    </row>
    <row r="5637" spans="1:12" x14ac:dyDescent="0.25">
      <c r="A5637" s="104">
        <v>1054748</v>
      </c>
      <c r="B5637" s="104" t="s">
        <v>3</v>
      </c>
      <c r="C5637" s="104">
        <v>2000</v>
      </c>
      <c r="D5637" s="104" t="s">
        <v>722</v>
      </c>
      <c r="G5637" s="105">
        <v>36739</v>
      </c>
      <c r="H5637" s="105">
        <v>0.47222222222222199</v>
      </c>
      <c r="K5637" s="104">
        <v>61.27</v>
      </c>
      <c r="L5637" s="104">
        <v>1.6</v>
      </c>
    </row>
    <row r="5638" spans="1:12" x14ac:dyDescent="0.25">
      <c r="A5638" s="104">
        <v>1054749</v>
      </c>
      <c r="B5638" s="104" t="s">
        <v>3</v>
      </c>
      <c r="C5638" s="104">
        <v>2000</v>
      </c>
      <c r="D5638" s="104" t="s">
        <v>721</v>
      </c>
      <c r="G5638" s="105">
        <v>36739</v>
      </c>
      <c r="H5638" s="105">
        <v>0.483333333333333</v>
      </c>
      <c r="K5638" s="104">
        <v>61.4</v>
      </c>
      <c r="L5638" s="104">
        <v>1.73</v>
      </c>
    </row>
    <row r="5639" spans="1:12" x14ac:dyDescent="0.25">
      <c r="A5639" s="104">
        <v>1054750</v>
      </c>
      <c r="B5639" s="104" t="s">
        <v>3</v>
      </c>
      <c r="C5639" s="104">
        <v>2000</v>
      </c>
      <c r="D5639" s="104" t="s">
        <v>720</v>
      </c>
      <c r="G5639" s="105">
        <v>36739</v>
      </c>
      <c r="H5639" s="105">
        <v>0.499305555555556</v>
      </c>
      <c r="K5639" s="104">
        <v>61.1</v>
      </c>
      <c r="L5639" s="104">
        <v>0.92</v>
      </c>
    </row>
    <row r="5640" spans="1:12" x14ac:dyDescent="0.25">
      <c r="A5640" s="104">
        <v>1054751</v>
      </c>
      <c r="B5640" s="104" t="s">
        <v>3</v>
      </c>
      <c r="C5640" s="104">
        <v>2000</v>
      </c>
      <c r="D5640" s="104" t="s">
        <v>719</v>
      </c>
      <c r="G5640" s="105">
        <v>36742</v>
      </c>
      <c r="H5640" s="105">
        <v>0.46736111111111101</v>
      </c>
      <c r="K5640" s="104">
        <v>60.8</v>
      </c>
      <c r="L5640" s="104">
        <v>1.45</v>
      </c>
    </row>
    <row r="5641" spans="1:12" x14ac:dyDescent="0.25">
      <c r="A5641" s="104">
        <v>1054752</v>
      </c>
      <c r="B5641" s="104" t="s">
        <v>3</v>
      </c>
      <c r="C5641" s="104">
        <v>2000</v>
      </c>
      <c r="D5641" s="104" t="s">
        <v>718</v>
      </c>
      <c r="G5641" s="105">
        <v>36742</v>
      </c>
      <c r="H5641" s="105">
        <v>0.66319444444444398</v>
      </c>
      <c r="K5641" s="104">
        <v>62.42</v>
      </c>
      <c r="L5641" s="104">
        <v>-4.13</v>
      </c>
    </row>
    <row r="5642" spans="1:12" x14ac:dyDescent="0.25">
      <c r="A5642" s="104">
        <v>1054753</v>
      </c>
      <c r="B5642" s="104" t="s">
        <v>3</v>
      </c>
      <c r="C5642" s="104">
        <v>2000</v>
      </c>
      <c r="D5642" s="104" t="s">
        <v>717</v>
      </c>
      <c r="G5642" s="105">
        <v>36742</v>
      </c>
      <c r="H5642" s="105">
        <v>0.67361111111111105</v>
      </c>
      <c r="K5642" s="104">
        <v>62.47</v>
      </c>
      <c r="L5642" s="104">
        <v>-4.38</v>
      </c>
    </row>
    <row r="5643" spans="1:12" x14ac:dyDescent="0.25">
      <c r="A5643" s="104">
        <v>1054754</v>
      </c>
      <c r="B5643" s="104" t="s">
        <v>3</v>
      </c>
      <c r="C5643" s="104">
        <v>2000</v>
      </c>
      <c r="D5643" s="104" t="s">
        <v>716</v>
      </c>
      <c r="G5643" s="105">
        <v>36747</v>
      </c>
      <c r="H5643" s="105">
        <v>0.51180555555555596</v>
      </c>
      <c r="K5643" s="104">
        <v>56.02</v>
      </c>
      <c r="L5643" s="104">
        <v>3.18</v>
      </c>
    </row>
    <row r="5644" spans="1:12" x14ac:dyDescent="0.25">
      <c r="A5644" s="104">
        <v>1054755</v>
      </c>
      <c r="B5644" s="104" t="s">
        <v>3</v>
      </c>
      <c r="C5644" s="104">
        <v>2000</v>
      </c>
      <c r="D5644" s="104" t="s">
        <v>715</v>
      </c>
      <c r="G5644" s="105">
        <v>36748</v>
      </c>
      <c r="H5644" s="105">
        <v>0.43055555555555602</v>
      </c>
      <c r="K5644" s="104">
        <v>57.41</v>
      </c>
      <c r="L5644" s="104">
        <v>-0.13</v>
      </c>
    </row>
    <row r="5645" spans="1:12" x14ac:dyDescent="0.25">
      <c r="A5645" s="104">
        <v>1054756</v>
      </c>
      <c r="B5645" s="104" t="s">
        <v>3</v>
      </c>
      <c r="C5645" s="104">
        <v>2000</v>
      </c>
      <c r="D5645" s="104" t="s">
        <v>714</v>
      </c>
      <c r="G5645" s="105">
        <v>36754</v>
      </c>
      <c r="H5645" s="105">
        <v>0.64583333333333304</v>
      </c>
      <c r="K5645" s="104">
        <v>58.06</v>
      </c>
      <c r="L5645" s="104">
        <v>1.01</v>
      </c>
    </row>
    <row r="5646" spans="1:12" x14ac:dyDescent="0.25">
      <c r="A5646" s="104">
        <v>1054757</v>
      </c>
      <c r="B5646" s="104" t="s">
        <v>3</v>
      </c>
      <c r="C5646" s="104">
        <v>2000</v>
      </c>
      <c r="D5646" s="104" t="s">
        <v>713</v>
      </c>
      <c r="G5646" s="105">
        <v>36760</v>
      </c>
      <c r="H5646" s="105">
        <v>0.297916666666667</v>
      </c>
      <c r="K5646" s="104">
        <v>56.02</v>
      </c>
      <c r="L5646" s="104">
        <v>3.18</v>
      </c>
    </row>
    <row r="5647" spans="1:12" x14ac:dyDescent="0.25">
      <c r="A5647" s="104">
        <v>1054758</v>
      </c>
      <c r="B5647" s="104" t="s">
        <v>3</v>
      </c>
      <c r="C5647" s="104">
        <v>2000</v>
      </c>
      <c r="D5647" s="104" t="s">
        <v>712</v>
      </c>
      <c r="G5647" s="105">
        <v>36760</v>
      </c>
      <c r="H5647" s="105">
        <v>0.32569444444444401</v>
      </c>
      <c r="K5647" s="104">
        <v>56.45</v>
      </c>
      <c r="L5647" s="104">
        <v>2.2799999999999998</v>
      </c>
    </row>
    <row r="5648" spans="1:12" x14ac:dyDescent="0.25">
      <c r="A5648" s="104">
        <v>1054759</v>
      </c>
      <c r="B5648" s="104" t="s">
        <v>3</v>
      </c>
      <c r="C5648" s="104">
        <v>2000</v>
      </c>
      <c r="D5648" s="104" t="s">
        <v>711</v>
      </c>
      <c r="G5648" s="105">
        <v>36760</v>
      </c>
      <c r="H5648" s="105">
        <v>0.37361111111111101</v>
      </c>
      <c r="K5648" s="104">
        <v>57.18</v>
      </c>
      <c r="L5648" s="104">
        <v>1</v>
      </c>
    </row>
    <row r="5649" spans="1:12" x14ac:dyDescent="0.25">
      <c r="A5649" s="104">
        <v>1054760</v>
      </c>
      <c r="B5649" s="104" t="s">
        <v>3</v>
      </c>
      <c r="C5649" s="104">
        <v>2000</v>
      </c>
      <c r="D5649" s="104" t="s">
        <v>710</v>
      </c>
      <c r="G5649" s="105">
        <v>36761</v>
      </c>
      <c r="H5649" s="105">
        <v>0.54305555555555596</v>
      </c>
      <c r="K5649" s="104">
        <v>59.58</v>
      </c>
      <c r="L5649" s="104">
        <v>1.65</v>
      </c>
    </row>
    <row r="5650" spans="1:12" x14ac:dyDescent="0.25">
      <c r="A5650" s="104">
        <v>1054761</v>
      </c>
      <c r="B5650" s="104" t="s">
        <v>3</v>
      </c>
      <c r="C5650" s="104">
        <v>2000</v>
      </c>
      <c r="D5650" s="104" t="s">
        <v>709</v>
      </c>
      <c r="G5650" s="105">
        <v>36761</v>
      </c>
      <c r="H5650" s="105">
        <v>0.58680555555555602</v>
      </c>
      <c r="K5650" s="104">
        <v>61.05</v>
      </c>
      <c r="L5650" s="104">
        <v>1.67</v>
      </c>
    </row>
    <row r="5651" spans="1:12" x14ac:dyDescent="0.25">
      <c r="A5651" s="104">
        <v>1054762</v>
      </c>
      <c r="B5651" s="104" t="s">
        <v>3</v>
      </c>
      <c r="C5651" s="104">
        <v>2000</v>
      </c>
      <c r="D5651" s="104" t="s">
        <v>708</v>
      </c>
      <c r="G5651" s="105">
        <v>36766</v>
      </c>
      <c r="H5651" s="105">
        <v>0.38472222222222202</v>
      </c>
      <c r="K5651" s="104">
        <v>57.18</v>
      </c>
      <c r="L5651" s="104">
        <v>1</v>
      </c>
    </row>
    <row r="5652" spans="1:12" x14ac:dyDescent="0.25">
      <c r="A5652" s="104">
        <v>1054763</v>
      </c>
      <c r="B5652" s="104" t="s">
        <v>3</v>
      </c>
      <c r="C5652" s="104">
        <v>2000</v>
      </c>
      <c r="D5652" s="104" t="s">
        <v>707</v>
      </c>
      <c r="G5652" s="105">
        <v>36766</v>
      </c>
      <c r="H5652" s="105">
        <v>0.44444444444444398</v>
      </c>
      <c r="K5652" s="104">
        <v>54.92</v>
      </c>
      <c r="L5652" s="104">
        <v>-0.1</v>
      </c>
    </row>
    <row r="5653" spans="1:12" x14ac:dyDescent="0.25">
      <c r="A5653" s="104">
        <v>1054764</v>
      </c>
      <c r="B5653" s="104" t="s">
        <v>3</v>
      </c>
      <c r="C5653" s="104">
        <v>2000</v>
      </c>
      <c r="D5653" s="104" t="s">
        <v>706</v>
      </c>
      <c r="G5653" s="105">
        <v>36769</v>
      </c>
      <c r="H5653" s="105">
        <v>0.53125</v>
      </c>
      <c r="K5653" s="104">
        <v>52.75</v>
      </c>
      <c r="L5653" s="104">
        <v>2.78</v>
      </c>
    </row>
    <row r="5654" spans="1:12" x14ac:dyDescent="0.25">
      <c r="A5654" s="104">
        <v>1054765</v>
      </c>
      <c r="B5654" s="104" t="s">
        <v>3</v>
      </c>
      <c r="C5654" s="104">
        <v>2000</v>
      </c>
      <c r="D5654" s="104" t="s">
        <v>705</v>
      </c>
      <c r="G5654" s="105">
        <v>36778</v>
      </c>
      <c r="H5654" s="105">
        <v>0.5</v>
      </c>
      <c r="K5654" s="104">
        <v>52.57</v>
      </c>
      <c r="L5654" s="104">
        <v>2</v>
      </c>
    </row>
    <row r="5655" spans="1:12" x14ac:dyDescent="0.25">
      <c r="A5655" s="104">
        <v>1054766</v>
      </c>
      <c r="B5655" s="104" t="s">
        <v>3</v>
      </c>
      <c r="C5655" s="104">
        <v>2000</v>
      </c>
      <c r="D5655" s="104" t="s">
        <v>704</v>
      </c>
      <c r="G5655" s="105">
        <v>36780</v>
      </c>
      <c r="H5655" s="105">
        <v>0.297916666666667</v>
      </c>
      <c r="K5655" s="104">
        <v>49.98</v>
      </c>
      <c r="L5655" s="104">
        <v>-0.4</v>
      </c>
    </row>
    <row r="5656" spans="1:12" x14ac:dyDescent="0.25">
      <c r="A5656" s="104">
        <v>1054767</v>
      </c>
      <c r="B5656" s="104" t="s">
        <v>3</v>
      </c>
      <c r="C5656" s="104">
        <v>2000</v>
      </c>
      <c r="D5656" s="104" t="s">
        <v>703</v>
      </c>
      <c r="G5656" s="105">
        <v>36780</v>
      </c>
      <c r="H5656" s="105">
        <v>0.313194444444444</v>
      </c>
      <c r="K5656" s="104">
        <v>50.45</v>
      </c>
      <c r="L5656" s="104">
        <v>-0.52</v>
      </c>
    </row>
    <row r="5657" spans="1:12" x14ac:dyDescent="0.25">
      <c r="A5657" s="104">
        <v>1054768</v>
      </c>
      <c r="B5657" s="104" t="s">
        <v>3</v>
      </c>
      <c r="C5657" s="104">
        <v>2000</v>
      </c>
      <c r="D5657" s="104" t="s">
        <v>702</v>
      </c>
      <c r="G5657" s="105">
        <v>36780</v>
      </c>
      <c r="H5657" s="105">
        <v>0.72430555555555598</v>
      </c>
      <c r="K5657" s="104">
        <v>51.38</v>
      </c>
      <c r="L5657" s="104">
        <v>2.4300000000000002</v>
      </c>
    </row>
    <row r="5658" spans="1:12" x14ac:dyDescent="0.25">
      <c r="A5658" s="104">
        <v>1054769</v>
      </c>
      <c r="B5658" s="104" t="s">
        <v>3</v>
      </c>
      <c r="C5658" s="104">
        <v>2000</v>
      </c>
      <c r="D5658" s="104" t="s">
        <v>701</v>
      </c>
      <c r="G5658" s="105">
        <v>36786</v>
      </c>
      <c r="H5658" s="105">
        <v>0.75694444444444497</v>
      </c>
      <c r="K5658" s="104">
        <v>61.03</v>
      </c>
      <c r="L5658" s="104">
        <v>1.4</v>
      </c>
    </row>
    <row r="5659" spans="1:12" x14ac:dyDescent="0.25">
      <c r="A5659" s="104">
        <v>1054770</v>
      </c>
      <c r="B5659" s="104" t="s">
        <v>3</v>
      </c>
      <c r="C5659" s="104">
        <v>2000</v>
      </c>
      <c r="D5659" s="104" t="s">
        <v>700</v>
      </c>
      <c r="G5659" s="105">
        <v>36798</v>
      </c>
      <c r="H5659" s="105">
        <v>0.26041666666666702</v>
      </c>
      <c r="K5659" s="104">
        <v>52.9</v>
      </c>
      <c r="L5659" s="104">
        <v>2.08</v>
      </c>
    </row>
    <row r="5660" spans="1:12" x14ac:dyDescent="0.25">
      <c r="A5660" s="104">
        <v>1054771</v>
      </c>
      <c r="B5660" s="104" t="s">
        <v>3</v>
      </c>
      <c r="C5660" s="104">
        <v>2000</v>
      </c>
      <c r="D5660" s="104" t="s">
        <v>699</v>
      </c>
      <c r="G5660" s="105">
        <v>36798</v>
      </c>
      <c r="H5660" s="105">
        <v>0.28819444444444398</v>
      </c>
      <c r="K5660" s="104">
        <v>52.88</v>
      </c>
      <c r="L5660" s="104">
        <v>1.47</v>
      </c>
    </row>
    <row r="5661" spans="1:12" x14ac:dyDescent="0.25">
      <c r="A5661" s="104">
        <v>1054772</v>
      </c>
      <c r="B5661" s="104" t="s">
        <v>3</v>
      </c>
      <c r="C5661" s="104">
        <v>2000</v>
      </c>
      <c r="D5661" s="104" t="s">
        <v>698</v>
      </c>
      <c r="G5661" s="105">
        <v>36800</v>
      </c>
      <c r="H5661" s="105">
        <v>0.44444444444444398</v>
      </c>
      <c r="K5661" s="104">
        <v>61.28</v>
      </c>
      <c r="L5661" s="104">
        <v>0.92</v>
      </c>
    </row>
    <row r="5662" spans="1:12" x14ac:dyDescent="0.25">
      <c r="A5662" s="104">
        <v>1054773</v>
      </c>
      <c r="B5662" s="104" t="s">
        <v>3</v>
      </c>
      <c r="C5662" s="104">
        <v>2000</v>
      </c>
      <c r="D5662" s="104" t="s">
        <v>697</v>
      </c>
      <c r="G5662" s="105">
        <v>36800</v>
      </c>
      <c r="H5662" s="105">
        <v>0.45833333333333298</v>
      </c>
      <c r="K5662" s="104">
        <v>60.97</v>
      </c>
      <c r="L5662" s="104">
        <v>1.08</v>
      </c>
    </row>
    <row r="5663" spans="1:12" x14ac:dyDescent="0.25">
      <c r="A5663" s="104">
        <v>1054774</v>
      </c>
      <c r="B5663" s="104" t="s">
        <v>3</v>
      </c>
      <c r="C5663" s="104">
        <v>2000</v>
      </c>
      <c r="D5663" s="104" t="s">
        <v>696</v>
      </c>
      <c r="G5663" s="105">
        <v>36818</v>
      </c>
      <c r="H5663" s="105">
        <v>0.50624999999999998</v>
      </c>
      <c r="K5663" s="104">
        <v>61.08</v>
      </c>
      <c r="L5663" s="104">
        <v>1.38</v>
      </c>
    </row>
    <row r="5664" spans="1:12" x14ac:dyDescent="0.25">
      <c r="A5664" s="104">
        <v>1054775</v>
      </c>
      <c r="B5664" s="104" t="s">
        <v>3</v>
      </c>
      <c r="C5664" s="104">
        <v>2000</v>
      </c>
      <c r="D5664" s="104" t="s">
        <v>695</v>
      </c>
      <c r="G5664" s="105">
        <v>36824</v>
      </c>
      <c r="H5664" s="105">
        <v>0.297916666666667</v>
      </c>
      <c r="K5664" s="104">
        <v>61.13</v>
      </c>
      <c r="L5664" s="104">
        <v>1.37</v>
      </c>
    </row>
    <row r="5665" spans="1:17" x14ac:dyDescent="0.25">
      <c r="A5665" s="104">
        <v>1054776</v>
      </c>
      <c r="B5665" s="104" t="s">
        <v>3</v>
      </c>
      <c r="C5665" s="104">
        <v>2000</v>
      </c>
      <c r="D5665" s="104" t="s">
        <v>694</v>
      </c>
      <c r="G5665" s="105">
        <v>36830</v>
      </c>
      <c r="H5665" s="105">
        <v>0.65833333333333299</v>
      </c>
      <c r="K5665" s="104">
        <v>49.84</v>
      </c>
      <c r="L5665" s="104">
        <v>-2.44</v>
      </c>
    </row>
    <row r="5666" spans="1:17" x14ac:dyDescent="0.25">
      <c r="A5666" s="104">
        <v>1054777</v>
      </c>
      <c r="B5666" s="104" t="s">
        <v>3</v>
      </c>
      <c r="C5666" s="104">
        <v>2000</v>
      </c>
      <c r="D5666" s="104" t="s">
        <v>693</v>
      </c>
      <c r="G5666" s="105">
        <v>36842</v>
      </c>
      <c r="H5666" s="105">
        <v>0.41111111111111098</v>
      </c>
      <c r="K5666" s="104">
        <v>58.72</v>
      </c>
      <c r="L5666" s="104">
        <v>-0.33</v>
      </c>
    </row>
    <row r="5667" spans="1:17" x14ac:dyDescent="0.25">
      <c r="A5667" s="104">
        <v>1054778</v>
      </c>
      <c r="B5667" s="104" t="s">
        <v>3</v>
      </c>
      <c r="C5667" s="104">
        <v>2000</v>
      </c>
      <c r="D5667" s="104" t="s">
        <v>692</v>
      </c>
      <c r="G5667" s="105">
        <v>36849</v>
      </c>
      <c r="H5667" s="105">
        <v>0.45833333333333298</v>
      </c>
      <c r="K5667" s="104">
        <v>50.03</v>
      </c>
      <c r="L5667" s="104">
        <v>-2.63</v>
      </c>
    </row>
    <row r="5668" spans="1:17" x14ac:dyDescent="0.25">
      <c r="A5668" s="104">
        <v>1054779</v>
      </c>
      <c r="B5668" s="104" t="s">
        <v>3</v>
      </c>
      <c r="C5668" s="104">
        <v>2000</v>
      </c>
      <c r="D5668" s="104" t="s">
        <v>691</v>
      </c>
      <c r="G5668" s="105">
        <v>36858</v>
      </c>
      <c r="H5668" s="105">
        <v>0.66319444444444398</v>
      </c>
      <c r="K5668" s="104">
        <v>50.05</v>
      </c>
      <c r="L5668" s="104">
        <v>-1.1200000000000001</v>
      </c>
    </row>
    <row r="5669" spans="1:17" x14ac:dyDescent="0.25">
      <c r="A5669" s="104">
        <v>1054780</v>
      </c>
      <c r="B5669" s="104" t="s">
        <v>3</v>
      </c>
      <c r="C5669" s="104">
        <v>2000</v>
      </c>
      <c r="D5669" s="104" t="s">
        <v>690</v>
      </c>
      <c r="G5669" s="105">
        <v>36866</v>
      </c>
      <c r="H5669" s="105">
        <v>0.54166666666666696</v>
      </c>
      <c r="K5669" s="104">
        <v>58.45</v>
      </c>
      <c r="L5669" s="104">
        <v>-0.25</v>
      </c>
    </row>
    <row r="5670" spans="1:17" x14ac:dyDescent="0.25">
      <c r="A5670" s="104">
        <v>1054781</v>
      </c>
      <c r="B5670" s="104" t="s">
        <v>3</v>
      </c>
      <c r="C5670" s="104">
        <v>2000</v>
      </c>
      <c r="D5670" s="104" t="s">
        <v>689</v>
      </c>
      <c r="G5670" s="105">
        <v>36874</v>
      </c>
      <c r="H5670" s="105">
        <v>0.33333333333333298</v>
      </c>
      <c r="K5670" s="104">
        <v>52.77</v>
      </c>
      <c r="L5670" s="104">
        <v>-0.2</v>
      </c>
    </row>
    <row r="5671" spans="1:17" x14ac:dyDescent="0.25">
      <c r="A5671" s="104">
        <v>1054782</v>
      </c>
      <c r="B5671" s="104" t="s">
        <v>3</v>
      </c>
      <c r="C5671" s="104">
        <v>2000</v>
      </c>
      <c r="D5671" s="104" t="s">
        <v>688</v>
      </c>
      <c r="G5671" s="105">
        <v>36881</v>
      </c>
      <c r="H5671" s="105">
        <v>0.50694444444444398</v>
      </c>
      <c r="K5671" s="104">
        <v>53.53</v>
      </c>
      <c r="L5671" s="104">
        <v>0.1</v>
      </c>
    </row>
    <row r="5672" spans="1:17" x14ac:dyDescent="0.25">
      <c r="A5672" s="104">
        <v>1054783</v>
      </c>
      <c r="B5672" s="104" t="s">
        <v>24</v>
      </c>
      <c r="C5672" s="104">
        <v>2013</v>
      </c>
      <c r="D5672" s="104" t="s">
        <v>569</v>
      </c>
      <c r="G5672" s="105">
        <v>41293</v>
      </c>
      <c r="H5672" s="105">
        <v>0.51388888888888895</v>
      </c>
      <c r="K5672" s="104">
        <v>58.55</v>
      </c>
      <c r="L5672" s="104">
        <v>10.583299999999999</v>
      </c>
      <c r="P5672" s="104" t="s">
        <v>67</v>
      </c>
    </row>
    <row r="5673" spans="1:17" x14ac:dyDescent="0.25">
      <c r="A5673" s="104">
        <v>1054784</v>
      </c>
      <c r="B5673" s="104" t="s">
        <v>24</v>
      </c>
      <c r="C5673" s="104">
        <v>2013</v>
      </c>
      <c r="D5673" s="104" t="s">
        <v>568</v>
      </c>
      <c r="G5673" s="105">
        <v>41293</v>
      </c>
      <c r="H5673" s="105">
        <v>0.52986111111111101</v>
      </c>
      <c r="K5673" s="104">
        <v>58</v>
      </c>
      <c r="L5673" s="104">
        <v>10.833299999999999</v>
      </c>
      <c r="P5673" s="104" t="s">
        <v>67</v>
      </c>
    </row>
    <row r="5674" spans="1:17" x14ac:dyDescent="0.25">
      <c r="A5674" s="104">
        <v>1054785</v>
      </c>
      <c r="B5674" s="104" t="s">
        <v>24</v>
      </c>
      <c r="C5674" s="104">
        <v>2013</v>
      </c>
      <c r="D5674" s="104" t="s">
        <v>567</v>
      </c>
      <c r="G5674" s="105">
        <v>41347</v>
      </c>
      <c r="H5674" s="105">
        <v>0.52361111111111103</v>
      </c>
      <c r="K5674" s="104">
        <v>58.202800000000003</v>
      </c>
      <c r="L5674" s="104">
        <v>11.488899999999999</v>
      </c>
      <c r="M5674" s="104">
        <v>0.1</v>
      </c>
      <c r="N5674" s="104">
        <v>0.04</v>
      </c>
      <c r="O5674" s="104">
        <v>4.0000000000000001E-3</v>
      </c>
      <c r="P5674" s="104" t="s">
        <v>87</v>
      </c>
      <c r="Q5674" s="104">
        <v>1.1999999999999999E-3</v>
      </c>
    </row>
    <row r="5675" spans="1:17" x14ac:dyDescent="0.25">
      <c r="A5675" s="104">
        <v>1054786</v>
      </c>
      <c r="B5675" s="104" t="s">
        <v>24</v>
      </c>
      <c r="C5675" s="104">
        <v>2013</v>
      </c>
      <c r="D5675" s="104" t="s">
        <v>566</v>
      </c>
      <c r="G5675" s="105">
        <v>41392</v>
      </c>
      <c r="H5675" s="105">
        <v>0.33680555555555602</v>
      </c>
      <c r="K5675" s="104">
        <v>57.95</v>
      </c>
      <c r="L5675" s="104">
        <v>10.933299999999999</v>
      </c>
      <c r="M5675" s="104">
        <v>5.0999999999999996</v>
      </c>
      <c r="N5675" s="104">
        <v>1</v>
      </c>
      <c r="O5675" s="104">
        <v>5.0999999999999996</v>
      </c>
      <c r="P5675" s="104" t="s">
        <v>67</v>
      </c>
    </row>
    <row r="5676" spans="1:17" x14ac:dyDescent="0.25">
      <c r="A5676" s="104">
        <v>1054787</v>
      </c>
      <c r="B5676" s="104" t="s">
        <v>24</v>
      </c>
      <c r="C5676" s="104">
        <v>2013</v>
      </c>
      <c r="D5676" s="104" t="s">
        <v>565</v>
      </c>
      <c r="G5676" s="105">
        <v>41395</v>
      </c>
      <c r="H5676" s="105">
        <v>0.45694444444444399</v>
      </c>
      <c r="K5676" s="104">
        <v>57.966700000000003</v>
      </c>
      <c r="L5676" s="104">
        <v>11.083299999999999</v>
      </c>
      <c r="M5676" s="104">
        <v>0.2</v>
      </c>
      <c r="N5676" s="104">
        <v>0.05</v>
      </c>
      <c r="O5676" s="104">
        <v>0.01</v>
      </c>
      <c r="P5676" s="104" t="s">
        <v>67</v>
      </c>
    </row>
    <row r="5677" spans="1:17" x14ac:dyDescent="0.25">
      <c r="A5677" s="104">
        <v>1054788</v>
      </c>
      <c r="B5677" s="104" t="s">
        <v>24</v>
      </c>
      <c r="C5677" s="104">
        <v>2013</v>
      </c>
      <c r="D5677" s="104" t="s">
        <v>564</v>
      </c>
      <c r="G5677" s="105">
        <v>41395</v>
      </c>
      <c r="H5677" s="105">
        <v>0.45694444444444399</v>
      </c>
      <c r="K5677" s="104">
        <v>58.033299999999997</v>
      </c>
      <c r="L5677" s="104">
        <v>10.95</v>
      </c>
      <c r="M5677" s="104">
        <v>0.15</v>
      </c>
      <c r="N5677" s="104">
        <v>2.5000000000000001E-2</v>
      </c>
      <c r="O5677" s="104">
        <v>4.0000000000000001E-3</v>
      </c>
      <c r="P5677" s="104" t="s">
        <v>67</v>
      </c>
    </row>
    <row r="5678" spans="1:17" x14ac:dyDescent="0.25">
      <c r="A5678" s="104">
        <v>1054789</v>
      </c>
      <c r="B5678" s="104" t="s">
        <v>24</v>
      </c>
      <c r="C5678" s="104">
        <v>2013</v>
      </c>
      <c r="D5678" s="104" t="s">
        <v>563</v>
      </c>
      <c r="G5678" s="105">
        <v>41493</v>
      </c>
      <c r="H5678" s="105">
        <v>0.63888888888888895</v>
      </c>
      <c r="K5678" s="104">
        <v>58.3</v>
      </c>
      <c r="L5678" s="104">
        <v>11.4</v>
      </c>
      <c r="M5678" s="104">
        <v>0.75</v>
      </c>
      <c r="N5678" s="104">
        <v>0.02</v>
      </c>
      <c r="O5678" s="104">
        <v>1.4999999999999999E-2</v>
      </c>
      <c r="P5678" s="104" t="s">
        <v>87</v>
      </c>
      <c r="Q5678" s="104">
        <v>9.2999999999999999E-2</v>
      </c>
    </row>
    <row r="5679" spans="1:17" x14ac:dyDescent="0.25">
      <c r="A5679" s="104">
        <v>1054790</v>
      </c>
      <c r="B5679" s="104" t="s">
        <v>24</v>
      </c>
      <c r="C5679" s="104">
        <v>2013</v>
      </c>
      <c r="D5679" s="104" t="s">
        <v>562</v>
      </c>
      <c r="G5679" s="105">
        <v>41427</v>
      </c>
      <c r="H5679" s="105">
        <v>0.36458333333333298</v>
      </c>
      <c r="K5679" s="104">
        <v>57.883299999999998</v>
      </c>
      <c r="L5679" s="104">
        <v>11.55</v>
      </c>
      <c r="M5679" s="104">
        <v>0.8</v>
      </c>
      <c r="N5679" s="104">
        <v>0.1</v>
      </c>
      <c r="O5679" s="104">
        <v>0.08</v>
      </c>
      <c r="P5679" s="104" t="s">
        <v>87</v>
      </c>
      <c r="Q5679" s="104">
        <v>9.8500000000000004E-2</v>
      </c>
    </row>
    <row r="5680" spans="1:17" x14ac:dyDescent="0.25">
      <c r="A5680" s="104">
        <v>1054791</v>
      </c>
      <c r="B5680" s="104" t="s">
        <v>24</v>
      </c>
      <c r="C5680" s="104">
        <v>2013</v>
      </c>
      <c r="D5680" s="104" t="s">
        <v>561</v>
      </c>
      <c r="G5680" s="105">
        <v>41458</v>
      </c>
      <c r="H5680" s="105">
        <v>0.62291666666666701</v>
      </c>
      <c r="K5680" s="104">
        <v>58.55</v>
      </c>
      <c r="L5680" s="104">
        <v>11.27</v>
      </c>
      <c r="M5680" s="104">
        <v>0.2</v>
      </c>
      <c r="N5680" s="104">
        <v>0.02</v>
      </c>
      <c r="O5680" s="104">
        <v>4.0000000000000001E-3</v>
      </c>
      <c r="P5680" s="104" t="s">
        <v>87</v>
      </c>
    </row>
    <row r="5681" spans="1:17" x14ac:dyDescent="0.25">
      <c r="A5681" s="104">
        <v>1054792</v>
      </c>
      <c r="B5681" s="104" t="s">
        <v>24</v>
      </c>
      <c r="C5681" s="104">
        <v>2013</v>
      </c>
      <c r="D5681" s="104" t="s">
        <v>115</v>
      </c>
      <c r="G5681" s="105">
        <v>41509</v>
      </c>
      <c r="H5681" s="105">
        <v>0.61805555555555602</v>
      </c>
      <c r="K5681" s="104">
        <v>58.316699999999997</v>
      </c>
      <c r="L5681" s="104">
        <v>10.7667</v>
      </c>
      <c r="M5681" s="104">
        <v>15</v>
      </c>
      <c r="N5681" s="104">
        <v>1</v>
      </c>
      <c r="O5681" s="104">
        <v>15</v>
      </c>
      <c r="P5681" s="104" t="s">
        <v>67</v>
      </c>
    </row>
    <row r="5682" spans="1:17" x14ac:dyDescent="0.25">
      <c r="A5682" s="104">
        <v>1054793</v>
      </c>
      <c r="B5682" s="104" t="s">
        <v>24</v>
      </c>
      <c r="C5682" s="104">
        <v>2013</v>
      </c>
      <c r="D5682" s="104" t="s">
        <v>114</v>
      </c>
      <c r="G5682" s="105">
        <v>41491</v>
      </c>
      <c r="H5682" s="105">
        <v>0.22222222222222199</v>
      </c>
      <c r="K5682" s="104">
        <v>58.133299999999998</v>
      </c>
      <c r="L5682" s="104">
        <v>10.8667</v>
      </c>
      <c r="M5682" s="104">
        <v>0.2</v>
      </c>
      <c r="N5682" s="104">
        <v>0.02</v>
      </c>
      <c r="O5682" s="104">
        <v>4.0000000000000001E-3</v>
      </c>
      <c r="P5682" s="104" t="s">
        <v>67</v>
      </c>
    </row>
    <row r="5683" spans="1:17" x14ac:dyDescent="0.25">
      <c r="A5683" s="104">
        <v>1054794</v>
      </c>
      <c r="B5683" s="104" t="s">
        <v>24</v>
      </c>
      <c r="C5683" s="104">
        <v>2013</v>
      </c>
      <c r="D5683" s="104" t="s">
        <v>113</v>
      </c>
      <c r="G5683" s="105">
        <v>41491</v>
      </c>
      <c r="H5683" s="105">
        <v>0.29513888888888901</v>
      </c>
      <c r="K5683" s="104">
        <v>57.816699999999997</v>
      </c>
      <c r="L5683" s="104">
        <v>11.166700000000001</v>
      </c>
      <c r="M5683" s="104">
        <v>0.09</v>
      </c>
      <c r="N5683" s="104">
        <v>0.01</v>
      </c>
      <c r="O5683" s="104">
        <v>1E-3</v>
      </c>
      <c r="P5683" s="104" t="s">
        <v>67</v>
      </c>
    </row>
    <row r="5684" spans="1:17" x14ac:dyDescent="0.25">
      <c r="A5684" s="104">
        <v>1054795</v>
      </c>
      <c r="B5684" s="104" t="s">
        <v>24</v>
      </c>
      <c r="C5684" s="104">
        <v>2013</v>
      </c>
      <c r="D5684" s="104" t="s">
        <v>112</v>
      </c>
      <c r="G5684" s="105">
        <v>41446</v>
      </c>
      <c r="H5684" s="105">
        <v>0.50972222222222197</v>
      </c>
      <c r="K5684" s="104">
        <v>57.883299999999998</v>
      </c>
      <c r="L5684" s="104">
        <v>11.566700000000001</v>
      </c>
      <c r="M5684" s="104">
        <v>0.25</v>
      </c>
      <c r="N5684" s="104">
        <v>0.01</v>
      </c>
      <c r="O5684" s="104">
        <v>3.0000000000000001E-3</v>
      </c>
      <c r="P5684" s="104" t="s">
        <v>87</v>
      </c>
      <c r="Q5684" s="104">
        <v>1.6199999999999999E-2</v>
      </c>
    </row>
    <row r="5685" spans="1:17" x14ac:dyDescent="0.25">
      <c r="A5685" s="104">
        <v>1054796</v>
      </c>
      <c r="B5685" s="104" t="s">
        <v>24</v>
      </c>
      <c r="C5685" s="104">
        <v>2013</v>
      </c>
      <c r="D5685" s="104" t="s">
        <v>111</v>
      </c>
      <c r="G5685" s="105">
        <v>41446</v>
      </c>
      <c r="H5685" s="105">
        <v>0.51041666666666696</v>
      </c>
      <c r="K5685" s="104">
        <v>57.866700000000002</v>
      </c>
      <c r="L5685" s="104">
        <v>11.6167</v>
      </c>
      <c r="M5685" s="104">
        <v>0.5</v>
      </c>
      <c r="N5685" s="104">
        <v>0.02</v>
      </c>
      <c r="O5685" s="104">
        <v>0.01</v>
      </c>
      <c r="P5685" s="104" t="s">
        <v>87</v>
      </c>
      <c r="Q5685" s="104">
        <v>6.8500000000000005E-2</v>
      </c>
    </row>
    <row r="5686" spans="1:17" x14ac:dyDescent="0.25">
      <c r="A5686" s="104">
        <v>1054797</v>
      </c>
      <c r="B5686" s="104" t="s">
        <v>24</v>
      </c>
      <c r="C5686" s="104">
        <v>2013</v>
      </c>
      <c r="D5686" s="104" t="s">
        <v>110</v>
      </c>
      <c r="G5686" s="105">
        <v>41446</v>
      </c>
      <c r="H5686" s="105">
        <v>0.51180555555555596</v>
      </c>
      <c r="K5686" s="104">
        <v>57.932000000000002</v>
      </c>
      <c r="L5686" s="104">
        <v>11.5167</v>
      </c>
      <c r="M5686" s="104">
        <v>0.64</v>
      </c>
      <c r="N5686" s="104">
        <v>0.01</v>
      </c>
      <c r="O5686" s="104">
        <v>6.0000000000000001E-3</v>
      </c>
      <c r="P5686" s="104" t="s">
        <v>87</v>
      </c>
      <c r="Q5686" s="104">
        <v>2.93E-2</v>
      </c>
    </row>
    <row r="5687" spans="1:17" x14ac:dyDescent="0.25">
      <c r="A5687" s="104">
        <v>1054798</v>
      </c>
      <c r="B5687" s="104" t="s">
        <v>24</v>
      </c>
      <c r="C5687" s="104">
        <v>2013</v>
      </c>
      <c r="D5687" s="104" t="s">
        <v>109</v>
      </c>
      <c r="G5687" s="105">
        <v>41446</v>
      </c>
      <c r="H5687" s="105">
        <v>0.56944444444444398</v>
      </c>
      <c r="K5687" s="104">
        <v>58</v>
      </c>
      <c r="L5687" s="104">
        <v>11.7667</v>
      </c>
      <c r="M5687" s="104">
        <v>0.2</v>
      </c>
      <c r="N5687" s="104">
        <v>0.01</v>
      </c>
      <c r="O5687" s="104">
        <v>2E-3</v>
      </c>
      <c r="P5687" s="104" t="s">
        <v>87</v>
      </c>
      <c r="Q5687" s="104">
        <v>5.04E-2</v>
      </c>
    </row>
    <row r="5688" spans="1:17" x14ac:dyDescent="0.25">
      <c r="A5688" s="104">
        <v>1054799</v>
      </c>
      <c r="B5688" s="104" t="s">
        <v>24</v>
      </c>
      <c r="C5688" s="104">
        <v>2013</v>
      </c>
      <c r="D5688" s="104" t="s">
        <v>108</v>
      </c>
      <c r="G5688" s="105">
        <v>41446</v>
      </c>
      <c r="H5688" s="105">
        <v>0.60763888888888895</v>
      </c>
      <c r="K5688" s="104">
        <v>57.966700000000003</v>
      </c>
      <c r="L5688" s="104">
        <v>11.533300000000001</v>
      </c>
      <c r="M5688" s="104">
        <v>0.3</v>
      </c>
      <c r="N5688" s="104">
        <v>0.01</v>
      </c>
      <c r="O5688" s="104">
        <v>3.0000000000000001E-3</v>
      </c>
      <c r="P5688" s="104" t="s">
        <v>87</v>
      </c>
      <c r="Q5688" s="104">
        <v>1.12E-2</v>
      </c>
    </row>
    <row r="5689" spans="1:17" x14ac:dyDescent="0.25">
      <c r="A5689" s="104">
        <v>1054800</v>
      </c>
      <c r="B5689" s="104" t="s">
        <v>24</v>
      </c>
      <c r="C5689" s="104">
        <v>2013</v>
      </c>
      <c r="D5689" s="104" t="s">
        <v>107</v>
      </c>
      <c r="G5689" s="105">
        <v>41527</v>
      </c>
      <c r="H5689" s="105">
        <v>0.59027777777777801</v>
      </c>
      <c r="K5689" s="104">
        <v>57.833300000000001</v>
      </c>
      <c r="L5689" s="104">
        <v>11.2</v>
      </c>
      <c r="M5689" s="104">
        <v>1</v>
      </c>
      <c r="N5689" s="104">
        <v>0.1</v>
      </c>
      <c r="O5689" s="104">
        <v>0.1</v>
      </c>
      <c r="P5689" s="104" t="s">
        <v>66</v>
      </c>
    </row>
    <row r="5690" spans="1:17" x14ac:dyDescent="0.25">
      <c r="A5690" s="104">
        <v>1054801</v>
      </c>
      <c r="B5690" s="104" t="s">
        <v>24</v>
      </c>
      <c r="C5690" s="104">
        <v>2013</v>
      </c>
      <c r="D5690" s="104" t="s">
        <v>106</v>
      </c>
      <c r="G5690" s="105">
        <v>41528</v>
      </c>
      <c r="H5690" s="105">
        <v>0.45486111111111099</v>
      </c>
      <c r="K5690" s="104">
        <v>57.75</v>
      </c>
      <c r="L5690" s="104">
        <v>11.4</v>
      </c>
      <c r="M5690" s="104">
        <v>7.8</v>
      </c>
      <c r="N5690" s="104">
        <v>2.4</v>
      </c>
      <c r="O5690" s="104">
        <v>32.799999999999997</v>
      </c>
      <c r="P5690" s="104" t="s">
        <v>67</v>
      </c>
    </row>
    <row r="5691" spans="1:17" x14ac:dyDescent="0.25">
      <c r="A5691" s="104">
        <v>1054802</v>
      </c>
      <c r="B5691" s="104" t="s">
        <v>24</v>
      </c>
      <c r="C5691" s="104">
        <v>2013</v>
      </c>
      <c r="D5691" s="104" t="s">
        <v>105</v>
      </c>
      <c r="G5691" s="105">
        <v>41522</v>
      </c>
      <c r="H5691" s="105">
        <v>0.60277777777777797</v>
      </c>
      <c r="K5691" s="104">
        <v>58.566699999999997</v>
      </c>
      <c r="L5691" s="104">
        <v>11.066700000000001</v>
      </c>
      <c r="M5691" s="104">
        <v>0.1</v>
      </c>
      <c r="N5691" s="104">
        <v>0.2</v>
      </c>
      <c r="O5691" s="104">
        <v>1.9E-2</v>
      </c>
      <c r="P5691" s="104" t="s">
        <v>87</v>
      </c>
      <c r="Q5691" s="104">
        <v>8.6999999999999994E-2</v>
      </c>
    </row>
    <row r="5692" spans="1:17" x14ac:dyDescent="0.25">
      <c r="A5692" s="104">
        <v>1054803</v>
      </c>
      <c r="B5692" s="104" t="s">
        <v>24</v>
      </c>
      <c r="C5692" s="104">
        <v>2013</v>
      </c>
      <c r="D5692" s="104" t="s">
        <v>104</v>
      </c>
      <c r="G5692" s="105">
        <v>41481</v>
      </c>
      <c r="H5692" s="105">
        <v>0.47430555555555598</v>
      </c>
      <c r="K5692" s="104">
        <v>57.85</v>
      </c>
      <c r="L5692" s="104">
        <v>11.1167</v>
      </c>
      <c r="P5692" s="104" t="s">
        <v>67</v>
      </c>
    </row>
    <row r="5693" spans="1:17" x14ac:dyDescent="0.25">
      <c r="A5693" s="104">
        <v>1054804</v>
      </c>
      <c r="B5693" s="104" t="s">
        <v>24</v>
      </c>
      <c r="C5693" s="104">
        <v>2013</v>
      </c>
      <c r="D5693" s="104" t="s">
        <v>103</v>
      </c>
      <c r="G5693" s="105">
        <v>41389</v>
      </c>
      <c r="H5693" s="105">
        <v>0.454166666666667</v>
      </c>
      <c r="K5693" s="104">
        <v>57.7789</v>
      </c>
      <c r="L5693" s="104">
        <v>11.0992</v>
      </c>
      <c r="P5693" s="104" t="s">
        <v>67</v>
      </c>
    </row>
    <row r="5694" spans="1:17" x14ac:dyDescent="0.25">
      <c r="A5694" s="104">
        <v>1054805</v>
      </c>
      <c r="B5694" s="104" t="s">
        <v>24</v>
      </c>
      <c r="C5694" s="104">
        <v>2013</v>
      </c>
      <c r="D5694" s="104" t="s">
        <v>102</v>
      </c>
      <c r="G5694" s="105">
        <v>41619</v>
      </c>
      <c r="H5694" s="105">
        <v>0.41666666666666702</v>
      </c>
      <c r="K5694" s="104">
        <v>57.8</v>
      </c>
      <c r="L5694" s="104">
        <v>11.1</v>
      </c>
      <c r="M5694" s="104">
        <v>6.6</v>
      </c>
      <c r="N5694" s="104">
        <v>2.7</v>
      </c>
      <c r="O5694" s="104">
        <v>17.82</v>
      </c>
      <c r="P5694" s="104" t="s">
        <v>67</v>
      </c>
    </row>
    <row r="5695" spans="1:17" x14ac:dyDescent="0.25">
      <c r="A5695" s="104">
        <v>1054806</v>
      </c>
      <c r="B5695" s="104" t="s">
        <v>18</v>
      </c>
      <c r="C5695" s="104">
        <v>2013</v>
      </c>
      <c r="D5695" s="104" t="s">
        <v>687</v>
      </c>
      <c r="G5695" s="105">
        <v>41291</v>
      </c>
      <c r="H5695" s="105">
        <v>0.45972222222222198</v>
      </c>
      <c r="I5695" s="104">
        <v>5</v>
      </c>
      <c r="J5695" s="104">
        <v>150</v>
      </c>
      <c r="K5695" s="104">
        <v>51.384999999999998</v>
      </c>
      <c r="L5695" s="104">
        <v>2.4300000000000002</v>
      </c>
      <c r="M5695" s="104">
        <v>0.02</v>
      </c>
      <c r="N5695" s="104">
        <v>0.05</v>
      </c>
      <c r="O5695" s="104">
        <v>0</v>
      </c>
      <c r="P5695" s="104" t="s">
        <v>87</v>
      </c>
      <c r="Q5695" s="104">
        <v>1E-4</v>
      </c>
    </row>
    <row r="5696" spans="1:17" x14ac:dyDescent="0.25">
      <c r="A5696" s="104">
        <v>1054807</v>
      </c>
      <c r="B5696" s="104" t="s">
        <v>18</v>
      </c>
      <c r="C5696" s="104">
        <v>2013</v>
      </c>
      <c r="D5696" s="104" t="s">
        <v>687</v>
      </c>
      <c r="G5696" s="105">
        <v>41291</v>
      </c>
      <c r="H5696" s="105">
        <v>0.45972222222222198</v>
      </c>
      <c r="I5696" s="104">
        <v>5</v>
      </c>
      <c r="J5696" s="104">
        <v>150</v>
      </c>
      <c r="K5696" s="104">
        <v>51.386699999999998</v>
      </c>
      <c r="L5696" s="104">
        <v>2.4382999999999999</v>
      </c>
      <c r="M5696" s="104">
        <v>0.05</v>
      </c>
      <c r="N5696" s="104">
        <v>0.05</v>
      </c>
      <c r="O5696" s="104">
        <v>2E-3</v>
      </c>
      <c r="P5696" s="104" t="s">
        <v>87</v>
      </c>
      <c r="Q5696" s="104">
        <v>1.1000000000000001E-3</v>
      </c>
    </row>
    <row r="5697" spans="1:17" x14ac:dyDescent="0.25">
      <c r="A5697" s="104">
        <v>1054808</v>
      </c>
      <c r="B5697" s="104" t="s">
        <v>18</v>
      </c>
      <c r="C5697" s="104">
        <v>2013</v>
      </c>
      <c r="D5697" s="104" t="s">
        <v>687</v>
      </c>
      <c r="G5697" s="105">
        <v>41291</v>
      </c>
      <c r="H5697" s="105">
        <v>0.45972222222222198</v>
      </c>
      <c r="I5697" s="104">
        <v>5</v>
      </c>
      <c r="J5697" s="104">
        <v>150</v>
      </c>
      <c r="K5697" s="104">
        <v>51.388300000000001</v>
      </c>
      <c r="L5697" s="104">
        <v>2.4382999999999999</v>
      </c>
      <c r="M5697" s="104">
        <v>0.05</v>
      </c>
      <c r="N5697" s="104">
        <v>2E-3</v>
      </c>
      <c r="O5697" s="104">
        <v>0</v>
      </c>
      <c r="P5697" s="104" t="s">
        <v>87</v>
      </c>
      <c r="Q5697" s="104">
        <v>7.9999999999999996E-7</v>
      </c>
    </row>
    <row r="5698" spans="1:17" x14ac:dyDescent="0.25">
      <c r="A5698" s="104">
        <v>1054809</v>
      </c>
      <c r="B5698" s="104" t="s">
        <v>18</v>
      </c>
      <c r="C5698" s="104">
        <v>2013</v>
      </c>
      <c r="D5698" s="104" t="s">
        <v>686</v>
      </c>
      <c r="G5698" s="105">
        <v>41373</v>
      </c>
      <c r="H5698" s="105">
        <v>0.42569444444444399</v>
      </c>
      <c r="I5698" s="104">
        <v>5</v>
      </c>
      <c r="J5698" s="104">
        <v>110</v>
      </c>
      <c r="K5698" s="104">
        <v>51.37</v>
      </c>
      <c r="L5698" s="104">
        <v>3.1566999999999998</v>
      </c>
      <c r="M5698" s="104">
        <v>0.2</v>
      </c>
      <c r="N5698" s="104">
        <v>0.05</v>
      </c>
      <c r="O5698" s="104">
        <v>7.0000000000000001E-3</v>
      </c>
      <c r="P5698" s="104" t="s">
        <v>87</v>
      </c>
      <c r="Q5698" s="104">
        <v>1.6000000000000001E-3</v>
      </c>
    </row>
    <row r="5699" spans="1:17" x14ac:dyDescent="0.25">
      <c r="A5699" s="104">
        <v>1054810</v>
      </c>
      <c r="B5699" s="104" t="s">
        <v>18</v>
      </c>
      <c r="C5699" s="104">
        <v>2013</v>
      </c>
      <c r="D5699" s="104" t="s">
        <v>686</v>
      </c>
      <c r="G5699" s="105">
        <v>41373</v>
      </c>
      <c r="H5699" s="105">
        <v>0.42569444444444399</v>
      </c>
      <c r="I5699" s="104">
        <v>5</v>
      </c>
      <c r="J5699" s="104">
        <v>110</v>
      </c>
      <c r="K5699" s="104">
        <v>51.39</v>
      </c>
      <c r="L5699" s="104">
        <v>3.1633</v>
      </c>
      <c r="M5699" s="104">
        <v>0.1</v>
      </c>
      <c r="N5699" s="104">
        <v>0.05</v>
      </c>
      <c r="O5699" s="104">
        <v>3.0000000000000001E-3</v>
      </c>
      <c r="P5699" s="104" t="s">
        <v>87</v>
      </c>
      <c r="Q5699" s="104">
        <v>6.9999999999999999E-4</v>
      </c>
    </row>
    <row r="5700" spans="1:17" x14ac:dyDescent="0.25">
      <c r="A5700" s="104">
        <v>1054811</v>
      </c>
      <c r="B5700" s="104" t="s">
        <v>18</v>
      </c>
      <c r="C5700" s="104">
        <v>2013</v>
      </c>
      <c r="D5700" s="104" t="s">
        <v>686</v>
      </c>
      <c r="G5700" s="105">
        <v>41373</v>
      </c>
      <c r="H5700" s="105">
        <v>0.42569444444444399</v>
      </c>
      <c r="I5700" s="104">
        <v>5</v>
      </c>
      <c r="J5700" s="104">
        <v>110</v>
      </c>
      <c r="K5700" s="104">
        <v>51.3917</v>
      </c>
      <c r="L5700" s="104">
        <v>3.1617000000000002</v>
      </c>
      <c r="M5700" s="104">
        <v>0.5</v>
      </c>
      <c r="N5700" s="104">
        <v>0.5</v>
      </c>
      <c r="O5700" s="104">
        <v>0.1</v>
      </c>
      <c r="P5700" s="104" t="s">
        <v>87</v>
      </c>
      <c r="Q5700" s="104">
        <v>1.9599999999999999E-2</v>
      </c>
    </row>
    <row r="5701" spans="1:17" x14ac:dyDescent="0.25">
      <c r="A5701" s="104">
        <v>1054812</v>
      </c>
      <c r="B5701" s="104" t="s">
        <v>18</v>
      </c>
      <c r="C5701" s="104">
        <v>2013</v>
      </c>
      <c r="D5701" s="104" t="s">
        <v>685</v>
      </c>
      <c r="G5701" s="105">
        <v>41443</v>
      </c>
      <c r="H5701" s="105">
        <v>0.67708333333333304</v>
      </c>
      <c r="I5701" s="104">
        <v>7</v>
      </c>
      <c r="J5701" s="104">
        <v>340</v>
      </c>
      <c r="K5701" s="104">
        <v>51.311700000000002</v>
      </c>
      <c r="L5701" s="104">
        <v>2.9016999999999999</v>
      </c>
      <c r="P5701" s="104" t="s">
        <v>66</v>
      </c>
    </row>
    <row r="5702" spans="1:17" x14ac:dyDescent="0.25">
      <c r="A5702" s="104">
        <v>1054813</v>
      </c>
      <c r="B5702" s="104" t="s">
        <v>18</v>
      </c>
      <c r="C5702" s="104">
        <v>2013</v>
      </c>
      <c r="D5702" s="104" t="s">
        <v>684</v>
      </c>
      <c r="G5702" s="105">
        <v>41444</v>
      </c>
      <c r="H5702" s="105">
        <v>0.42708333333333298</v>
      </c>
      <c r="I5702" s="104">
        <v>11</v>
      </c>
      <c r="J5702" s="104">
        <v>290</v>
      </c>
      <c r="K5702" s="104">
        <v>51.683300000000003</v>
      </c>
      <c r="L5702" s="104">
        <v>2.4700000000000002</v>
      </c>
      <c r="M5702" s="104">
        <v>1</v>
      </c>
      <c r="N5702" s="104">
        <v>1</v>
      </c>
      <c r="O5702" s="104">
        <v>0.1</v>
      </c>
      <c r="P5702" s="104" t="s">
        <v>87</v>
      </c>
      <c r="Q5702" s="104">
        <v>0.1658</v>
      </c>
    </row>
    <row r="5703" spans="1:17" x14ac:dyDescent="0.25">
      <c r="A5703" s="104">
        <v>1054814</v>
      </c>
      <c r="B5703" s="104" t="s">
        <v>18</v>
      </c>
      <c r="C5703" s="104">
        <v>2013</v>
      </c>
      <c r="D5703" s="104" t="s">
        <v>683</v>
      </c>
      <c r="G5703" s="105">
        <v>41492</v>
      </c>
      <c r="H5703" s="105">
        <v>0.85069444444444497</v>
      </c>
      <c r="I5703" s="104">
        <v>8</v>
      </c>
      <c r="J5703" s="104">
        <v>40</v>
      </c>
      <c r="K5703" s="104">
        <v>51.631700000000002</v>
      </c>
      <c r="L5703" s="104">
        <v>2.4217</v>
      </c>
      <c r="M5703" s="104">
        <v>2</v>
      </c>
      <c r="N5703" s="104">
        <v>1</v>
      </c>
      <c r="O5703" s="104">
        <v>1.6</v>
      </c>
      <c r="P5703" s="104" t="s">
        <v>67</v>
      </c>
    </row>
    <row r="5704" spans="1:17" x14ac:dyDescent="0.25">
      <c r="A5704" s="104">
        <v>1054815</v>
      </c>
      <c r="B5704" s="104" t="s">
        <v>18</v>
      </c>
      <c r="C5704" s="104">
        <v>2013</v>
      </c>
      <c r="D5704" s="104" t="s">
        <v>682</v>
      </c>
      <c r="G5704" s="105">
        <v>41508</v>
      </c>
      <c r="H5704" s="105">
        <v>0.31111111111111101</v>
      </c>
      <c r="I5704" s="104">
        <v>2</v>
      </c>
      <c r="J5704" s="104">
        <v>130</v>
      </c>
      <c r="K5704" s="104">
        <v>51.286700000000003</v>
      </c>
      <c r="L5704" s="104">
        <v>4.2366999999999999</v>
      </c>
      <c r="M5704" s="104">
        <v>0.3</v>
      </c>
      <c r="N5704" s="104">
        <v>0.3</v>
      </c>
      <c r="O5704" s="104">
        <v>0.02</v>
      </c>
      <c r="P5704" s="104" t="s">
        <v>87</v>
      </c>
      <c r="Q5704" s="104">
        <v>9.2100000000000001E-2</v>
      </c>
    </row>
    <row r="5705" spans="1:17" x14ac:dyDescent="0.25">
      <c r="A5705" s="104">
        <v>1054816</v>
      </c>
      <c r="B5705" s="104" t="s">
        <v>18</v>
      </c>
      <c r="C5705" s="104">
        <v>2013</v>
      </c>
      <c r="D5705" s="104" t="s">
        <v>681</v>
      </c>
      <c r="G5705" s="105">
        <v>41585</v>
      </c>
      <c r="H5705" s="105">
        <v>0.55902777777777801</v>
      </c>
      <c r="K5705" s="104">
        <v>51.603299999999997</v>
      </c>
      <c r="L5705" s="104">
        <v>2.4683000000000002</v>
      </c>
      <c r="M5705" s="104">
        <v>2</v>
      </c>
      <c r="N5705" s="104">
        <v>1</v>
      </c>
      <c r="O5705" s="104">
        <v>0.8</v>
      </c>
      <c r="P5705" s="104" t="s">
        <v>87</v>
      </c>
      <c r="Q5705" s="104">
        <v>3.2000000000000001E-2</v>
      </c>
    </row>
    <row r="5706" spans="1:17" x14ac:dyDescent="0.25">
      <c r="A5706" s="104">
        <v>1054817</v>
      </c>
      <c r="B5706" s="104" t="s">
        <v>18</v>
      </c>
      <c r="C5706" s="104">
        <v>2013</v>
      </c>
      <c r="D5706" s="104" t="s">
        <v>681</v>
      </c>
      <c r="G5706" s="105">
        <v>41585</v>
      </c>
      <c r="H5706" s="105">
        <v>0.55902777777777801</v>
      </c>
      <c r="K5706" s="104">
        <v>51.638300000000001</v>
      </c>
      <c r="L5706" s="104">
        <v>2.5183</v>
      </c>
      <c r="M5706" s="104">
        <v>1</v>
      </c>
      <c r="N5706" s="104">
        <v>0.5</v>
      </c>
      <c r="O5706" s="104">
        <v>0.2</v>
      </c>
      <c r="P5706" s="104" t="s">
        <v>87</v>
      </c>
      <c r="Q5706" s="104">
        <v>8.0000000000000002E-3</v>
      </c>
    </row>
    <row r="5707" spans="1:17" x14ac:dyDescent="0.25">
      <c r="A5707" s="104">
        <v>1054818</v>
      </c>
      <c r="B5707" s="104" t="s">
        <v>18</v>
      </c>
      <c r="C5707" s="104">
        <v>2013</v>
      </c>
      <c r="D5707" s="104" t="s">
        <v>680</v>
      </c>
      <c r="G5707" s="105">
        <v>41586</v>
      </c>
      <c r="H5707" s="105">
        <v>0.42847222222222198</v>
      </c>
      <c r="K5707" s="104">
        <v>51.128300000000003</v>
      </c>
      <c r="L5707" s="104">
        <v>2.62</v>
      </c>
      <c r="M5707" s="104">
        <v>0.06</v>
      </c>
      <c r="N5707" s="104">
        <v>0.01</v>
      </c>
      <c r="O5707" s="104">
        <v>1E-3</v>
      </c>
      <c r="P5707" s="104" t="s">
        <v>87</v>
      </c>
      <c r="Q5707" s="104">
        <v>2.0000000000000001E-4</v>
      </c>
    </row>
    <row r="5708" spans="1:17" x14ac:dyDescent="0.25">
      <c r="A5708" s="104">
        <v>1054819</v>
      </c>
      <c r="B5708" s="104" t="s">
        <v>20</v>
      </c>
      <c r="C5708" s="104">
        <v>2013</v>
      </c>
      <c r="D5708" s="104" t="s">
        <v>465</v>
      </c>
      <c r="G5708" s="105">
        <v>41346</v>
      </c>
      <c r="H5708" s="105">
        <v>0.6</v>
      </c>
      <c r="I5708" s="104">
        <v>10</v>
      </c>
      <c r="J5708" s="104">
        <v>320</v>
      </c>
      <c r="K5708" s="104">
        <v>48.939300000000003</v>
      </c>
      <c r="L5708" s="104">
        <v>-5.6147999999999998</v>
      </c>
      <c r="M5708" s="104">
        <v>3000</v>
      </c>
      <c r="N5708" s="104">
        <v>50</v>
      </c>
      <c r="O5708" s="104">
        <v>150000</v>
      </c>
      <c r="P5708" s="104" t="s">
        <v>87</v>
      </c>
      <c r="Q5708" s="104">
        <v>0.61699999999999999</v>
      </c>
    </row>
    <row r="5709" spans="1:17" x14ac:dyDescent="0.25">
      <c r="A5709" s="104">
        <v>1054820</v>
      </c>
      <c r="B5709" s="104" t="s">
        <v>20</v>
      </c>
      <c r="C5709" s="104">
        <v>2013</v>
      </c>
      <c r="D5709" s="104" t="s">
        <v>464</v>
      </c>
      <c r="G5709" s="105">
        <v>41379</v>
      </c>
      <c r="H5709" s="105">
        <v>0.63958333333333295</v>
      </c>
      <c r="I5709" s="104">
        <v>3</v>
      </c>
      <c r="J5709" s="104">
        <v>220</v>
      </c>
      <c r="K5709" s="104">
        <v>50.1492</v>
      </c>
      <c r="L5709" s="104">
        <v>1.8563000000000001</v>
      </c>
      <c r="M5709" s="104">
        <v>12000</v>
      </c>
      <c r="N5709" s="104">
        <v>100</v>
      </c>
      <c r="O5709" s="104">
        <v>1200000</v>
      </c>
      <c r="P5709" s="104" t="s">
        <v>66</v>
      </c>
      <c r="Q5709" s="104">
        <v>0.28799999999999998</v>
      </c>
    </row>
    <row r="5710" spans="1:17" x14ac:dyDescent="0.25">
      <c r="A5710" s="104">
        <v>1054821</v>
      </c>
      <c r="B5710" s="104" t="s">
        <v>20</v>
      </c>
      <c r="C5710" s="104">
        <v>2013</v>
      </c>
      <c r="D5710" s="104" t="s">
        <v>463</v>
      </c>
      <c r="G5710" s="105">
        <v>41380</v>
      </c>
      <c r="H5710" s="105">
        <v>0.35208333333333303</v>
      </c>
      <c r="I5710" s="104">
        <v>5</v>
      </c>
      <c r="J5710" s="104">
        <v>230</v>
      </c>
      <c r="K5710" s="104">
        <v>49.1</v>
      </c>
      <c r="L5710" s="104">
        <v>-2.9832999999999998</v>
      </c>
      <c r="M5710" s="104">
        <v>7408</v>
      </c>
      <c r="N5710" s="104">
        <v>20</v>
      </c>
      <c r="O5710" s="104">
        <v>148160</v>
      </c>
      <c r="P5710" s="104" t="s">
        <v>66</v>
      </c>
    </row>
    <row r="5711" spans="1:17" x14ac:dyDescent="0.25">
      <c r="A5711" s="104">
        <v>1054822</v>
      </c>
      <c r="B5711" s="104" t="s">
        <v>20</v>
      </c>
      <c r="C5711" s="104">
        <v>2013</v>
      </c>
      <c r="D5711" s="104" t="s">
        <v>462</v>
      </c>
      <c r="G5711" s="105">
        <v>41410</v>
      </c>
      <c r="H5711" s="105">
        <v>0.37152777777777801</v>
      </c>
      <c r="I5711" s="104">
        <v>2</v>
      </c>
      <c r="J5711" s="104">
        <v>16</v>
      </c>
      <c r="K5711" s="104">
        <v>51.284700000000001</v>
      </c>
      <c r="L5711" s="104">
        <v>2.2837999999999998</v>
      </c>
      <c r="M5711" s="104">
        <v>1000</v>
      </c>
      <c r="N5711" s="104">
        <v>100</v>
      </c>
      <c r="O5711" s="104">
        <v>100000</v>
      </c>
      <c r="P5711" s="104" t="s">
        <v>87</v>
      </c>
      <c r="Q5711" s="104">
        <v>1.11E-2</v>
      </c>
    </row>
    <row r="5712" spans="1:17" x14ac:dyDescent="0.25">
      <c r="A5712" s="104">
        <v>1054823</v>
      </c>
      <c r="B5712" s="104" t="s">
        <v>20</v>
      </c>
      <c r="C5712" s="104">
        <v>2013</v>
      </c>
      <c r="D5712" s="104" t="s">
        <v>679</v>
      </c>
      <c r="G5712" s="105">
        <v>41436</v>
      </c>
      <c r="H5712" s="105">
        <v>0.41111111111111098</v>
      </c>
      <c r="I5712" s="104">
        <v>10</v>
      </c>
      <c r="J5712" s="104">
        <v>200</v>
      </c>
      <c r="K5712" s="104">
        <v>50.457500000000003</v>
      </c>
      <c r="L5712" s="104">
        <v>1.0157</v>
      </c>
      <c r="M5712" s="104">
        <v>300</v>
      </c>
      <c r="N5712" s="104">
        <v>50</v>
      </c>
      <c r="O5712" s="104">
        <v>15000</v>
      </c>
      <c r="P5712" s="104" t="s">
        <v>87</v>
      </c>
      <c r="Q5712" s="104">
        <v>0.04</v>
      </c>
    </row>
    <row r="5713" spans="1:17" x14ac:dyDescent="0.25">
      <c r="A5713" s="104">
        <v>1054824</v>
      </c>
      <c r="B5713" s="104" t="s">
        <v>20</v>
      </c>
      <c r="C5713" s="104">
        <v>2013</v>
      </c>
      <c r="D5713" s="104" t="s">
        <v>678</v>
      </c>
      <c r="G5713" s="105">
        <v>41444</v>
      </c>
      <c r="H5713" s="105">
        <v>0.358333333333333</v>
      </c>
      <c r="I5713" s="104">
        <v>3</v>
      </c>
      <c r="J5713" s="104">
        <v>30</v>
      </c>
      <c r="K5713" s="104">
        <v>49.783299999999997</v>
      </c>
      <c r="L5713" s="104">
        <v>2.3367</v>
      </c>
      <c r="M5713" s="104">
        <v>200</v>
      </c>
      <c r="N5713" s="104">
        <v>2</v>
      </c>
      <c r="O5713" s="104">
        <v>400</v>
      </c>
      <c r="P5713" s="104" t="s">
        <v>87</v>
      </c>
      <c r="Q5713" s="104">
        <v>1E-3</v>
      </c>
    </row>
    <row r="5714" spans="1:17" x14ac:dyDescent="0.25">
      <c r="A5714" s="104">
        <v>1054825</v>
      </c>
      <c r="B5714" s="104" t="s">
        <v>20</v>
      </c>
      <c r="C5714" s="104">
        <v>2013</v>
      </c>
      <c r="D5714" s="104" t="s">
        <v>677</v>
      </c>
      <c r="G5714" s="105">
        <v>41451</v>
      </c>
      <c r="H5714" s="105">
        <v>0.53125</v>
      </c>
      <c r="I5714" s="104">
        <v>2</v>
      </c>
      <c r="J5714" s="104">
        <v>50</v>
      </c>
      <c r="K5714" s="104">
        <v>48.083300000000001</v>
      </c>
      <c r="L5714" s="104">
        <v>-6.2167000000000003</v>
      </c>
      <c r="M5714" s="104">
        <v>43000</v>
      </c>
      <c r="N5714" s="104">
        <v>17000</v>
      </c>
      <c r="O5714" s="104">
        <v>731000000</v>
      </c>
      <c r="P5714" s="104" t="s">
        <v>87</v>
      </c>
      <c r="Q5714" s="104">
        <v>49.1</v>
      </c>
    </row>
    <row r="5715" spans="1:17" x14ac:dyDescent="0.25">
      <c r="A5715" s="104">
        <v>1054826</v>
      </c>
      <c r="B5715" s="104" t="s">
        <v>20</v>
      </c>
      <c r="C5715" s="104">
        <v>2013</v>
      </c>
      <c r="D5715" s="104" t="s">
        <v>676</v>
      </c>
      <c r="G5715" s="105">
        <v>41452</v>
      </c>
      <c r="H5715" s="105">
        <v>0.34722222222222199</v>
      </c>
      <c r="I5715" s="104">
        <v>7</v>
      </c>
      <c r="J5715" s="104">
        <v>350</v>
      </c>
      <c r="K5715" s="104">
        <v>49.232999999999997</v>
      </c>
      <c r="L5715" s="104">
        <v>-4.8167</v>
      </c>
      <c r="M5715" s="104">
        <v>1600</v>
      </c>
      <c r="N5715" s="104">
        <v>2</v>
      </c>
      <c r="O5715" s="104">
        <v>3200</v>
      </c>
      <c r="P5715" s="104" t="s">
        <v>66</v>
      </c>
      <c r="Q5715" s="104">
        <v>0.33600000000000002</v>
      </c>
    </row>
    <row r="5716" spans="1:17" x14ac:dyDescent="0.25">
      <c r="A5716" s="104">
        <v>1054827</v>
      </c>
      <c r="B5716" s="104" t="s">
        <v>20</v>
      </c>
      <c r="C5716" s="104">
        <v>2013</v>
      </c>
      <c r="D5716" s="104" t="s">
        <v>675</v>
      </c>
      <c r="G5716" s="105">
        <v>41461</v>
      </c>
      <c r="H5716" s="105">
        <v>0.375</v>
      </c>
      <c r="I5716" s="104">
        <v>1</v>
      </c>
      <c r="J5716" s="104">
        <v>40</v>
      </c>
      <c r="K5716" s="104">
        <v>50.293799999999997</v>
      </c>
      <c r="L5716" s="104">
        <v>1.341</v>
      </c>
      <c r="M5716" s="104">
        <v>300</v>
      </c>
      <c r="N5716" s="104">
        <v>300</v>
      </c>
      <c r="O5716" s="104">
        <v>90000</v>
      </c>
      <c r="P5716" s="104" t="s">
        <v>87</v>
      </c>
      <c r="Q5716" s="104">
        <v>0.45</v>
      </c>
    </row>
    <row r="5717" spans="1:17" x14ac:dyDescent="0.25">
      <c r="A5717" s="104">
        <v>1054828</v>
      </c>
      <c r="B5717" s="104" t="s">
        <v>20</v>
      </c>
      <c r="C5717" s="104">
        <v>2013</v>
      </c>
      <c r="D5717" s="104" t="s">
        <v>674</v>
      </c>
      <c r="G5717" s="105">
        <v>41465</v>
      </c>
      <c r="H5717" s="105">
        <v>0.28263888888888899</v>
      </c>
      <c r="I5717" s="104">
        <v>7</v>
      </c>
      <c r="J5717" s="104">
        <v>50</v>
      </c>
      <c r="K5717" s="104">
        <v>48.883299999999998</v>
      </c>
      <c r="L5717" s="104">
        <v>-5.85</v>
      </c>
      <c r="M5717" s="104">
        <v>16110</v>
      </c>
      <c r="N5717" s="104">
        <v>0.1</v>
      </c>
      <c r="O5717" s="104">
        <v>1611000</v>
      </c>
      <c r="P5717" s="104" t="s">
        <v>66</v>
      </c>
    </row>
    <row r="5718" spans="1:17" x14ac:dyDescent="0.25">
      <c r="A5718" s="104">
        <v>1054829</v>
      </c>
      <c r="B5718" s="104" t="s">
        <v>20</v>
      </c>
      <c r="C5718" s="104">
        <v>2013</v>
      </c>
      <c r="D5718" s="104" t="s">
        <v>673</v>
      </c>
      <c r="G5718" s="105">
        <v>41469</v>
      </c>
      <c r="H5718" s="105">
        <v>0.42916666666666697</v>
      </c>
      <c r="I5718" s="104">
        <v>1</v>
      </c>
      <c r="J5718" s="104">
        <v>320</v>
      </c>
      <c r="K5718" s="104">
        <v>48.834800000000001</v>
      </c>
      <c r="L5718" s="104">
        <v>-1.6137999999999999</v>
      </c>
      <c r="P5718" s="104" t="s">
        <v>87</v>
      </c>
    </row>
    <row r="5719" spans="1:17" x14ac:dyDescent="0.25">
      <c r="A5719" s="104">
        <v>1054830</v>
      </c>
      <c r="B5719" s="104" t="s">
        <v>20</v>
      </c>
      <c r="C5719" s="104">
        <v>2013</v>
      </c>
      <c r="D5719" s="104" t="s">
        <v>672</v>
      </c>
      <c r="G5719" s="105">
        <v>41477</v>
      </c>
      <c r="H5719" s="105">
        <v>0.40069444444444402</v>
      </c>
      <c r="I5719" s="104">
        <v>2</v>
      </c>
      <c r="J5719" s="104">
        <v>320</v>
      </c>
      <c r="K5719" s="104">
        <v>48.633299999999998</v>
      </c>
      <c r="L5719" s="104">
        <v>-2.4666999999999999</v>
      </c>
      <c r="O5719" s="104">
        <v>10</v>
      </c>
      <c r="P5719" s="104" t="s">
        <v>87</v>
      </c>
      <c r="Q5719" s="104">
        <v>5.0799999999999998E-2</v>
      </c>
    </row>
    <row r="5720" spans="1:17" x14ac:dyDescent="0.25">
      <c r="A5720" s="104">
        <v>1054831</v>
      </c>
      <c r="B5720" s="104" t="s">
        <v>20</v>
      </c>
      <c r="C5720" s="104">
        <v>2013</v>
      </c>
      <c r="D5720" s="104" t="s">
        <v>671</v>
      </c>
      <c r="G5720" s="105">
        <v>41481</v>
      </c>
      <c r="H5720" s="105">
        <v>0.50416666666666698</v>
      </c>
      <c r="I5720" s="104">
        <v>6</v>
      </c>
      <c r="J5720" s="104">
        <v>60</v>
      </c>
      <c r="K5720" s="104">
        <v>48.616700000000002</v>
      </c>
      <c r="L5720" s="104">
        <v>-2.4666999999999999</v>
      </c>
      <c r="O5720" s="104">
        <v>5</v>
      </c>
      <c r="P5720" s="104" t="s">
        <v>87</v>
      </c>
    </row>
    <row r="5721" spans="1:17" x14ac:dyDescent="0.25">
      <c r="A5721" s="104">
        <v>1054832</v>
      </c>
      <c r="B5721" s="104" t="s">
        <v>20</v>
      </c>
      <c r="C5721" s="104">
        <v>2013</v>
      </c>
      <c r="D5721" s="104" t="s">
        <v>670</v>
      </c>
      <c r="G5721" s="105">
        <v>41482</v>
      </c>
      <c r="H5721" s="105">
        <v>0.74722222222222201</v>
      </c>
      <c r="I5721" s="104">
        <v>4</v>
      </c>
      <c r="J5721" s="104">
        <v>307</v>
      </c>
      <c r="K5721" s="104">
        <v>48.65</v>
      </c>
      <c r="L5721" s="104">
        <v>-2.2667000000000002</v>
      </c>
      <c r="M5721" s="104">
        <v>2408</v>
      </c>
      <c r="N5721" s="104">
        <v>20</v>
      </c>
      <c r="O5721" s="104">
        <v>48160</v>
      </c>
      <c r="P5721" s="104" t="s">
        <v>87</v>
      </c>
      <c r="Q5721" s="104">
        <v>0.12</v>
      </c>
    </row>
    <row r="5722" spans="1:17" x14ac:dyDescent="0.25">
      <c r="A5722" s="104">
        <v>1054833</v>
      </c>
      <c r="B5722" s="104" t="s">
        <v>20</v>
      </c>
      <c r="C5722" s="104">
        <v>2013</v>
      </c>
      <c r="D5722" s="104" t="s">
        <v>669</v>
      </c>
      <c r="G5722" s="105">
        <v>41484</v>
      </c>
      <c r="H5722" s="105">
        <v>0.73263888888888895</v>
      </c>
      <c r="I5722" s="104">
        <v>6</v>
      </c>
      <c r="J5722" s="104">
        <v>200</v>
      </c>
      <c r="K5722" s="104">
        <v>48.65</v>
      </c>
      <c r="L5722" s="104">
        <v>-2.2667000000000002</v>
      </c>
      <c r="M5722" s="104">
        <v>1000</v>
      </c>
      <c r="N5722" s="104">
        <v>20</v>
      </c>
      <c r="O5722" s="104">
        <v>20000</v>
      </c>
      <c r="P5722" s="104" t="s">
        <v>87</v>
      </c>
    </row>
    <row r="5723" spans="1:17" x14ac:dyDescent="0.25">
      <c r="A5723" s="104">
        <v>1054834</v>
      </c>
      <c r="B5723" s="104" t="s">
        <v>20</v>
      </c>
      <c r="C5723" s="104">
        <v>2013</v>
      </c>
      <c r="D5723" s="104" t="s">
        <v>668</v>
      </c>
      <c r="G5723" s="105">
        <v>41486</v>
      </c>
      <c r="H5723" s="105">
        <v>0.27222222222222198</v>
      </c>
      <c r="I5723" s="104">
        <v>3</v>
      </c>
      <c r="J5723" s="104">
        <v>170</v>
      </c>
      <c r="K5723" s="104">
        <v>48.663499999999999</v>
      </c>
      <c r="L5723" s="104">
        <v>-2.2667000000000002</v>
      </c>
      <c r="M5723" s="104">
        <v>2000</v>
      </c>
      <c r="N5723" s="104">
        <v>20</v>
      </c>
      <c r="O5723" s="104">
        <v>40000</v>
      </c>
      <c r="P5723" s="104" t="s">
        <v>87</v>
      </c>
      <c r="Q5723" s="104">
        <v>0.1</v>
      </c>
    </row>
    <row r="5724" spans="1:17" x14ac:dyDescent="0.25">
      <c r="A5724" s="104">
        <v>1054835</v>
      </c>
      <c r="B5724" s="104" t="s">
        <v>20</v>
      </c>
      <c r="C5724" s="104">
        <v>2013</v>
      </c>
      <c r="D5724" s="104" t="s">
        <v>667</v>
      </c>
      <c r="G5724" s="105">
        <v>41488</v>
      </c>
      <c r="H5724" s="105">
        <v>0.5625</v>
      </c>
      <c r="I5724" s="104">
        <v>4</v>
      </c>
      <c r="J5724" s="104">
        <v>200</v>
      </c>
      <c r="K5724" s="104">
        <v>48.901699999999998</v>
      </c>
      <c r="L5724" s="104">
        <v>-2.4249999999999998</v>
      </c>
      <c r="M5724" s="104">
        <v>4070</v>
      </c>
      <c r="P5724" s="104" t="s">
        <v>87</v>
      </c>
    </row>
    <row r="5725" spans="1:17" x14ac:dyDescent="0.25">
      <c r="A5725" s="104">
        <v>1054836</v>
      </c>
      <c r="B5725" s="104" t="s">
        <v>20</v>
      </c>
      <c r="C5725" s="104">
        <v>2013</v>
      </c>
      <c r="D5725" s="104" t="s">
        <v>666</v>
      </c>
      <c r="G5725" s="105">
        <v>41492</v>
      </c>
      <c r="H5725" s="105">
        <v>0.31597222222222199</v>
      </c>
      <c r="I5725" s="104">
        <v>7</v>
      </c>
      <c r="J5725" s="104">
        <v>220</v>
      </c>
      <c r="K5725" s="104">
        <v>50.371000000000002</v>
      </c>
      <c r="L5725" s="104">
        <v>4.5999999999999999E-2</v>
      </c>
      <c r="O5725" s="104">
        <v>3550</v>
      </c>
      <c r="P5725" s="104" t="s">
        <v>87</v>
      </c>
      <c r="Q5725" s="104">
        <v>7.91</v>
      </c>
    </row>
    <row r="5726" spans="1:17" x14ac:dyDescent="0.25">
      <c r="A5726" s="104">
        <v>1054837</v>
      </c>
      <c r="B5726" s="104" t="s">
        <v>20</v>
      </c>
      <c r="C5726" s="104">
        <v>2013</v>
      </c>
      <c r="D5726" s="104" t="s">
        <v>665</v>
      </c>
      <c r="G5726" s="105">
        <v>41495</v>
      </c>
      <c r="H5726" s="105">
        <v>0.45138888888888901</v>
      </c>
      <c r="I5726" s="104">
        <v>7</v>
      </c>
      <c r="J5726" s="104">
        <v>307</v>
      </c>
      <c r="K5726" s="104">
        <v>48.6633</v>
      </c>
      <c r="L5726" s="104">
        <v>-2.2749999999999999</v>
      </c>
      <c r="M5726" s="104">
        <v>1</v>
      </c>
      <c r="P5726" s="104" t="s">
        <v>87</v>
      </c>
    </row>
    <row r="5727" spans="1:17" x14ac:dyDescent="0.25">
      <c r="A5727" s="104">
        <v>1054838</v>
      </c>
      <c r="B5727" s="104" t="s">
        <v>20</v>
      </c>
      <c r="C5727" s="104">
        <v>2013</v>
      </c>
      <c r="D5727" s="104" t="s">
        <v>664</v>
      </c>
      <c r="G5727" s="105">
        <v>41531</v>
      </c>
      <c r="H5727" s="105">
        <v>0.34097222222222201</v>
      </c>
      <c r="I5727" s="104">
        <v>4</v>
      </c>
      <c r="J5727" s="104">
        <v>360</v>
      </c>
      <c r="K5727" s="104">
        <v>48.55</v>
      </c>
      <c r="L5727" s="104">
        <v>-5.4166999999999996</v>
      </c>
      <c r="P5727" s="104" t="s">
        <v>66</v>
      </c>
    </row>
    <row r="5728" spans="1:17" x14ac:dyDescent="0.25">
      <c r="A5728" s="104">
        <v>1054839</v>
      </c>
      <c r="B5728" s="104" t="s">
        <v>20</v>
      </c>
      <c r="C5728" s="104">
        <v>2013</v>
      </c>
      <c r="D5728" s="104" t="s">
        <v>663</v>
      </c>
      <c r="G5728" s="105">
        <v>41532</v>
      </c>
      <c r="H5728" s="105">
        <v>0.73402777777777795</v>
      </c>
      <c r="I5728" s="104">
        <v>3</v>
      </c>
      <c r="J5728" s="104">
        <v>270</v>
      </c>
      <c r="K5728" s="104">
        <v>48.661700000000003</v>
      </c>
      <c r="L5728" s="104">
        <v>-2.2732999999999999</v>
      </c>
      <c r="M5728" s="104">
        <v>2778</v>
      </c>
      <c r="N5728" s="104">
        <v>0.01</v>
      </c>
      <c r="O5728" s="104">
        <v>27780</v>
      </c>
      <c r="P5728" s="104" t="s">
        <v>87</v>
      </c>
    </row>
    <row r="5729" spans="1:17" x14ac:dyDescent="0.25">
      <c r="A5729" s="104">
        <v>1054840</v>
      </c>
      <c r="B5729" s="104" t="s">
        <v>20</v>
      </c>
      <c r="C5729" s="104">
        <v>2013</v>
      </c>
      <c r="D5729" s="104" t="s">
        <v>662</v>
      </c>
      <c r="G5729" s="105">
        <v>41535</v>
      </c>
      <c r="H5729" s="105">
        <v>0.71527777777777801</v>
      </c>
      <c r="I5729" s="104">
        <v>5</v>
      </c>
      <c r="J5729" s="104">
        <v>330</v>
      </c>
      <c r="K5729" s="104">
        <v>49.643999999999998</v>
      </c>
      <c r="L5729" s="104">
        <v>-0.1077</v>
      </c>
      <c r="M5729" s="104">
        <v>18520</v>
      </c>
      <c r="N5729" s="104">
        <v>100</v>
      </c>
      <c r="O5729" s="104">
        <v>1852000</v>
      </c>
      <c r="P5729" s="104" t="s">
        <v>66</v>
      </c>
      <c r="Q5729" s="104">
        <v>0.55600000000000005</v>
      </c>
    </row>
    <row r="5730" spans="1:17" x14ac:dyDescent="0.25">
      <c r="A5730" s="104">
        <v>1054841</v>
      </c>
      <c r="B5730" s="104" t="s">
        <v>20</v>
      </c>
      <c r="C5730" s="104">
        <v>2013</v>
      </c>
      <c r="D5730" s="104" t="s">
        <v>661</v>
      </c>
      <c r="G5730" s="105">
        <v>41544</v>
      </c>
      <c r="H5730" s="105">
        <v>0.530555555555556</v>
      </c>
      <c r="I5730" s="104">
        <v>5</v>
      </c>
      <c r="J5730" s="104">
        <v>70</v>
      </c>
      <c r="K5730" s="104">
        <v>49.6</v>
      </c>
      <c r="L5730" s="104">
        <v>-0.2833</v>
      </c>
      <c r="O5730" s="104">
        <v>1820</v>
      </c>
      <c r="P5730" s="104" t="s">
        <v>66</v>
      </c>
    </row>
    <row r="5731" spans="1:17" x14ac:dyDescent="0.25">
      <c r="A5731" s="104">
        <v>1054842</v>
      </c>
      <c r="B5731" s="104" t="s">
        <v>20</v>
      </c>
      <c r="C5731" s="104">
        <v>2013</v>
      </c>
      <c r="D5731" s="104" t="s">
        <v>660</v>
      </c>
      <c r="G5731" s="105">
        <v>41550</v>
      </c>
      <c r="H5731" s="105">
        <v>0.73055555555555596</v>
      </c>
      <c r="I5731" s="104">
        <v>6</v>
      </c>
      <c r="J5731" s="104">
        <v>165</v>
      </c>
      <c r="K5731" s="104">
        <v>50.037999999999997</v>
      </c>
      <c r="L5731" s="104">
        <v>1.0285</v>
      </c>
      <c r="M5731" s="104">
        <v>2030</v>
      </c>
      <c r="N5731" s="104">
        <v>10</v>
      </c>
      <c r="O5731" s="104">
        <v>20300</v>
      </c>
      <c r="P5731" s="104" t="s">
        <v>66</v>
      </c>
      <c r="Q5731" s="104">
        <v>6.0000000000000001E-3</v>
      </c>
    </row>
    <row r="5732" spans="1:17" x14ac:dyDescent="0.25">
      <c r="A5732" s="104">
        <v>1054843</v>
      </c>
      <c r="B5732" s="104" t="s">
        <v>20</v>
      </c>
      <c r="C5732" s="104">
        <v>2013</v>
      </c>
      <c r="D5732" s="104" t="s">
        <v>659</v>
      </c>
      <c r="G5732" s="105">
        <v>41562</v>
      </c>
      <c r="H5732" s="105">
        <v>0.68055555555555503</v>
      </c>
      <c r="I5732" s="104">
        <v>5</v>
      </c>
      <c r="J5732" s="104">
        <v>290</v>
      </c>
      <c r="K5732" s="104">
        <v>49.9</v>
      </c>
      <c r="L5732" s="104">
        <v>-0.58330000000000004</v>
      </c>
      <c r="M5732" s="104">
        <v>2220</v>
      </c>
      <c r="N5732" s="104">
        <v>300</v>
      </c>
      <c r="O5732" s="104">
        <v>666000</v>
      </c>
      <c r="P5732" s="104" t="s">
        <v>87</v>
      </c>
      <c r="Q5732" s="104">
        <v>0.06</v>
      </c>
    </row>
    <row r="5733" spans="1:17" x14ac:dyDescent="0.25">
      <c r="A5733" s="104">
        <v>1054844</v>
      </c>
      <c r="B5733" s="104" t="s">
        <v>20</v>
      </c>
      <c r="C5733" s="104">
        <v>2013</v>
      </c>
      <c r="D5733" s="104" t="s">
        <v>658</v>
      </c>
      <c r="G5733" s="105">
        <v>41595</v>
      </c>
      <c r="H5733" s="105">
        <v>0.48888888888888898</v>
      </c>
      <c r="I5733" s="104">
        <v>6</v>
      </c>
      <c r="J5733" s="104">
        <v>10</v>
      </c>
      <c r="K5733" s="104">
        <v>48.433300000000003</v>
      </c>
      <c r="L5733" s="104">
        <v>-5.1166999999999998</v>
      </c>
      <c r="M5733" s="104">
        <v>300</v>
      </c>
      <c r="N5733" s="104">
        <v>30</v>
      </c>
      <c r="O5733" s="104">
        <v>9000</v>
      </c>
      <c r="P5733" s="104" t="s">
        <v>87</v>
      </c>
      <c r="Q5733" s="104">
        <v>4.4999999999999998E-2</v>
      </c>
    </row>
    <row r="5734" spans="1:17" x14ac:dyDescent="0.25">
      <c r="A5734" s="104">
        <v>1054845</v>
      </c>
      <c r="B5734" s="104" t="s">
        <v>20</v>
      </c>
      <c r="C5734" s="104">
        <v>2013</v>
      </c>
      <c r="D5734" s="104" t="s">
        <v>657</v>
      </c>
      <c r="G5734" s="105">
        <v>41596</v>
      </c>
      <c r="H5734" s="105">
        <v>0.75694444444444497</v>
      </c>
      <c r="I5734" s="104">
        <v>2</v>
      </c>
      <c r="J5734" s="104">
        <v>220</v>
      </c>
      <c r="K5734" s="104">
        <v>48.916699999999999</v>
      </c>
      <c r="L5734" s="104">
        <v>-5.7</v>
      </c>
      <c r="M5734" s="104">
        <v>33336</v>
      </c>
      <c r="N5734" s="104">
        <v>100</v>
      </c>
      <c r="O5734" s="104">
        <v>333600</v>
      </c>
      <c r="P5734" s="104" t="s">
        <v>66</v>
      </c>
    </row>
    <row r="5735" spans="1:17" x14ac:dyDescent="0.25">
      <c r="A5735" s="104">
        <v>1054846</v>
      </c>
      <c r="B5735" s="104" t="s">
        <v>20</v>
      </c>
      <c r="C5735" s="104">
        <v>2013</v>
      </c>
      <c r="D5735" s="104" t="s">
        <v>656</v>
      </c>
      <c r="G5735" s="105">
        <v>41604</v>
      </c>
      <c r="H5735" s="105">
        <v>0.718055555555556</v>
      </c>
      <c r="K5735" s="104">
        <v>48.433300000000003</v>
      </c>
      <c r="L5735" s="104">
        <v>-5.1166999999999998</v>
      </c>
      <c r="M5735" s="104">
        <v>1852</v>
      </c>
      <c r="P5735" s="104" t="s">
        <v>87</v>
      </c>
    </row>
    <row r="5736" spans="1:17" x14ac:dyDescent="0.25">
      <c r="A5736" s="104">
        <v>1054847</v>
      </c>
      <c r="B5736" s="104" t="s">
        <v>20</v>
      </c>
      <c r="C5736" s="104">
        <v>2013</v>
      </c>
      <c r="D5736" s="104" t="s">
        <v>655</v>
      </c>
      <c r="G5736" s="105">
        <v>41606</v>
      </c>
      <c r="H5736" s="105">
        <v>0.40972222222222199</v>
      </c>
      <c r="I5736" s="104">
        <v>1</v>
      </c>
      <c r="J5736" s="104">
        <v>180</v>
      </c>
      <c r="K5736" s="104">
        <v>49.756799999999998</v>
      </c>
      <c r="L5736" s="104">
        <v>-0.41020000000000001</v>
      </c>
      <c r="M5736" s="104">
        <v>400</v>
      </c>
      <c r="N5736" s="104">
        <v>100</v>
      </c>
      <c r="O5736" s="104">
        <v>40000</v>
      </c>
      <c r="P5736" s="104" t="s">
        <v>66</v>
      </c>
      <c r="Q5736" s="104">
        <v>0.54</v>
      </c>
    </row>
    <row r="5737" spans="1:17" x14ac:dyDescent="0.25">
      <c r="A5737" s="104">
        <v>1054848</v>
      </c>
      <c r="B5737" s="104" t="s">
        <v>20</v>
      </c>
      <c r="C5737" s="104">
        <v>2013</v>
      </c>
      <c r="D5737" s="104" t="s">
        <v>654</v>
      </c>
      <c r="G5737" s="105">
        <v>41607</v>
      </c>
      <c r="H5737" s="105">
        <v>0.73819444444444404</v>
      </c>
      <c r="I5737" s="104">
        <v>15</v>
      </c>
      <c r="J5737" s="104">
        <v>300</v>
      </c>
      <c r="K5737" s="104">
        <v>50.063299999999998</v>
      </c>
      <c r="L5737" s="104">
        <v>1.3532999999999999</v>
      </c>
      <c r="P5737" s="104" t="s">
        <v>87</v>
      </c>
      <c r="Q5737" s="104">
        <v>1.5</v>
      </c>
    </row>
    <row r="5738" spans="1:17" x14ac:dyDescent="0.25">
      <c r="A5738" s="104">
        <v>1054849</v>
      </c>
      <c r="B5738" s="104" t="s">
        <v>20</v>
      </c>
      <c r="C5738" s="104">
        <v>2013</v>
      </c>
      <c r="D5738" s="104" t="s">
        <v>653</v>
      </c>
      <c r="G5738" s="105">
        <v>41612</v>
      </c>
      <c r="H5738" s="105">
        <v>0.55555555555555602</v>
      </c>
      <c r="I5738" s="104">
        <v>5</v>
      </c>
      <c r="J5738" s="104">
        <v>285</v>
      </c>
      <c r="K5738" s="104">
        <v>48.616700000000002</v>
      </c>
      <c r="L5738" s="104">
        <v>-2.4666999999999999</v>
      </c>
      <c r="M5738" s="104">
        <v>3078</v>
      </c>
      <c r="N5738" s="104">
        <v>200</v>
      </c>
      <c r="O5738" s="104">
        <v>615600</v>
      </c>
      <c r="P5738" s="104" t="s">
        <v>87</v>
      </c>
      <c r="Q5738" s="104">
        <v>3.0779999999999998</v>
      </c>
    </row>
    <row r="5739" spans="1:17" x14ac:dyDescent="0.25">
      <c r="A5739" s="104">
        <v>1054850</v>
      </c>
      <c r="B5739" s="104" t="s">
        <v>20</v>
      </c>
      <c r="C5739" s="104">
        <v>2013</v>
      </c>
      <c r="D5739" s="104" t="s">
        <v>652</v>
      </c>
      <c r="G5739" s="105">
        <v>41624</v>
      </c>
      <c r="H5739" s="105">
        <v>0.54305555555555596</v>
      </c>
      <c r="I5739" s="104">
        <v>5</v>
      </c>
      <c r="J5739" s="104">
        <v>220</v>
      </c>
      <c r="K5739" s="104">
        <v>49.664999999999999</v>
      </c>
      <c r="L5739" s="104">
        <v>-1.6267</v>
      </c>
      <c r="M5739" s="104">
        <v>30</v>
      </c>
      <c r="N5739" s="104">
        <v>10</v>
      </c>
      <c r="O5739" s="104">
        <v>300</v>
      </c>
      <c r="P5739" s="104" t="s">
        <v>66</v>
      </c>
      <c r="Q5739" s="104">
        <v>1E-3</v>
      </c>
    </row>
    <row r="5740" spans="1:17" x14ac:dyDescent="0.25">
      <c r="A5740" s="104">
        <v>1054851</v>
      </c>
      <c r="B5740" s="104" t="s">
        <v>20</v>
      </c>
      <c r="C5740" s="104">
        <v>2013</v>
      </c>
      <c r="D5740" s="104" t="s">
        <v>651</v>
      </c>
      <c r="G5740" s="105">
        <v>41634</v>
      </c>
      <c r="H5740" s="105">
        <v>0.8125</v>
      </c>
      <c r="I5740" s="104">
        <v>10</v>
      </c>
      <c r="J5740" s="104">
        <v>200</v>
      </c>
      <c r="K5740" s="104">
        <v>49.033299999999997</v>
      </c>
      <c r="L5740" s="104">
        <v>-5.4166999999999996</v>
      </c>
      <c r="M5740" s="104">
        <v>15300</v>
      </c>
      <c r="N5740" s="104">
        <v>50</v>
      </c>
      <c r="O5740" s="104">
        <v>765000</v>
      </c>
      <c r="P5740" s="104" t="s">
        <v>66</v>
      </c>
    </row>
    <row r="5741" spans="1:17" x14ac:dyDescent="0.25">
      <c r="A5741" s="104">
        <v>1054852</v>
      </c>
      <c r="B5741" s="104" t="s">
        <v>22</v>
      </c>
      <c r="C5741" s="104">
        <v>2013</v>
      </c>
      <c r="D5741" s="104" t="s">
        <v>650</v>
      </c>
      <c r="G5741" s="105">
        <v>41282</v>
      </c>
      <c r="H5741" s="105">
        <v>0.43125000000000002</v>
      </c>
      <c r="I5741" s="104">
        <v>1</v>
      </c>
      <c r="J5741" s="104">
        <v>258</v>
      </c>
      <c r="K5741" s="104">
        <v>55.258299999999998</v>
      </c>
      <c r="L5741" s="104">
        <v>3.9617</v>
      </c>
      <c r="M5741" s="104">
        <v>8.3000000000000007</v>
      </c>
      <c r="N5741" s="104">
        <v>0.1</v>
      </c>
      <c r="O5741" s="104">
        <v>0</v>
      </c>
      <c r="P5741" s="104" t="s">
        <v>67</v>
      </c>
    </row>
    <row r="5742" spans="1:17" x14ac:dyDescent="0.25">
      <c r="A5742" s="104">
        <v>1054853</v>
      </c>
      <c r="B5742" s="104" t="s">
        <v>22</v>
      </c>
      <c r="C5742" s="104">
        <v>2013</v>
      </c>
      <c r="D5742" s="104" t="s">
        <v>456</v>
      </c>
      <c r="G5742" s="105">
        <v>41283</v>
      </c>
      <c r="H5742" s="105">
        <v>0.36111111111111099</v>
      </c>
      <c r="I5742" s="104">
        <v>3</v>
      </c>
      <c r="J5742" s="104">
        <v>345</v>
      </c>
      <c r="K5742" s="104">
        <v>52.73</v>
      </c>
      <c r="L5742" s="104">
        <v>3.2082999999999999</v>
      </c>
      <c r="M5742" s="104">
        <v>1.8</v>
      </c>
      <c r="N5742" s="104">
        <v>0.4</v>
      </c>
      <c r="O5742" s="104">
        <v>0.504</v>
      </c>
      <c r="P5742" s="104" t="s">
        <v>67</v>
      </c>
    </row>
    <row r="5743" spans="1:17" x14ac:dyDescent="0.25">
      <c r="A5743" s="104">
        <v>1054854</v>
      </c>
      <c r="B5743" s="104" t="s">
        <v>22</v>
      </c>
      <c r="C5743" s="104">
        <v>2013</v>
      </c>
      <c r="D5743" s="104" t="s">
        <v>649</v>
      </c>
      <c r="G5743" s="105">
        <v>41285</v>
      </c>
      <c r="H5743" s="105">
        <v>0.56736111111111098</v>
      </c>
      <c r="I5743" s="104">
        <v>3</v>
      </c>
      <c r="J5743" s="104">
        <v>28</v>
      </c>
      <c r="K5743" s="104">
        <v>53.061100000000003</v>
      </c>
      <c r="L5743" s="104">
        <v>3.4264000000000001</v>
      </c>
      <c r="M5743" s="104">
        <v>1.5</v>
      </c>
      <c r="N5743" s="104">
        <v>0.1</v>
      </c>
      <c r="O5743" s="104">
        <v>0.13500000000000001</v>
      </c>
      <c r="P5743" s="104" t="s">
        <v>67</v>
      </c>
    </row>
    <row r="5744" spans="1:17" x14ac:dyDescent="0.25">
      <c r="A5744" s="104">
        <v>1054855</v>
      </c>
      <c r="B5744" s="104" t="s">
        <v>22</v>
      </c>
      <c r="C5744" s="104">
        <v>2013</v>
      </c>
      <c r="D5744" s="104" t="s">
        <v>648</v>
      </c>
      <c r="G5744" s="105">
        <v>41285</v>
      </c>
      <c r="H5744" s="105">
        <v>0.60138888888888897</v>
      </c>
      <c r="I5744" s="104">
        <v>3</v>
      </c>
      <c r="J5744" s="104">
        <v>26</v>
      </c>
      <c r="K5744" s="104">
        <v>54.168300000000002</v>
      </c>
      <c r="L5744" s="104">
        <v>4.5816999999999997</v>
      </c>
      <c r="M5744" s="104">
        <v>5</v>
      </c>
      <c r="N5744" s="104">
        <v>0.2</v>
      </c>
      <c r="O5744" s="104">
        <v>0.8</v>
      </c>
      <c r="P5744" s="104" t="s">
        <v>67</v>
      </c>
    </row>
    <row r="5745" spans="1:17" x14ac:dyDescent="0.25">
      <c r="A5745" s="104">
        <v>1054856</v>
      </c>
      <c r="B5745" s="104" t="s">
        <v>22</v>
      </c>
      <c r="C5745" s="104">
        <v>2013</v>
      </c>
      <c r="D5745" s="104" t="s">
        <v>647</v>
      </c>
      <c r="G5745" s="105">
        <v>41287</v>
      </c>
      <c r="H5745" s="105">
        <v>0.62708333333333299</v>
      </c>
      <c r="I5745" s="104">
        <v>2</v>
      </c>
      <c r="J5745" s="104">
        <v>122</v>
      </c>
      <c r="K5745" s="104">
        <v>53.823300000000003</v>
      </c>
      <c r="L5745" s="104">
        <v>4.3867000000000003</v>
      </c>
      <c r="M5745" s="104">
        <v>5.5</v>
      </c>
      <c r="N5745" s="104">
        <v>0.2</v>
      </c>
      <c r="O5745" s="104">
        <v>0.44</v>
      </c>
      <c r="P5745" s="104" t="s">
        <v>67</v>
      </c>
    </row>
    <row r="5746" spans="1:17" x14ac:dyDescent="0.25">
      <c r="A5746" s="104">
        <v>1054857</v>
      </c>
      <c r="B5746" s="104" t="s">
        <v>22</v>
      </c>
      <c r="C5746" s="104">
        <v>2013</v>
      </c>
      <c r="D5746" s="104" t="s">
        <v>646</v>
      </c>
      <c r="G5746" s="105">
        <v>41288</v>
      </c>
      <c r="H5746" s="105">
        <v>0.43541666666666701</v>
      </c>
      <c r="I5746" s="104">
        <v>2</v>
      </c>
      <c r="J5746" s="104">
        <v>145</v>
      </c>
      <c r="K5746" s="104">
        <v>52.5533</v>
      </c>
      <c r="L5746" s="104">
        <v>3.9983</v>
      </c>
      <c r="M5746" s="104">
        <v>0.5</v>
      </c>
      <c r="N5746" s="104">
        <v>0.2</v>
      </c>
      <c r="O5746" s="104">
        <v>0.04</v>
      </c>
      <c r="P5746" s="104" t="s">
        <v>67</v>
      </c>
    </row>
    <row r="5747" spans="1:17" x14ac:dyDescent="0.25">
      <c r="A5747" s="104">
        <v>1054858</v>
      </c>
      <c r="B5747" s="104" t="s">
        <v>22</v>
      </c>
      <c r="C5747" s="104">
        <v>2013</v>
      </c>
      <c r="D5747" s="104" t="s">
        <v>645</v>
      </c>
      <c r="G5747" s="105">
        <v>41302</v>
      </c>
      <c r="H5747" s="105">
        <v>0.30833333333333302</v>
      </c>
      <c r="I5747" s="104">
        <v>4</v>
      </c>
      <c r="J5747" s="104">
        <v>240</v>
      </c>
      <c r="K5747" s="104">
        <v>53.486699999999999</v>
      </c>
      <c r="L5747" s="104">
        <v>4.7450000000000001</v>
      </c>
      <c r="M5747" s="104">
        <v>4.0999999999999996</v>
      </c>
      <c r="N5747" s="104">
        <v>0.02</v>
      </c>
      <c r="O5747" s="104">
        <v>1.6400000000000001E-2</v>
      </c>
      <c r="P5747" s="104" t="s">
        <v>66</v>
      </c>
    </row>
    <row r="5748" spans="1:17" x14ac:dyDescent="0.25">
      <c r="A5748" s="104">
        <v>1054859</v>
      </c>
      <c r="B5748" s="104" t="s">
        <v>22</v>
      </c>
      <c r="C5748" s="104">
        <v>2013</v>
      </c>
      <c r="D5748" s="104" t="s">
        <v>644</v>
      </c>
      <c r="G5748" s="105">
        <v>41321</v>
      </c>
      <c r="H5748" s="105">
        <v>0.34722222222222199</v>
      </c>
      <c r="I5748" s="104">
        <v>2</v>
      </c>
      <c r="J5748" s="104">
        <v>14</v>
      </c>
      <c r="K5748" s="104">
        <v>53.018300000000004</v>
      </c>
      <c r="L5748" s="104">
        <v>3.4</v>
      </c>
      <c r="M5748" s="104">
        <v>3.2</v>
      </c>
      <c r="N5748" s="104">
        <v>0.6</v>
      </c>
      <c r="O5748" s="104">
        <v>1.728</v>
      </c>
      <c r="P5748" s="104" t="s">
        <v>67</v>
      </c>
    </row>
    <row r="5749" spans="1:17" x14ac:dyDescent="0.25">
      <c r="A5749" s="104">
        <v>1054860</v>
      </c>
      <c r="B5749" s="104" t="s">
        <v>22</v>
      </c>
      <c r="C5749" s="104">
        <v>2013</v>
      </c>
      <c r="D5749" s="104" t="s">
        <v>643</v>
      </c>
      <c r="G5749" s="105">
        <v>41323</v>
      </c>
      <c r="H5749" s="105">
        <v>0.61805555555555602</v>
      </c>
      <c r="I5749" s="104">
        <v>3</v>
      </c>
      <c r="J5749" s="104">
        <v>181</v>
      </c>
      <c r="K5749" s="104">
        <v>53.326700000000002</v>
      </c>
      <c r="L5749" s="104">
        <v>5.0617000000000001</v>
      </c>
      <c r="M5749" s="104">
        <v>3.2</v>
      </c>
      <c r="N5749" s="104">
        <v>0.1</v>
      </c>
      <c r="O5749" s="104">
        <v>0.128</v>
      </c>
      <c r="P5749" s="104" t="s">
        <v>66</v>
      </c>
    </row>
    <row r="5750" spans="1:17" x14ac:dyDescent="0.25">
      <c r="A5750" s="104">
        <v>1054861</v>
      </c>
      <c r="B5750" s="104" t="s">
        <v>22</v>
      </c>
      <c r="C5750" s="104">
        <v>2013</v>
      </c>
      <c r="D5750" s="104" t="s">
        <v>318</v>
      </c>
      <c r="G5750" s="105">
        <v>41332</v>
      </c>
      <c r="H5750" s="105">
        <v>0.57291666666666696</v>
      </c>
      <c r="I5750" s="104">
        <v>5</v>
      </c>
      <c r="J5750" s="104">
        <v>46</v>
      </c>
      <c r="K5750" s="104">
        <v>53.993299999999998</v>
      </c>
      <c r="L5750" s="104">
        <v>4.3917000000000002</v>
      </c>
      <c r="M5750" s="104">
        <v>0.7</v>
      </c>
      <c r="N5750" s="104">
        <v>0.2</v>
      </c>
      <c r="O5750" s="104">
        <v>1.4E-2</v>
      </c>
      <c r="P5750" s="104" t="s">
        <v>67</v>
      </c>
    </row>
    <row r="5751" spans="1:17" x14ac:dyDescent="0.25">
      <c r="A5751" s="104">
        <v>1054862</v>
      </c>
      <c r="B5751" s="104" t="s">
        <v>22</v>
      </c>
      <c r="C5751" s="104">
        <v>2013</v>
      </c>
      <c r="D5751" s="104" t="s">
        <v>317</v>
      </c>
      <c r="G5751" s="105">
        <v>41333</v>
      </c>
      <c r="H5751" s="105">
        <v>0.34930555555555598</v>
      </c>
      <c r="I5751" s="104">
        <v>3</v>
      </c>
      <c r="J5751" s="104">
        <v>44</v>
      </c>
      <c r="K5751" s="104">
        <v>52.685000000000002</v>
      </c>
      <c r="L5751" s="104">
        <v>3.355</v>
      </c>
      <c r="M5751" s="104">
        <v>1.1000000000000001</v>
      </c>
      <c r="N5751" s="104">
        <v>0.1</v>
      </c>
      <c r="O5751" s="104">
        <v>8.7999999999999995E-2</v>
      </c>
      <c r="P5751" s="104" t="s">
        <v>67</v>
      </c>
    </row>
    <row r="5752" spans="1:17" x14ac:dyDescent="0.25">
      <c r="A5752" s="104">
        <v>1054863</v>
      </c>
      <c r="B5752" s="104" t="s">
        <v>22</v>
      </c>
      <c r="C5752" s="104">
        <v>2013</v>
      </c>
      <c r="D5752" s="104" t="s">
        <v>316</v>
      </c>
      <c r="G5752" s="105">
        <v>41337</v>
      </c>
      <c r="H5752" s="105">
        <v>0.36111111111111099</v>
      </c>
      <c r="I5752" s="104">
        <v>1</v>
      </c>
      <c r="J5752" s="104">
        <v>180</v>
      </c>
      <c r="K5752" s="104">
        <v>54.378300000000003</v>
      </c>
      <c r="L5752" s="104">
        <v>4.93</v>
      </c>
      <c r="M5752" s="104">
        <v>16.100000000000001</v>
      </c>
      <c r="N5752" s="104">
        <v>5.4</v>
      </c>
      <c r="O5752" s="104">
        <v>4.3470000000000004</v>
      </c>
      <c r="P5752" s="104" t="s">
        <v>87</v>
      </c>
      <c r="Q5752" s="104">
        <v>0.17388000000000001</v>
      </c>
    </row>
    <row r="5753" spans="1:17" x14ac:dyDescent="0.25">
      <c r="A5753" s="104">
        <v>1054864</v>
      </c>
      <c r="B5753" s="104" t="s">
        <v>22</v>
      </c>
      <c r="C5753" s="104">
        <v>2013</v>
      </c>
      <c r="D5753" s="104" t="s">
        <v>315</v>
      </c>
      <c r="G5753" s="105">
        <v>41338</v>
      </c>
      <c r="H5753" s="105">
        <v>0.62152777777777801</v>
      </c>
      <c r="I5753" s="104">
        <v>3</v>
      </c>
      <c r="J5753" s="104">
        <v>210</v>
      </c>
      <c r="K5753" s="104">
        <v>53.341700000000003</v>
      </c>
      <c r="L5753" s="104">
        <v>4.5549999999999997</v>
      </c>
      <c r="M5753" s="104">
        <v>0.1</v>
      </c>
      <c r="N5753" s="104">
        <v>0.1</v>
      </c>
      <c r="O5753" s="104">
        <v>0.01</v>
      </c>
      <c r="P5753" s="104" t="s">
        <v>66</v>
      </c>
    </row>
    <row r="5754" spans="1:17" x14ac:dyDescent="0.25">
      <c r="A5754" s="104">
        <v>1054865</v>
      </c>
      <c r="B5754" s="104" t="s">
        <v>22</v>
      </c>
      <c r="C5754" s="104">
        <v>2013</v>
      </c>
      <c r="D5754" s="104" t="s">
        <v>314</v>
      </c>
      <c r="G5754" s="105">
        <v>41338</v>
      </c>
      <c r="H5754" s="105">
        <v>0.625</v>
      </c>
      <c r="I5754" s="104">
        <v>3</v>
      </c>
      <c r="J5754" s="104">
        <v>210</v>
      </c>
      <c r="K5754" s="104">
        <v>53.476700000000001</v>
      </c>
      <c r="L5754" s="104">
        <v>4.5083000000000002</v>
      </c>
      <c r="M5754" s="104">
        <v>0.1</v>
      </c>
      <c r="N5754" s="104">
        <v>0.1</v>
      </c>
      <c r="O5754" s="104">
        <v>0.01</v>
      </c>
      <c r="P5754" s="104" t="s">
        <v>66</v>
      </c>
    </row>
    <row r="5755" spans="1:17" x14ac:dyDescent="0.25">
      <c r="A5755" s="104">
        <v>1054866</v>
      </c>
      <c r="B5755" s="104" t="s">
        <v>22</v>
      </c>
      <c r="C5755" s="104">
        <v>2013</v>
      </c>
      <c r="D5755" s="104" t="s">
        <v>313</v>
      </c>
      <c r="G5755" s="105">
        <v>41347</v>
      </c>
      <c r="H5755" s="105">
        <v>0.70138888888888895</v>
      </c>
      <c r="I5755" s="104">
        <v>1</v>
      </c>
      <c r="J5755" s="104">
        <v>325</v>
      </c>
      <c r="K5755" s="104">
        <v>53.333300000000001</v>
      </c>
      <c r="L5755" s="104">
        <v>3.3633000000000002</v>
      </c>
      <c r="M5755" s="104">
        <v>24</v>
      </c>
      <c r="N5755" s="104">
        <v>0.05</v>
      </c>
      <c r="O5755" s="104">
        <v>0.48</v>
      </c>
      <c r="P5755" s="104" t="s">
        <v>67</v>
      </c>
    </row>
    <row r="5756" spans="1:17" x14ac:dyDescent="0.25">
      <c r="A5756" s="104">
        <v>1054867</v>
      </c>
      <c r="B5756" s="104" t="s">
        <v>22</v>
      </c>
      <c r="C5756" s="104">
        <v>2013</v>
      </c>
      <c r="D5756" s="104" t="s">
        <v>312</v>
      </c>
      <c r="G5756" s="105">
        <v>41351</v>
      </c>
      <c r="H5756" s="105">
        <v>0.79444444444444395</v>
      </c>
      <c r="I5756" s="104">
        <v>4</v>
      </c>
      <c r="J5756" s="104">
        <v>147</v>
      </c>
      <c r="K5756" s="104">
        <v>54.075000000000003</v>
      </c>
      <c r="L5756" s="104">
        <v>4.6349999999999998</v>
      </c>
      <c r="M5756" s="104">
        <v>0.8</v>
      </c>
      <c r="N5756" s="104">
        <v>0.1</v>
      </c>
      <c r="O5756" s="104">
        <v>0.08</v>
      </c>
      <c r="P5756" s="104" t="s">
        <v>67</v>
      </c>
    </row>
    <row r="5757" spans="1:17" x14ac:dyDescent="0.25">
      <c r="A5757" s="104">
        <v>1054868</v>
      </c>
      <c r="B5757" s="104" t="s">
        <v>22</v>
      </c>
      <c r="C5757" s="104">
        <v>2013</v>
      </c>
      <c r="D5757" s="104" t="s">
        <v>311</v>
      </c>
      <c r="G5757" s="105">
        <v>41365</v>
      </c>
      <c r="H5757" s="105">
        <v>0.84583333333333299</v>
      </c>
      <c r="I5757" s="104">
        <v>4</v>
      </c>
      <c r="J5757" s="104">
        <v>70</v>
      </c>
      <c r="K5757" s="104">
        <v>53.218299999999999</v>
      </c>
      <c r="L5757" s="104">
        <v>4.4166999999999996</v>
      </c>
      <c r="M5757" s="104">
        <v>5</v>
      </c>
      <c r="N5757" s="104">
        <v>0.05</v>
      </c>
      <c r="O5757" s="104">
        <v>0</v>
      </c>
      <c r="P5757" s="104" t="s">
        <v>67</v>
      </c>
    </row>
    <row r="5758" spans="1:17" x14ac:dyDescent="0.25">
      <c r="A5758" s="104">
        <v>1054869</v>
      </c>
      <c r="B5758" s="104" t="s">
        <v>22</v>
      </c>
      <c r="C5758" s="104">
        <v>2013</v>
      </c>
      <c r="D5758" s="104" t="s">
        <v>310</v>
      </c>
      <c r="G5758" s="105">
        <v>41366</v>
      </c>
      <c r="H5758" s="105">
        <v>0.46875</v>
      </c>
      <c r="I5758" s="104">
        <v>4</v>
      </c>
      <c r="J5758" s="104">
        <v>40</v>
      </c>
      <c r="K5758" s="104">
        <v>53.778300000000002</v>
      </c>
      <c r="L5758" s="104">
        <v>4.3666999999999998</v>
      </c>
      <c r="M5758" s="104">
        <v>1.5</v>
      </c>
      <c r="N5758" s="104">
        <v>0.5</v>
      </c>
      <c r="O5758" s="104">
        <v>0.52500000000000002</v>
      </c>
      <c r="P5758" s="104" t="s">
        <v>67</v>
      </c>
    </row>
    <row r="5759" spans="1:17" x14ac:dyDescent="0.25">
      <c r="A5759" s="104">
        <v>1054870</v>
      </c>
      <c r="B5759" s="104" t="s">
        <v>22</v>
      </c>
      <c r="C5759" s="104">
        <v>2013</v>
      </c>
      <c r="D5759" s="104" t="s">
        <v>309</v>
      </c>
      <c r="G5759" s="105">
        <v>41366</v>
      </c>
      <c r="H5759" s="105">
        <v>0.47361111111111098</v>
      </c>
      <c r="I5759" s="104">
        <v>4</v>
      </c>
      <c r="J5759" s="104">
        <v>40</v>
      </c>
      <c r="K5759" s="104">
        <v>53.781700000000001</v>
      </c>
      <c r="L5759" s="104">
        <v>3.79</v>
      </c>
      <c r="M5759" s="104">
        <v>1</v>
      </c>
      <c r="N5759" s="104">
        <v>1</v>
      </c>
      <c r="O5759" s="104">
        <v>0.7</v>
      </c>
      <c r="P5759" s="104" t="s">
        <v>67</v>
      </c>
    </row>
    <row r="5760" spans="1:17" x14ac:dyDescent="0.25">
      <c r="A5760" s="104">
        <v>1054871</v>
      </c>
      <c r="B5760" s="104" t="s">
        <v>22</v>
      </c>
      <c r="C5760" s="104">
        <v>2013</v>
      </c>
      <c r="D5760" s="104" t="s">
        <v>308</v>
      </c>
      <c r="G5760" s="105">
        <v>41378</v>
      </c>
      <c r="H5760" s="105">
        <v>0.65208333333333302</v>
      </c>
      <c r="I5760" s="104">
        <v>5</v>
      </c>
      <c r="J5760" s="104">
        <v>176</v>
      </c>
      <c r="K5760" s="104">
        <v>53.61</v>
      </c>
      <c r="L5760" s="104">
        <v>3.6082999999999998</v>
      </c>
      <c r="M5760" s="104">
        <v>0.3</v>
      </c>
      <c r="N5760" s="104">
        <v>0.1</v>
      </c>
      <c r="O5760" s="104">
        <v>2.4E-2</v>
      </c>
      <c r="P5760" s="104" t="s">
        <v>67</v>
      </c>
    </row>
    <row r="5761" spans="1:17" x14ac:dyDescent="0.25">
      <c r="A5761" s="104">
        <v>1054872</v>
      </c>
      <c r="B5761" s="104" t="s">
        <v>22</v>
      </c>
      <c r="C5761" s="104">
        <v>2013</v>
      </c>
      <c r="D5761" s="104" t="s">
        <v>307</v>
      </c>
      <c r="G5761" s="105">
        <v>41379</v>
      </c>
      <c r="H5761" s="105">
        <v>0.37291666666666701</v>
      </c>
      <c r="I5761" s="104">
        <v>4</v>
      </c>
      <c r="J5761" s="104">
        <v>249</v>
      </c>
      <c r="K5761" s="104">
        <v>52.656700000000001</v>
      </c>
      <c r="L5761" s="104">
        <v>4.4016999999999999</v>
      </c>
      <c r="M5761" s="104">
        <v>2.2000000000000002</v>
      </c>
      <c r="N5761" s="104">
        <v>0.4</v>
      </c>
      <c r="O5761" s="104">
        <v>0.308</v>
      </c>
      <c r="P5761" s="104" t="s">
        <v>67</v>
      </c>
    </row>
    <row r="5762" spans="1:17" x14ac:dyDescent="0.25">
      <c r="A5762" s="104">
        <v>1054873</v>
      </c>
      <c r="B5762" s="104" t="s">
        <v>22</v>
      </c>
      <c r="C5762" s="104">
        <v>2013</v>
      </c>
      <c r="D5762" s="104" t="s">
        <v>306</v>
      </c>
      <c r="G5762" s="105">
        <v>41379</v>
      </c>
      <c r="H5762" s="105">
        <v>0.38124999999999998</v>
      </c>
      <c r="I5762" s="104">
        <v>4</v>
      </c>
      <c r="J5762" s="104">
        <v>252</v>
      </c>
      <c r="K5762" s="104">
        <v>52.97</v>
      </c>
      <c r="L5762" s="104">
        <v>4.2832999999999997</v>
      </c>
      <c r="M5762" s="104">
        <v>1.1000000000000001</v>
      </c>
      <c r="N5762" s="104">
        <v>0.2</v>
      </c>
      <c r="O5762" s="104">
        <v>4.3999999999999997E-2</v>
      </c>
      <c r="P5762" s="104" t="s">
        <v>67</v>
      </c>
    </row>
    <row r="5763" spans="1:17" x14ac:dyDescent="0.25">
      <c r="A5763" s="104">
        <v>1054874</v>
      </c>
      <c r="B5763" s="104" t="s">
        <v>22</v>
      </c>
      <c r="C5763" s="104">
        <v>2013</v>
      </c>
      <c r="D5763" s="104" t="s">
        <v>305</v>
      </c>
      <c r="G5763" s="105">
        <v>41379</v>
      </c>
      <c r="H5763" s="105">
        <v>0.63194444444444398</v>
      </c>
      <c r="I5763" s="104">
        <v>4</v>
      </c>
      <c r="J5763" s="104">
        <v>240</v>
      </c>
      <c r="K5763" s="104">
        <v>52.443300000000001</v>
      </c>
      <c r="L5763" s="104">
        <v>3.4950000000000001</v>
      </c>
      <c r="M5763" s="104">
        <v>1.2</v>
      </c>
      <c r="N5763" s="104">
        <v>0.2</v>
      </c>
      <c r="O5763" s="104">
        <v>0.192</v>
      </c>
      <c r="P5763" s="104" t="s">
        <v>87</v>
      </c>
      <c r="Q5763" s="104">
        <v>4.0450600000000003</v>
      </c>
    </row>
    <row r="5764" spans="1:17" x14ac:dyDescent="0.25">
      <c r="A5764" s="104">
        <v>1054875</v>
      </c>
      <c r="B5764" s="104" t="s">
        <v>22</v>
      </c>
      <c r="C5764" s="104">
        <v>2013</v>
      </c>
      <c r="D5764" s="104" t="s">
        <v>302</v>
      </c>
      <c r="G5764" s="105">
        <v>41384</v>
      </c>
      <c r="H5764" s="105">
        <v>0.47430555555555598</v>
      </c>
      <c r="I5764" s="104">
        <v>3</v>
      </c>
      <c r="J5764" s="104">
        <v>34</v>
      </c>
      <c r="K5764" s="104">
        <v>52.615000000000002</v>
      </c>
      <c r="L5764" s="104">
        <v>3.2149999999999999</v>
      </c>
      <c r="M5764" s="104">
        <v>4.5</v>
      </c>
      <c r="N5764" s="104">
        <v>0.05</v>
      </c>
      <c r="O5764" s="104">
        <v>0.1575</v>
      </c>
      <c r="P5764" s="104" t="s">
        <v>66</v>
      </c>
    </row>
    <row r="5765" spans="1:17" x14ac:dyDescent="0.25">
      <c r="A5765" s="104">
        <v>1054876</v>
      </c>
      <c r="B5765" s="104" t="s">
        <v>22</v>
      </c>
      <c r="C5765" s="104">
        <v>2013</v>
      </c>
      <c r="D5765" s="104" t="s">
        <v>301</v>
      </c>
      <c r="G5765" s="105">
        <v>41387</v>
      </c>
      <c r="H5765" s="105">
        <v>0.54930555555555605</v>
      </c>
      <c r="K5765" s="104">
        <v>51.81</v>
      </c>
      <c r="L5765" s="104">
        <v>3.125</v>
      </c>
      <c r="M5765" s="104">
        <v>4.5999999999999996</v>
      </c>
      <c r="N5765" s="104">
        <v>0.6</v>
      </c>
      <c r="O5765" s="104">
        <v>0</v>
      </c>
      <c r="P5765" s="104" t="s">
        <v>67</v>
      </c>
    </row>
    <row r="5766" spans="1:17" x14ac:dyDescent="0.25">
      <c r="A5766" s="104">
        <v>1054877</v>
      </c>
      <c r="B5766" s="104" t="s">
        <v>22</v>
      </c>
      <c r="C5766" s="104">
        <v>2013</v>
      </c>
      <c r="D5766" s="104" t="s">
        <v>300</v>
      </c>
      <c r="G5766" s="105">
        <v>41392</v>
      </c>
      <c r="H5766" s="105">
        <v>0.69097222222222199</v>
      </c>
      <c r="I5766" s="104">
        <v>2</v>
      </c>
      <c r="J5766" s="104">
        <v>245</v>
      </c>
      <c r="K5766" s="104">
        <v>54.148299999999999</v>
      </c>
      <c r="L5766" s="104">
        <v>5.8316999999999997</v>
      </c>
      <c r="M5766" s="104">
        <v>7.1</v>
      </c>
      <c r="N5766" s="104">
        <v>1</v>
      </c>
      <c r="O5766" s="104">
        <v>1.42</v>
      </c>
      <c r="P5766" s="104" t="s">
        <v>67</v>
      </c>
    </row>
    <row r="5767" spans="1:17" x14ac:dyDescent="0.25">
      <c r="A5767" s="104">
        <v>1054878</v>
      </c>
      <c r="B5767" s="104" t="s">
        <v>22</v>
      </c>
      <c r="C5767" s="104">
        <v>2013</v>
      </c>
      <c r="D5767" s="104" t="s">
        <v>299</v>
      </c>
      <c r="G5767" s="105">
        <v>41393</v>
      </c>
      <c r="H5767" s="105">
        <v>0.30625000000000002</v>
      </c>
      <c r="I5767" s="104">
        <v>4</v>
      </c>
      <c r="J5767" s="104">
        <v>271</v>
      </c>
      <c r="K5767" s="104">
        <v>53.156700000000001</v>
      </c>
      <c r="L5767" s="104">
        <v>4.3650000000000002</v>
      </c>
      <c r="M5767" s="104">
        <v>0.4</v>
      </c>
      <c r="N5767" s="104">
        <v>0.1</v>
      </c>
      <c r="O5767" s="104">
        <v>2.8000000000000001E-2</v>
      </c>
      <c r="P5767" s="104" t="s">
        <v>67</v>
      </c>
    </row>
    <row r="5768" spans="1:17" x14ac:dyDescent="0.25">
      <c r="A5768" s="104">
        <v>1054879</v>
      </c>
      <c r="B5768" s="104" t="s">
        <v>22</v>
      </c>
      <c r="C5768" s="104">
        <v>2013</v>
      </c>
      <c r="D5768" s="104" t="s">
        <v>298</v>
      </c>
      <c r="G5768" s="105">
        <v>41393</v>
      </c>
      <c r="H5768" s="105">
        <v>0.30902777777777801</v>
      </c>
      <c r="I5768" s="104">
        <v>4</v>
      </c>
      <c r="J5768" s="104">
        <v>271</v>
      </c>
      <c r="K5768" s="104">
        <v>53.2</v>
      </c>
      <c r="L5768" s="104">
        <v>4.3899999999999997</v>
      </c>
      <c r="M5768" s="104">
        <v>1.2</v>
      </c>
      <c r="N5768" s="104">
        <v>0.3</v>
      </c>
      <c r="O5768" s="104">
        <v>0.18</v>
      </c>
      <c r="P5768" s="104" t="s">
        <v>67</v>
      </c>
    </row>
    <row r="5769" spans="1:17" x14ac:dyDescent="0.25">
      <c r="A5769" s="104">
        <v>1054880</v>
      </c>
      <c r="B5769" s="104" t="s">
        <v>22</v>
      </c>
      <c r="C5769" s="104">
        <v>2013</v>
      </c>
      <c r="D5769" s="104" t="s">
        <v>297</v>
      </c>
      <c r="G5769" s="105">
        <v>41393</v>
      </c>
      <c r="H5769" s="105">
        <v>0.34236111111111101</v>
      </c>
      <c r="I5769" s="104">
        <v>4</v>
      </c>
      <c r="J5769" s="104">
        <v>288</v>
      </c>
      <c r="K5769" s="104">
        <v>52.651699999999998</v>
      </c>
      <c r="L5769" s="104">
        <v>3.2050000000000001</v>
      </c>
      <c r="M5769" s="104">
        <v>3.7</v>
      </c>
      <c r="N5769" s="104">
        <v>0.9</v>
      </c>
      <c r="O5769" s="104">
        <v>2.331</v>
      </c>
      <c r="P5769" s="104" t="s">
        <v>67</v>
      </c>
    </row>
    <row r="5770" spans="1:17" x14ac:dyDescent="0.25">
      <c r="A5770" s="104">
        <v>1054881</v>
      </c>
      <c r="B5770" s="104" t="s">
        <v>22</v>
      </c>
      <c r="C5770" s="104">
        <v>2013</v>
      </c>
      <c r="D5770" s="104" t="s">
        <v>296</v>
      </c>
      <c r="G5770" s="105">
        <v>41394</v>
      </c>
      <c r="H5770" s="105">
        <v>0.38055555555555598</v>
      </c>
      <c r="I5770" s="104">
        <v>3</v>
      </c>
      <c r="J5770" s="104">
        <v>12</v>
      </c>
      <c r="K5770" s="104">
        <v>53.65</v>
      </c>
      <c r="L5770" s="104">
        <v>3.4266999999999999</v>
      </c>
      <c r="M5770" s="104">
        <v>0.6</v>
      </c>
      <c r="N5770" s="104">
        <v>0.1</v>
      </c>
      <c r="O5770" s="104">
        <v>4.2000000000000003E-2</v>
      </c>
      <c r="P5770" s="104" t="s">
        <v>67</v>
      </c>
    </row>
    <row r="5771" spans="1:17" x14ac:dyDescent="0.25">
      <c r="A5771" s="104">
        <v>1054882</v>
      </c>
      <c r="B5771" s="104" t="s">
        <v>22</v>
      </c>
      <c r="C5771" s="104">
        <v>2013</v>
      </c>
      <c r="D5771" s="104" t="s">
        <v>293</v>
      </c>
      <c r="G5771" s="105">
        <v>41394</v>
      </c>
      <c r="H5771" s="105">
        <v>0.38888888888888901</v>
      </c>
      <c r="I5771" s="104">
        <v>3</v>
      </c>
      <c r="J5771" s="104">
        <v>6</v>
      </c>
      <c r="K5771" s="104">
        <v>53.383299999999998</v>
      </c>
      <c r="L5771" s="104">
        <v>3.3332999999999999</v>
      </c>
      <c r="M5771" s="104">
        <v>0.9</v>
      </c>
      <c r="N5771" s="104">
        <v>0.1</v>
      </c>
      <c r="O5771" s="104">
        <v>6.3E-2</v>
      </c>
      <c r="P5771" s="104" t="s">
        <v>67</v>
      </c>
    </row>
    <row r="5772" spans="1:17" x14ac:dyDescent="0.25">
      <c r="A5772" s="104">
        <v>1054883</v>
      </c>
      <c r="B5772" s="104" t="s">
        <v>22</v>
      </c>
      <c r="C5772" s="104">
        <v>2013</v>
      </c>
      <c r="D5772" s="104" t="s">
        <v>292</v>
      </c>
      <c r="G5772" s="105">
        <v>41394</v>
      </c>
      <c r="H5772" s="105">
        <v>0.40416666666666701</v>
      </c>
      <c r="I5772" s="104">
        <v>3</v>
      </c>
      <c r="J5772" s="104">
        <v>44</v>
      </c>
      <c r="K5772" s="104">
        <v>52.718299999999999</v>
      </c>
      <c r="L5772" s="104">
        <v>4.12</v>
      </c>
      <c r="M5772" s="104">
        <v>0.1</v>
      </c>
      <c r="N5772" s="104">
        <v>0.1</v>
      </c>
      <c r="O5772" s="104">
        <v>7.0000000000000001E-3</v>
      </c>
      <c r="P5772" s="104" t="s">
        <v>67</v>
      </c>
    </row>
    <row r="5773" spans="1:17" x14ac:dyDescent="0.25">
      <c r="A5773" s="104">
        <v>1054884</v>
      </c>
      <c r="B5773" s="104" t="s">
        <v>22</v>
      </c>
      <c r="C5773" s="104">
        <v>2013</v>
      </c>
      <c r="D5773" s="104" t="s">
        <v>291</v>
      </c>
      <c r="G5773" s="105">
        <v>41399</v>
      </c>
      <c r="H5773" s="105">
        <v>0.46388888888888902</v>
      </c>
      <c r="I5773" s="104">
        <v>2</v>
      </c>
      <c r="J5773" s="104">
        <v>221</v>
      </c>
      <c r="K5773" s="104">
        <v>53.313299999999998</v>
      </c>
      <c r="L5773" s="104">
        <v>4.2483000000000004</v>
      </c>
      <c r="M5773" s="104">
        <v>13.3</v>
      </c>
      <c r="N5773" s="104">
        <v>0.02</v>
      </c>
      <c r="O5773" s="104">
        <v>0.1862</v>
      </c>
      <c r="P5773" s="104" t="s">
        <v>67</v>
      </c>
    </row>
    <row r="5774" spans="1:17" x14ac:dyDescent="0.25">
      <c r="A5774" s="104">
        <v>1054885</v>
      </c>
      <c r="B5774" s="104" t="s">
        <v>22</v>
      </c>
      <c r="C5774" s="104">
        <v>2013</v>
      </c>
      <c r="D5774" s="104" t="s">
        <v>290</v>
      </c>
      <c r="G5774" s="105">
        <v>41401</v>
      </c>
      <c r="H5774" s="105">
        <v>0.68402777777777801</v>
      </c>
      <c r="I5774" s="104">
        <v>4</v>
      </c>
      <c r="J5774" s="104">
        <v>94</v>
      </c>
      <c r="K5774" s="104">
        <v>53.869399999999999</v>
      </c>
      <c r="L5774" s="104">
        <v>4.4439000000000002</v>
      </c>
      <c r="M5774" s="104">
        <v>0.2</v>
      </c>
      <c r="N5774" s="104">
        <v>0.1</v>
      </c>
      <c r="O5774" s="104">
        <v>8.0000000000000002E-3</v>
      </c>
      <c r="P5774" s="104" t="s">
        <v>87</v>
      </c>
      <c r="Q5774" s="104">
        <v>7.3999999999999999E-4</v>
      </c>
    </row>
    <row r="5775" spans="1:17" x14ac:dyDescent="0.25">
      <c r="A5775" s="104">
        <v>1054886</v>
      </c>
      <c r="B5775" s="104" t="s">
        <v>22</v>
      </c>
      <c r="C5775" s="104">
        <v>2013</v>
      </c>
      <c r="D5775" s="104" t="s">
        <v>289</v>
      </c>
      <c r="G5775" s="105">
        <v>41407</v>
      </c>
      <c r="H5775" s="105">
        <v>0.50277777777777799</v>
      </c>
      <c r="I5775" s="104">
        <v>4</v>
      </c>
      <c r="J5775" s="104">
        <v>245</v>
      </c>
      <c r="K5775" s="104">
        <v>53.18</v>
      </c>
      <c r="L5775" s="104">
        <v>3.5133000000000001</v>
      </c>
      <c r="M5775" s="104">
        <v>3.7</v>
      </c>
      <c r="N5775" s="104">
        <v>0.2</v>
      </c>
      <c r="O5775" s="104">
        <v>0.51800000000000002</v>
      </c>
      <c r="P5775" s="104" t="s">
        <v>67</v>
      </c>
    </row>
    <row r="5776" spans="1:17" x14ac:dyDescent="0.25">
      <c r="A5776" s="104">
        <v>1054887</v>
      </c>
      <c r="B5776" s="104" t="s">
        <v>22</v>
      </c>
      <c r="C5776" s="104">
        <v>2013</v>
      </c>
      <c r="D5776" s="104" t="s">
        <v>288</v>
      </c>
      <c r="G5776" s="105">
        <v>41408</v>
      </c>
      <c r="H5776" s="105">
        <v>0.97083333333333299</v>
      </c>
      <c r="I5776" s="104">
        <v>5</v>
      </c>
      <c r="J5776" s="104">
        <v>143</v>
      </c>
      <c r="K5776" s="104">
        <v>52.058300000000003</v>
      </c>
      <c r="L5776" s="104">
        <v>3.7816999999999998</v>
      </c>
      <c r="M5776" s="104">
        <v>13.6</v>
      </c>
      <c r="N5776" s="104">
        <v>0.2</v>
      </c>
      <c r="O5776" s="104">
        <v>0</v>
      </c>
      <c r="P5776" s="104" t="s">
        <v>67</v>
      </c>
    </row>
    <row r="5777" spans="1:17" x14ac:dyDescent="0.25">
      <c r="A5777" s="104">
        <v>1054888</v>
      </c>
      <c r="B5777" s="104" t="s">
        <v>22</v>
      </c>
      <c r="C5777" s="104">
        <v>2013</v>
      </c>
      <c r="D5777" s="104" t="s">
        <v>287</v>
      </c>
      <c r="G5777" s="105">
        <v>41424</v>
      </c>
      <c r="H5777" s="105">
        <v>0.35138888888888897</v>
      </c>
      <c r="I5777" s="104">
        <v>4</v>
      </c>
      <c r="J5777" s="104">
        <v>50</v>
      </c>
      <c r="K5777" s="104">
        <v>53.075000000000003</v>
      </c>
      <c r="L5777" s="104">
        <v>3.4283000000000001</v>
      </c>
      <c r="M5777" s="104">
        <v>0.4</v>
      </c>
      <c r="N5777" s="104">
        <v>0.2</v>
      </c>
      <c r="O5777" s="104">
        <v>0</v>
      </c>
      <c r="P5777" s="104" t="s">
        <v>67</v>
      </c>
    </row>
    <row r="5778" spans="1:17" x14ac:dyDescent="0.25">
      <c r="A5778" s="104">
        <v>1054889</v>
      </c>
      <c r="B5778" s="104" t="s">
        <v>22</v>
      </c>
      <c r="C5778" s="104">
        <v>2013</v>
      </c>
      <c r="D5778" s="104" t="s">
        <v>286</v>
      </c>
      <c r="G5778" s="105">
        <v>41424</v>
      </c>
      <c r="H5778" s="105">
        <v>0.41180555555555598</v>
      </c>
      <c r="I5778" s="104">
        <v>2</v>
      </c>
      <c r="J5778" s="104">
        <v>79</v>
      </c>
      <c r="K5778" s="104">
        <v>52.924999999999997</v>
      </c>
      <c r="L5778" s="104">
        <v>4.2533000000000003</v>
      </c>
      <c r="M5778" s="104">
        <v>0.8</v>
      </c>
      <c r="N5778" s="104">
        <v>0.1</v>
      </c>
      <c r="O5778" s="104">
        <v>0</v>
      </c>
      <c r="P5778" s="104" t="s">
        <v>67</v>
      </c>
    </row>
    <row r="5779" spans="1:17" x14ac:dyDescent="0.25">
      <c r="A5779" s="104">
        <v>1054890</v>
      </c>
      <c r="B5779" s="104" t="s">
        <v>22</v>
      </c>
      <c r="C5779" s="104">
        <v>2013</v>
      </c>
      <c r="D5779" s="104" t="s">
        <v>285</v>
      </c>
      <c r="G5779" s="105">
        <v>41428</v>
      </c>
      <c r="H5779" s="105">
        <v>0.27569444444444402</v>
      </c>
      <c r="I5779" s="104">
        <v>4</v>
      </c>
      <c r="J5779" s="104">
        <v>30</v>
      </c>
      <c r="K5779" s="104">
        <v>51.75</v>
      </c>
      <c r="L5779" s="104">
        <v>3.3167</v>
      </c>
      <c r="M5779" s="104">
        <v>0.3</v>
      </c>
      <c r="N5779" s="104">
        <v>0.01</v>
      </c>
      <c r="O5779" s="104">
        <v>0</v>
      </c>
      <c r="P5779" s="104" t="s">
        <v>66</v>
      </c>
    </row>
    <row r="5780" spans="1:17" x14ac:dyDescent="0.25">
      <c r="A5780" s="104">
        <v>1054891</v>
      </c>
      <c r="B5780" s="104" t="s">
        <v>22</v>
      </c>
      <c r="C5780" s="104">
        <v>2013</v>
      </c>
      <c r="D5780" s="104" t="s">
        <v>284</v>
      </c>
      <c r="G5780" s="105">
        <v>41435</v>
      </c>
      <c r="H5780" s="105">
        <v>0.54513888888888895</v>
      </c>
      <c r="I5780" s="104">
        <v>1</v>
      </c>
      <c r="J5780" s="104">
        <v>350</v>
      </c>
      <c r="K5780" s="104">
        <v>54.018300000000004</v>
      </c>
      <c r="L5780" s="104">
        <v>4.9532999999999996</v>
      </c>
      <c r="M5780" s="104">
        <v>1.1000000000000001</v>
      </c>
      <c r="N5780" s="104">
        <v>0.3</v>
      </c>
      <c r="O5780" s="104">
        <v>0.13200000000000001</v>
      </c>
      <c r="P5780" s="104" t="s">
        <v>87</v>
      </c>
      <c r="Q5780" s="104">
        <v>0.14308999999999999</v>
      </c>
    </row>
    <row r="5781" spans="1:17" x14ac:dyDescent="0.25">
      <c r="A5781" s="104">
        <v>1054892</v>
      </c>
      <c r="B5781" s="104" t="s">
        <v>22</v>
      </c>
      <c r="C5781" s="104">
        <v>2013</v>
      </c>
      <c r="D5781" s="104" t="s">
        <v>283</v>
      </c>
      <c r="G5781" s="105">
        <v>41435</v>
      </c>
      <c r="H5781" s="105">
        <v>0.55138888888888904</v>
      </c>
      <c r="I5781" s="104">
        <v>1</v>
      </c>
      <c r="J5781" s="104">
        <v>360</v>
      </c>
      <c r="K5781" s="104">
        <v>54.041699999999999</v>
      </c>
      <c r="L5781" s="104">
        <v>4.59</v>
      </c>
      <c r="M5781" s="104">
        <v>3.9</v>
      </c>
      <c r="N5781" s="104">
        <v>0.05</v>
      </c>
      <c r="O5781" s="104">
        <v>9.7500000000000003E-2</v>
      </c>
      <c r="P5781" s="104" t="s">
        <v>87</v>
      </c>
      <c r="Q5781" s="104">
        <v>3.8999999999999998E-3</v>
      </c>
    </row>
    <row r="5782" spans="1:17" x14ac:dyDescent="0.25">
      <c r="A5782" s="104">
        <v>1054893</v>
      </c>
      <c r="B5782" s="104" t="s">
        <v>22</v>
      </c>
      <c r="C5782" s="104">
        <v>2013</v>
      </c>
      <c r="D5782" s="104" t="s">
        <v>282</v>
      </c>
      <c r="G5782" s="105">
        <v>41435</v>
      </c>
      <c r="H5782" s="105">
        <v>0.55902777777777801</v>
      </c>
      <c r="I5782" s="104">
        <v>1</v>
      </c>
      <c r="J5782" s="104">
        <v>30</v>
      </c>
      <c r="K5782" s="104">
        <v>53.888300000000001</v>
      </c>
      <c r="L5782" s="104">
        <v>4.0382999999999996</v>
      </c>
      <c r="M5782" s="104">
        <v>31.2</v>
      </c>
      <c r="N5782" s="104">
        <v>0.05</v>
      </c>
      <c r="O5782" s="104">
        <v>1.248</v>
      </c>
      <c r="P5782" s="104" t="s">
        <v>66</v>
      </c>
    </row>
    <row r="5783" spans="1:17" x14ac:dyDescent="0.25">
      <c r="A5783" s="104">
        <v>1054894</v>
      </c>
      <c r="B5783" s="104" t="s">
        <v>22</v>
      </c>
      <c r="C5783" s="104">
        <v>2013</v>
      </c>
      <c r="D5783" s="104" t="s">
        <v>281</v>
      </c>
      <c r="G5783" s="105">
        <v>41436</v>
      </c>
      <c r="H5783" s="105">
        <v>0.47986111111111102</v>
      </c>
      <c r="I5783" s="104">
        <v>3</v>
      </c>
      <c r="J5783" s="104">
        <v>201</v>
      </c>
      <c r="K5783" s="104">
        <v>53.591700000000003</v>
      </c>
      <c r="L5783" s="104">
        <v>3.3</v>
      </c>
      <c r="M5783" s="104">
        <v>2.2999999999999998</v>
      </c>
      <c r="N5783" s="104">
        <v>0.1</v>
      </c>
      <c r="O5783" s="104">
        <v>0.115</v>
      </c>
      <c r="P5783" s="104" t="s">
        <v>67</v>
      </c>
    </row>
    <row r="5784" spans="1:17" x14ac:dyDescent="0.25">
      <c r="A5784" s="104">
        <v>1054895</v>
      </c>
      <c r="B5784" s="104" t="s">
        <v>22</v>
      </c>
      <c r="C5784" s="104">
        <v>2013</v>
      </c>
      <c r="D5784" s="104" t="s">
        <v>280</v>
      </c>
      <c r="G5784" s="105">
        <v>41436</v>
      </c>
      <c r="H5784" s="105">
        <v>0.84722222222222199</v>
      </c>
      <c r="K5784" s="104">
        <v>54.7592</v>
      </c>
      <c r="L5784" s="104">
        <v>4.8091999999999997</v>
      </c>
      <c r="M5784" s="104">
        <v>15.32</v>
      </c>
      <c r="N5784" s="104">
        <v>2.2000000000000002</v>
      </c>
      <c r="O5784" s="104">
        <v>16.852</v>
      </c>
      <c r="P5784" s="104" t="s">
        <v>67</v>
      </c>
    </row>
    <row r="5785" spans="1:17" x14ac:dyDescent="0.25">
      <c r="A5785" s="104">
        <v>1054896</v>
      </c>
      <c r="B5785" s="104" t="s">
        <v>22</v>
      </c>
      <c r="C5785" s="104">
        <v>2013</v>
      </c>
      <c r="D5785" s="104" t="s">
        <v>279</v>
      </c>
      <c r="G5785" s="105">
        <v>41440</v>
      </c>
      <c r="H5785" s="105">
        <v>0.72916666666666696</v>
      </c>
      <c r="I5785" s="104">
        <v>6</v>
      </c>
      <c r="J5785" s="104">
        <v>230</v>
      </c>
      <c r="K5785" s="104">
        <v>51.854999999999997</v>
      </c>
      <c r="L5785" s="104">
        <v>2.9049999999999998</v>
      </c>
      <c r="M5785" s="104">
        <v>2</v>
      </c>
      <c r="N5785" s="104">
        <v>0.2</v>
      </c>
      <c r="O5785" s="104">
        <v>0.24</v>
      </c>
      <c r="P5785" s="104" t="s">
        <v>87</v>
      </c>
      <c r="Q5785" s="104">
        <v>0.81264000000000003</v>
      </c>
    </row>
    <row r="5786" spans="1:17" x14ac:dyDescent="0.25">
      <c r="A5786" s="104">
        <v>1054897</v>
      </c>
      <c r="B5786" s="104" t="s">
        <v>22</v>
      </c>
      <c r="C5786" s="104">
        <v>2013</v>
      </c>
      <c r="D5786" s="104" t="s">
        <v>278</v>
      </c>
      <c r="G5786" s="105">
        <v>41441</v>
      </c>
      <c r="H5786" s="105">
        <v>0.29166666666666702</v>
      </c>
      <c r="I5786" s="104">
        <v>5</v>
      </c>
      <c r="J5786" s="104">
        <v>266</v>
      </c>
      <c r="K5786" s="104">
        <v>53.945</v>
      </c>
      <c r="L5786" s="104">
        <v>3.9056000000000002</v>
      </c>
      <c r="M5786" s="104">
        <v>9.6</v>
      </c>
      <c r="N5786" s="104">
        <v>0.3</v>
      </c>
      <c r="O5786" s="104">
        <v>0</v>
      </c>
      <c r="P5786" s="104" t="s">
        <v>67</v>
      </c>
    </row>
    <row r="5787" spans="1:17" x14ac:dyDescent="0.25">
      <c r="A5787" s="104">
        <v>1054898</v>
      </c>
      <c r="B5787" s="104" t="s">
        <v>22</v>
      </c>
      <c r="C5787" s="104">
        <v>2013</v>
      </c>
      <c r="D5787" s="104" t="s">
        <v>277</v>
      </c>
      <c r="G5787" s="105">
        <v>41449</v>
      </c>
      <c r="H5787" s="105">
        <v>0.63888888888888895</v>
      </c>
      <c r="I5787" s="104">
        <v>2</v>
      </c>
      <c r="J5787" s="104">
        <v>320</v>
      </c>
      <c r="K5787" s="104">
        <v>52.2517</v>
      </c>
      <c r="L5787" s="104">
        <v>3.2050000000000001</v>
      </c>
      <c r="M5787" s="104">
        <v>1.7</v>
      </c>
      <c r="N5787" s="104">
        <v>0.7</v>
      </c>
      <c r="O5787" s="104">
        <v>0.59499999999999997</v>
      </c>
      <c r="P5787" s="104" t="s">
        <v>87</v>
      </c>
      <c r="Q5787" s="104">
        <v>0.64498</v>
      </c>
    </row>
    <row r="5788" spans="1:17" x14ac:dyDescent="0.25">
      <c r="A5788" s="104">
        <v>1054899</v>
      </c>
      <c r="B5788" s="104" t="s">
        <v>22</v>
      </c>
      <c r="C5788" s="104">
        <v>2013</v>
      </c>
      <c r="D5788" s="104" t="s">
        <v>276</v>
      </c>
      <c r="G5788" s="105">
        <v>41450</v>
      </c>
      <c r="H5788" s="105">
        <v>0.4</v>
      </c>
      <c r="I5788" s="104">
        <v>4</v>
      </c>
      <c r="J5788" s="104">
        <v>331</v>
      </c>
      <c r="K5788" s="104">
        <v>53.668300000000002</v>
      </c>
      <c r="L5788" s="104">
        <v>3.3933</v>
      </c>
      <c r="M5788" s="104">
        <v>2.8</v>
      </c>
      <c r="N5788" s="104">
        <v>0.1</v>
      </c>
      <c r="O5788" s="104">
        <v>8.4000000000000005E-2</v>
      </c>
      <c r="P5788" s="104" t="s">
        <v>67</v>
      </c>
    </row>
    <row r="5789" spans="1:17" x14ac:dyDescent="0.25">
      <c r="A5789" s="104">
        <v>1054900</v>
      </c>
      <c r="B5789" s="104" t="s">
        <v>22</v>
      </c>
      <c r="C5789" s="104">
        <v>2013</v>
      </c>
      <c r="D5789" s="104" t="s">
        <v>275</v>
      </c>
      <c r="G5789" s="105">
        <v>41450</v>
      </c>
      <c r="H5789" s="105">
        <v>0.452777777777778</v>
      </c>
      <c r="I5789" s="104">
        <v>2</v>
      </c>
      <c r="J5789" s="104">
        <v>352</v>
      </c>
      <c r="K5789" s="104">
        <v>53.278300000000002</v>
      </c>
      <c r="L5789" s="104">
        <v>4.5833000000000004</v>
      </c>
      <c r="M5789" s="104">
        <v>1.5</v>
      </c>
      <c r="N5789" s="104">
        <v>0.1</v>
      </c>
      <c r="O5789" s="104">
        <v>0.105</v>
      </c>
      <c r="P5789" s="104" t="s">
        <v>67</v>
      </c>
    </row>
    <row r="5790" spans="1:17" x14ac:dyDescent="0.25">
      <c r="A5790" s="104">
        <v>1054901</v>
      </c>
      <c r="B5790" s="104" t="s">
        <v>22</v>
      </c>
      <c r="C5790" s="104">
        <v>2013</v>
      </c>
      <c r="D5790" s="104" t="s">
        <v>274</v>
      </c>
      <c r="G5790" s="105">
        <v>41451</v>
      </c>
      <c r="H5790" s="105">
        <v>0.34027777777777801</v>
      </c>
      <c r="I5790" s="104">
        <v>2</v>
      </c>
      <c r="J5790" s="104">
        <v>283</v>
      </c>
      <c r="K5790" s="104">
        <v>53.001399999999997</v>
      </c>
      <c r="L5790" s="104">
        <v>3.4933000000000001</v>
      </c>
      <c r="M5790" s="104">
        <v>5.0999999999999996</v>
      </c>
      <c r="N5790" s="104">
        <v>1</v>
      </c>
      <c r="O5790" s="104">
        <v>2.04</v>
      </c>
      <c r="P5790" s="104" t="s">
        <v>87</v>
      </c>
      <c r="Q5790" s="104">
        <v>1.1995199999999999</v>
      </c>
    </row>
    <row r="5791" spans="1:17" x14ac:dyDescent="0.25">
      <c r="A5791" s="104">
        <v>1054902</v>
      </c>
      <c r="B5791" s="104" t="s">
        <v>22</v>
      </c>
      <c r="C5791" s="104">
        <v>2013</v>
      </c>
      <c r="D5791" s="104" t="s">
        <v>273</v>
      </c>
      <c r="G5791" s="105">
        <v>41452</v>
      </c>
      <c r="H5791" s="105">
        <v>0.45833333333333298</v>
      </c>
      <c r="I5791" s="104">
        <v>4</v>
      </c>
      <c r="J5791" s="104">
        <v>320</v>
      </c>
      <c r="K5791" s="104">
        <v>52.354999999999997</v>
      </c>
      <c r="L5791" s="104">
        <v>3.2467000000000001</v>
      </c>
      <c r="M5791" s="104">
        <v>14.3</v>
      </c>
      <c r="N5791" s="104">
        <v>0.3</v>
      </c>
      <c r="O5791" s="104">
        <v>1.2869999999999999</v>
      </c>
      <c r="P5791" s="104" t="s">
        <v>87</v>
      </c>
      <c r="Q5791" s="104">
        <v>1.3951100000000001</v>
      </c>
    </row>
    <row r="5792" spans="1:17" x14ac:dyDescent="0.25">
      <c r="A5792" s="104">
        <v>1054903</v>
      </c>
      <c r="B5792" s="104" t="s">
        <v>22</v>
      </c>
      <c r="C5792" s="104">
        <v>2013</v>
      </c>
      <c r="D5792" s="104" t="s">
        <v>272</v>
      </c>
      <c r="G5792" s="105">
        <v>41452</v>
      </c>
      <c r="H5792" s="105">
        <v>0.46875</v>
      </c>
      <c r="I5792" s="104">
        <v>4</v>
      </c>
      <c r="J5792" s="104">
        <v>320</v>
      </c>
      <c r="K5792" s="104">
        <v>52.363300000000002</v>
      </c>
      <c r="L5792" s="104">
        <v>3.2450000000000001</v>
      </c>
      <c r="M5792" s="104">
        <v>2.9</v>
      </c>
      <c r="N5792" s="104">
        <v>0.1</v>
      </c>
      <c r="O5792" s="104">
        <v>0.17399999999999999</v>
      </c>
      <c r="P5792" s="104" t="s">
        <v>66</v>
      </c>
    </row>
    <row r="5793" spans="1:17" x14ac:dyDescent="0.25">
      <c r="A5793" s="104">
        <v>1054904</v>
      </c>
      <c r="B5793" s="104" t="s">
        <v>22</v>
      </c>
      <c r="C5793" s="104">
        <v>2013</v>
      </c>
      <c r="D5793" s="104" t="s">
        <v>271</v>
      </c>
      <c r="G5793" s="105">
        <v>41456</v>
      </c>
      <c r="H5793" s="105">
        <v>0.86180555555555605</v>
      </c>
      <c r="K5793" s="104">
        <v>55.021700000000003</v>
      </c>
      <c r="L5793" s="104">
        <v>4.26</v>
      </c>
      <c r="M5793" s="104">
        <v>2.73</v>
      </c>
      <c r="N5793" s="104">
        <v>0.2</v>
      </c>
      <c r="O5793" s="104">
        <v>0.43680000000000002</v>
      </c>
      <c r="P5793" s="104" t="s">
        <v>67</v>
      </c>
    </row>
    <row r="5794" spans="1:17" x14ac:dyDescent="0.25">
      <c r="A5794" s="104">
        <v>1054905</v>
      </c>
      <c r="B5794" s="104" t="s">
        <v>22</v>
      </c>
      <c r="C5794" s="104">
        <v>2013</v>
      </c>
      <c r="D5794" s="104" t="s">
        <v>270</v>
      </c>
      <c r="G5794" s="105">
        <v>41456</v>
      </c>
      <c r="H5794" s="105">
        <v>0.88124999999999998</v>
      </c>
      <c r="K5794" s="104">
        <v>54.454999999999998</v>
      </c>
      <c r="L5794" s="104">
        <v>4.29</v>
      </c>
      <c r="M5794" s="104">
        <v>10.4</v>
      </c>
      <c r="N5794" s="104">
        <v>3.38</v>
      </c>
      <c r="O5794" s="104">
        <v>17.576000000000001</v>
      </c>
      <c r="P5794" s="104" t="s">
        <v>67</v>
      </c>
    </row>
    <row r="5795" spans="1:17" x14ac:dyDescent="0.25">
      <c r="A5795" s="104">
        <v>1054906</v>
      </c>
      <c r="B5795" s="104" t="s">
        <v>22</v>
      </c>
      <c r="C5795" s="104">
        <v>2013</v>
      </c>
      <c r="D5795" s="104" t="s">
        <v>269</v>
      </c>
      <c r="G5795" s="105">
        <v>41457</v>
      </c>
      <c r="H5795" s="105">
        <v>0.30625000000000002</v>
      </c>
      <c r="I5795" s="104">
        <v>2</v>
      </c>
      <c r="J5795" s="104">
        <v>222</v>
      </c>
      <c r="K5795" s="104">
        <v>52.93</v>
      </c>
      <c r="L5795" s="104">
        <v>4.0583</v>
      </c>
      <c r="M5795" s="104">
        <v>5.0999999999999996</v>
      </c>
      <c r="N5795" s="104">
        <v>1.1000000000000001</v>
      </c>
      <c r="O5795" s="104">
        <v>3.927</v>
      </c>
      <c r="P5795" s="104" t="s">
        <v>87</v>
      </c>
      <c r="Q5795" s="104">
        <v>3.14E-3</v>
      </c>
    </row>
    <row r="5796" spans="1:17" x14ac:dyDescent="0.25">
      <c r="A5796" s="104">
        <v>1054907</v>
      </c>
      <c r="B5796" s="104" t="s">
        <v>22</v>
      </c>
      <c r="C5796" s="104">
        <v>2013</v>
      </c>
      <c r="D5796" s="104" t="s">
        <v>268</v>
      </c>
      <c r="G5796" s="105">
        <v>41459</v>
      </c>
      <c r="H5796" s="105">
        <v>0.47291666666666698</v>
      </c>
      <c r="I5796" s="104">
        <v>6</v>
      </c>
      <c r="J5796" s="104">
        <v>245</v>
      </c>
      <c r="K5796" s="104">
        <v>54.01</v>
      </c>
      <c r="L5796" s="104">
        <v>5.5583</v>
      </c>
      <c r="M5796" s="104">
        <v>2.5</v>
      </c>
      <c r="N5796" s="104">
        <v>1.2</v>
      </c>
      <c r="O5796" s="104">
        <v>1.8</v>
      </c>
      <c r="P5796" s="104" t="s">
        <v>67</v>
      </c>
    </row>
    <row r="5797" spans="1:17" x14ac:dyDescent="0.25">
      <c r="A5797" s="104">
        <v>1054908</v>
      </c>
      <c r="B5797" s="104" t="s">
        <v>22</v>
      </c>
      <c r="C5797" s="104">
        <v>2013</v>
      </c>
      <c r="D5797" s="104" t="s">
        <v>267</v>
      </c>
      <c r="G5797" s="105">
        <v>41460</v>
      </c>
      <c r="H5797" s="105">
        <v>3.19444444444444E-2</v>
      </c>
      <c r="I5797" s="104">
        <v>2</v>
      </c>
      <c r="J5797" s="104">
        <v>290</v>
      </c>
      <c r="K5797" s="104">
        <v>53.64</v>
      </c>
      <c r="L5797" s="104">
        <v>3.7683</v>
      </c>
      <c r="M5797" s="104">
        <v>2.2000000000000002</v>
      </c>
      <c r="N5797" s="104">
        <v>2</v>
      </c>
      <c r="O5797" s="104">
        <v>3.3</v>
      </c>
      <c r="P5797" s="104" t="s">
        <v>67</v>
      </c>
    </row>
    <row r="5798" spans="1:17" x14ac:dyDescent="0.25">
      <c r="A5798" s="104">
        <v>1054909</v>
      </c>
      <c r="B5798" s="104" t="s">
        <v>22</v>
      </c>
      <c r="C5798" s="104">
        <v>2013</v>
      </c>
      <c r="D5798" s="104" t="s">
        <v>266</v>
      </c>
      <c r="G5798" s="105">
        <v>41463</v>
      </c>
      <c r="H5798" s="105">
        <v>0.41666666666666702</v>
      </c>
      <c r="I5798" s="104">
        <v>3</v>
      </c>
      <c r="J5798" s="104">
        <v>40</v>
      </c>
      <c r="K5798" s="104">
        <v>53.655000000000001</v>
      </c>
      <c r="L5798" s="104">
        <v>4.1433</v>
      </c>
      <c r="M5798" s="104">
        <v>1.4</v>
      </c>
      <c r="N5798" s="104">
        <v>0.1</v>
      </c>
      <c r="O5798" s="104">
        <v>0.112</v>
      </c>
      <c r="P5798" s="104" t="s">
        <v>67</v>
      </c>
    </row>
    <row r="5799" spans="1:17" x14ac:dyDescent="0.25">
      <c r="A5799" s="104">
        <v>1054910</v>
      </c>
      <c r="B5799" s="104" t="s">
        <v>22</v>
      </c>
      <c r="C5799" s="104">
        <v>2013</v>
      </c>
      <c r="D5799" s="104" t="s">
        <v>265</v>
      </c>
      <c r="G5799" s="105">
        <v>41463</v>
      </c>
      <c r="H5799" s="105">
        <v>0.59652777777777799</v>
      </c>
      <c r="I5799" s="104">
        <v>6</v>
      </c>
      <c r="J5799" s="104">
        <v>48</v>
      </c>
      <c r="K5799" s="104">
        <v>52.973300000000002</v>
      </c>
      <c r="L5799" s="104">
        <v>3.3666999999999998</v>
      </c>
      <c r="M5799" s="104">
        <v>1.4</v>
      </c>
      <c r="N5799" s="104">
        <v>0.1</v>
      </c>
      <c r="O5799" s="104">
        <v>8.4000000000000005E-2</v>
      </c>
      <c r="P5799" s="104" t="s">
        <v>67</v>
      </c>
    </row>
    <row r="5800" spans="1:17" x14ac:dyDescent="0.25">
      <c r="A5800" s="104">
        <v>1054911</v>
      </c>
      <c r="B5800" s="104" t="s">
        <v>22</v>
      </c>
      <c r="C5800" s="104">
        <v>2013</v>
      </c>
      <c r="D5800" s="104" t="s">
        <v>264</v>
      </c>
      <c r="G5800" s="105">
        <v>41464</v>
      </c>
      <c r="H5800" s="105">
        <v>0.37361111111111101</v>
      </c>
      <c r="I5800" s="104">
        <v>2</v>
      </c>
      <c r="J5800" s="104">
        <v>50</v>
      </c>
      <c r="K5800" s="104">
        <v>55.368299999999998</v>
      </c>
      <c r="L5800" s="104">
        <v>3.47</v>
      </c>
      <c r="M5800" s="104">
        <v>1.8</v>
      </c>
      <c r="N5800" s="104">
        <v>0.1</v>
      </c>
      <c r="O5800" s="104">
        <v>0.108</v>
      </c>
      <c r="P5800" s="104" t="s">
        <v>67</v>
      </c>
    </row>
    <row r="5801" spans="1:17" x14ac:dyDescent="0.25">
      <c r="A5801" s="104">
        <v>1054912</v>
      </c>
      <c r="B5801" s="104" t="s">
        <v>22</v>
      </c>
      <c r="C5801" s="104">
        <v>2013</v>
      </c>
      <c r="D5801" s="104" t="s">
        <v>263</v>
      </c>
      <c r="G5801" s="105">
        <v>41464</v>
      </c>
      <c r="H5801" s="105">
        <v>0.420833333333333</v>
      </c>
      <c r="I5801" s="104">
        <v>2</v>
      </c>
      <c r="J5801" s="104">
        <v>46</v>
      </c>
      <c r="K5801" s="104">
        <v>52.79</v>
      </c>
      <c r="L5801" s="104">
        <v>3.9133</v>
      </c>
      <c r="M5801" s="104">
        <v>1.3</v>
      </c>
      <c r="N5801" s="104">
        <v>1.2</v>
      </c>
      <c r="O5801" s="104">
        <v>1.0920000000000001</v>
      </c>
      <c r="P5801" s="104" t="s">
        <v>67</v>
      </c>
    </row>
    <row r="5802" spans="1:17" x14ac:dyDescent="0.25">
      <c r="A5802" s="104">
        <v>1054913</v>
      </c>
      <c r="B5802" s="104" t="s">
        <v>22</v>
      </c>
      <c r="C5802" s="104">
        <v>2013</v>
      </c>
      <c r="D5802" s="104" t="s">
        <v>262</v>
      </c>
      <c r="G5802" s="105">
        <v>41467</v>
      </c>
      <c r="H5802" s="105">
        <v>0.84652777777777799</v>
      </c>
      <c r="K5802" s="104">
        <v>54.625</v>
      </c>
      <c r="L5802" s="104">
        <v>4.165</v>
      </c>
      <c r="M5802" s="104">
        <v>2.9</v>
      </c>
      <c r="N5802" s="104">
        <v>0.2</v>
      </c>
      <c r="O5802" s="104">
        <v>0.46400000000000002</v>
      </c>
      <c r="P5802" s="104" t="s">
        <v>67</v>
      </c>
    </row>
    <row r="5803" spans="1:17" x14ac:dyDescent="0.25">
      <c r="A5803" s="104">
        <v>1054914</v>
      </c>
      <c r="B5803" s="104" t="s">
        <v>22</v>
      </c>
      <c r="C5803" s="104">
        <v>2013</v>
      </c>
      <c r="D5803" s="104" t="s">
        <v>261</v>
      </c>
      <c r="G5803" s="105">
        <v>41470</v>
      </c>
      <c r="H5803" s="105">
        <v>0.38402777777777802</v>
      </c>
      <c r="I5803" s="104">
        <v>2</v>
      </c>
      <c r="J5803" s="104">
        <v>272</v>
      </c>
      <c r="K5803" s="104">
        <v>53.161099999999998</v>
      </c>
      <c r="L5803" s="104">
        <v>3.8481000000000001</v>
      </c>
      <c r="M5803" s="104">
        <v>0.4</v>
      </c>
      <c r="N5803" s="104">
        <v>0.1</v>
      </c>
      <c r="O5803" s="104">
        <v>2.4E-2</v>
      </c>
      <c r="P5803" s="104" t="s">
        <v>87</v>
      </c>
      <c r="Q5803" s="104">
        <v>1.5980000000000001E-2</v>
      </c>
    </row>
    <row r="5804" spans="1:17" x14ac:dyDescent="0.25">
      <c r="A5804" s="104">
        <v>1054915</v>
      </c>
      <c r="B5804" s="104" t="s">
        <v>22</v>
      </c>
      <c r="C5804" s="104">
        <v>2013</v>
      </c>
      <c r="D5804" s="104" t="s">
        <v>260</v>
      </c>
      <c r="G5804" s="105">
        <v>41471</v>
      </c>
      <c r="H5804" s="105">
        <v>0.5625</v>
      </c>
      <c r="I5804" s="104">
        <v>1</v>
      </c>
      <c r="J5804" s="104">
        <v>300</v>
      </c>
      <c r="K5804" s="104">
        <v>54.435000000000002</v>
      </c>
      <c r="L5804" s="104">
        <v>5.2667000000000002</v>
      </c>
      <c r="M5804" s="104">
        <v>9.4</v>
      </c>
      <c r="N5804" s="104">
        <v>0.05</v>
      </c>
      <c r="O5804" s="104">
        <v>0.28199999999999997</v>
      </c>
      <c r="P5804" s="104" t="s">
        <v>66</v>
      </c>
    </row>
    <row r="5805" spans="1:17" x14ac:dyDescent="0.25">
      <c r="A5805" s="104">
        <v>1054916</v>
      </c>
      <c r="B5805" s="104" t="s">
        <v>22</v>
      </c>
      <c r="C5805" s="104">
        <v>2013</v>
      </c>
      <c r="D5805" s="104" t="s">
        <v>259</v>
      </c>
      <c r="G5805" s="105">
        <v>41472</v>
      </c>
      <c r="H5805" s="105">
        <v>0.50902777777777797</v>
      </c>
      <c r="I5805" s="104">
        <v>2</v>
      </c>
      <c r="J5805" s="104">
        <v>60</v>
      </c>
      <c r="K5805" s="104">
        <v>52.272799999999997</v>
      </c>
      <c r="L5805" s="104">
        <v>4.1605999999999996</v>
      </c>
      <c r="M5805" s="104">
        <v>0.3</v>
      </c>
      <c r="N5805" s="104">
        <v>0.3</v>
      </c>
      <c r="O5805" s="104">
        <v>1.7999999999999999E-2</v>
      </c>
      <c r="P5805" s="104" t="s">
        <v>87</v>
      </c>
      <c r="Q5805" s="104">
        <v>3.5300000000000002E-3</v>
      </c>
    </row>
    <row r="5806" spans="1:17" x14ac:dyDescent="0.25">
      <c r="A5806" s="104">
        <v>1054917</v>
      </c>
      <c r="B5806" s="104" t="s">
        <v>22</v>
      </c>
      <c r="C5806" s="104">
        <v>2013</v>
      </c>
      <c r="D5806" s="104" t="s">
        <v>258</v>
      </c>
      <c r="G5806" s="105">
        <v>41473</v>
      </c>
      <c r="H5806" s="105">
        <v>0.56944444444444398</v>
      </c>
      <c r="I5806" s="104">
        <v>3</v>
      </c>
      <c r="J5806" s="104">
        <v>20</v>
      </c>
      <c r="K5806" s="104">
        <v>51.791699999999999</v>
      </c>
      <c r="L5806" s="104">
        <v>2.625</v>
      </c>
      <c r="M5806" s="104">
        <v>7</v>
      </c>
      <c r="N5806" s="104">
        <v>0.35</v>
      </c>
      <c r="O5806" s="104">
        <v>0.1225</v>
      </c>
      <c r="P5806" s="104" t="s">
        <v>66</v>
      </c>
    </row>
    <row r="5807" spans="1:17" x14ac:dyDescent="0.25">
      <c r="A5807" s="104">
        <v>1054918</v>
      </c>
      <c r="B5807" s="104" t="s">
        <v>22</v>
      </c>
      <c r="C5807" s="104">
        <v>2013</v>
      </c>
      <c r="D5807" s="104" t="s">
        <v>256</v>
      </c>
      <c r="G5807" s="105">
        <v>41475</v>
      </c>
      <c r="H5807" s="105">
        <v>0.45833333333333298</v>
      </c>
      <c r="I5807" s="104">
        <v>3</v>
      </c>
      <c r="J5807" s="104">
        <v>41</v>
      </c>
      <c r="K5807" s="104">
        <v>54.000599999999999</v>
      </c>
      <c r="L5807" s="104">
        <v>4.2133000000000003</v>
      </c>
      <c r="M5807" s="104">
        <v>0.9</v>
      </c>
      <c r="N5807" s="104">
        <v>0.3</v>
      </c>
      <c r="O5807" s="104">
        <v>0</v>
      </c>
      <c r="P5807" s="104" t="s">
        <v>67</v>
      </c>
    </row>
    <row r="5808" spans="1:17" x14ac:dyDescent="0.25">
      <c r="A5808" s="104">
        <v>1054919</v>
      </c>
      <c r="B5808" s="104" t="s">
        <v>22</v>
      </c>
      <c r="C5808" s="104">
        <v>2013</v>
      </c>
      <c r="D5808" s="104" t="s">
        <v>255</v>
      </c>
      <c r="G5808" s="105">
        <v>41476</v>
      </c>
      <c r="H5808" s="105">
        <v>0.51944444444444404</v>
      </c>
      <c r="I5808" s="104">
        <v>4</v>
      </c>
      <c r="J5808" s="104">
        <v>88</v>
      </c>
      <c r="K5808" s="104">
        <v>52.885800000000003</v>
      </c>
      <c r="L5808" s="104">
        <v>3.9144000000000001</v>
      </c>
      <c r="M5808" s="104">
        <v>8.9</v>
      </c>
      <c r="N5808" s="104">
        <v>0.2</v>
      </c>
      <c r="O5808" s="104">
        <v>0.35599999999999998</v>
      </c>
      <c r="P5808" s="104" t="s">
        <v>67</v>
      </c>
    </row>
    <row r="5809" spans="1:17" x14ac:dyDescent="0.25">
      <c r="A5809" s="104">
        <v>1054920</v>
      </c>
      <c r="B5809" s="104" t="s">
        <v>22</v>
      </c>
      <c r="C5809" s="104">
        <v>2013</v>
      </c>
      <c r="D5809" s="104" t="s">
        <v>254</v>
      </c>
      <c r="G5809" s="105">
        <v>41477</v>
      </c>
      <c r="H5809" s="105">
        <v>0.32291666666666702</v>
      </c>
      <c r="I5809" s="104">
        <v>2</v>
      </c>
      <c r="J5809" s="104">
        <v>100</v>
      </c>
      <c r="K5809" s="104">
        <v>54.17</v>
      </c>
      <c r="L5809" s="104">
        <v>5.5382999999999996</v>
      </c>
      <c r="M5809" s="104">
        <v>2.7</v>
      </c>
      <c r="N5809" s="104">
        <v>0.9</v>
      </c>
      <c r="O5809" s="104">
        <v>1.2150000000000001</v>
      </c>
      <c r="P5809" s="104" t="s">
        <v>66</v>
      </c>
    </row>
    <row r="5810" spans="1:17" x14ac:dyDescent="0.25">
      <c r="A5810" s="104">
        <v>1054921</v>
      </c>
      <c r="B5810" s="104" t="s">
        <v>22</v>
      </c>
      <c r="C5810" s="104">
        <v>2013</v>
      </c>
      <c r="D5810" s="104" t="s">
        <v>252</v>
      </c>
      <c r="G5810" s="105">
        <v>41477</v>
      </c>
      <c r="H5810" s="105">
        <v>0.327083333333333</v>
      </c>
      <c r="I5810" s="104">
        <v>2</v>
      </c>
      <c r="J5810" s="104">
        <v>30</v>
      </c>
      <c r="K5810" s="104">
        <v>54.243299999999998</v>
      </c>
      <c r="L5810" s="104">
        <v>5.9217000000000004</v>
      </c>
      <c r="M5810" s="104">
        <v>0.9</v>
      </c>
      <c r="N5810" s="104">
        <v>0.4</v>
      </c>
      <c r="O5810" s="104">
        <v>0.252</v>
      </c>
      <c r="P5810" s="104" t="s">
        <v>66</v>
      </c>
    </row>
    <row r="5811" spans="1:17" x14ac:dyDescent="0.25">
      <c r="A5811" s="104">
        <v>1054922</v>
      </c>
      <c r="B5811" s="104" t="s">
        <v>22</v>
      </c>
      <c r="C5811" s="104">
        <v>2013</v>
      </c>
      <c r="D5811" s="104" t="s">
        <v>251</v>
      </c>
      <c r="G5811" s="105">
        <v>41477</v>
      </c>
      <c r="H5811" s="105">
        <v>0.33194444444444399</v>
      </c>
      <c r="I5811" s="104">
        <v>2</v>
      </c>
      <c r="J5811" s="104">
        <v>125</v>
      </c>
      <c r="K5811" s="104">
        <v>54.2117</v>
      </c>
      <c r="L5811" s="104">
        <v>6.2750000000000004</v>
      </c>
      <c r="M5811" s="104">
        <v>2.5</v>
      </c>
      <c r="N5811" s="104">
        <v>0.5</v>
      </c>
      <c r="O5811" s="104">
        <v>1</v>
      </c>
      <c r="P5811" s="104" t="s">
        <v>66</v>
      </c>
    </row>
    <row r="5812" spans="1:17" x14ac:dyDescent="0.25">
      <c r="A5812" s="104">
        <v>1054923</v>
      </c>
      <c r="B5812" s="104" t="s">
        <v>22</v>
      </c>
      <c r="C5812" s="104">
        <v>2013</v>
      </c>
      <c r="D5812" s="104" t="s">
        <v>250</v>
      </c>
      <c r="G5812" s="105">
        <v>41477</v>
      </c>
      <c r="H5812" s="105">
        <v>0.61944444444444402</v>
      </c>
      <c r="K5812" s="104">
        <v>54.351700000000001</v>
      </c>
      <c r="L5812" s="104">
        <v>7.1182999999999996</v>
      </c>
      <c r="M5812" s="104">
        <v>3.9</v>
      </c>
      <c r="N5812" s="104">
        <v>0.3</v>
      </c>
      <c r="O5812" s="104">
        <v>0.70199999999999996</v>
      </c>
      <c r="P5812" s="104" t="s">
        <v>66</v>
      </c>
    </row>
    <row r="5813" spans="1:17" x14ac:dyDescent="0.25">
      <c r="A5813" s="104">
        <v>1054924</v>
      </c>
      <c r="B5813" s="104" t="s">
        <v>22</v>
      </c>
      <c r="C5813" s="104">
        <v>2013</v>
      </c>
      <c r="D5813" s="104" t="s">
        <v>249</v>
      </c>
      <c r="G5813" s="105">
        <v>41477</v>
      </c>
      <c r="H5813" s="105">
        <v>0.62361111111111101</v>
      </c>
      <c r="K5813" s="104">
        <v>54.24</v>
      </c>
      <c r="L5813" s="104">
        <v>5.8167</v>
      </c>
      <c r="M5813" s="104">
        <v>2.9</v>
      </c>
      <c r="N5813" s="104">
        <v>0.3</v>
      </c>
      <c r="O5813" s="104">
        <v>0.69599999999999995</v>
      </c>
      <c r="P5813" s="104" t="s">
        <v>66</v>
      </c>
    </row>
    <row r="5814" spans="1:17" x14ac:dyDescent="0.25">
      <c r="A5814" s="104">
        <v>1054925</v>
      </c>
      <c r="B5814" s="104" t="s">
        <v>22</v>
      </c>
      <c r="C5814" s="104">
        <v>2013</v>
      </c>
      <c r="D5814" s="104" t="s">
        <v>246</v>
      </c>
      <c r="G5814" s="105">
        <v>41477</v>
      </c>
      <c r="H5814" s="105">
        <v>0.62708333333333299</v>
      </c>
      <c r="K5814" s="104">
        <v>54.301699999999997</v>
      </c>
      <c r="L5814" s="104">
        <v>5.44</v>
      </c>
      <c r="M5814" s="104">
        <v>2.9</v>
      </c>
      <c r="N5814" s="104">
        <v>0.65</v>
      </c>
      <c r="O5814" s="104">
        <v>0.9425</v>
      </c>
      <c r="P5814" s="104" t="s">
        <v>66</v>
      </c>
    </row>
    <row r="5815" spans="1:17" x14ac:dyDescent="0.25">
      <c r="A5815" s="104">
        <v>1054926</v>
      </c>
      <c r="B5815" s="104" t="s">
        <v>22</v>
      </c>
      <c r="C5815" s="104">
        <v>2013</v>
      </c>
      <c r="D5815" s="104" t="s">
        <v>245</v>
      </c>
      <c r="G5815" s="105">
        <v>41480</v>
      </c>
      <c r="H5815" s="105">
        <v>0.147222222222222</v>
      </c>
      <c r="I5815" s="104">
        <v>3</v>
      </c>
      <c r="J5815" s="104">
        <v>221</v>
      </c>
      <c r="K5815" s="104">
        <v>53.704999999999998</v>
      </c>
      <c r="L5815" s="104">
        <v>3.2766999999999999</v>
      </c>
      <c r="M5815" s="104">
        <v>0.7</v>
      </c>
      <c r="N5815" s="104">
        <v>0.2</v>
      </c>
      <c r="O5815" s="104">
        <v>7.0000000000000007E-2</v>
      </c>
      <c r="P5815" s="104" t="s">
        <v>87</v>
      </c>
      <c r="Q5815" s="104">
        <v>2.8E-3</v>
      </c>
    </row>
    <row r="5816" spans="1:17" x14ac:dyDescent="0.25">
      <c r="A5816" s="104">
        <v>1054927</v>
      </c>
      <c r="B5816" s="104" t="s">
        <v>22</v>
      </c>
      <c r="C5816" s="104">
        <v>2013</v>
      </c>
      <c r="D5816" s="104" t="s">
        <v>244</v>
      </c>
      <c r="G5816" s="105">
        <v>41480</v>
      </c>
      <c r="H5816" s="105">
        <v>0.57152777777777797</v>
      </c>
      <c r="I5816" s="104">
        <v>3</v>
      </c>
      <c r="J5816" s="104">
        <v>221</v>
      </c>
      <c r="K5816" s="104">
        <v>54.173299999999998</v>
      </c>
      <c r="L5816" s="104">
        <v>4.3216999999999999</v>
      </c>
      <c r="M5816" s="104">
        <v>0.5</v>
      </c>
      <c r="N5816" s="104">
        <v>0.2</v>
      </c>
      <c r="O5816" s="104">
        <v>0</v>
      </c>
      <c r="P5816" s="104" t="s">
        <v>67</v>
      </c>
    </row>
    <row r="5817" spans="1:17" x14ac:dyDescent="0.25">
      <c r="A5817" s="104">
        <v>1054928</v>
      </c>
      <c r="B5817" s="104" t="s">
        <v>22</v>
      </c>
      <c r="C5817" s="104">
        <v>2013</v>
      </c>
      <c r="D5817" s="104" t="s">
        <v>243</v>
      </c>
      <c r="G5817" s="105">
        <v>41480</v>
      </c>
      <c r="H5817" s="105">
        <v>0.57152777777777797</v>
      </c>
      <c r="I5817" s="104">
        <v>3</v>
      </c>
      <c r="J5817" s="104">
        <v>221</v>
      </c>
      <c r="K5817" s="104">
        <v>54.168300000000002</v>
      </c>
      <c r="L5817" s="104">
        <v>4.3250000000000002</v>
      </c>
      <c r="M5817" s="104">
        <v>0.1</v>
      </c>
      <c r="N5817" s="104">
        <v>0.1</v>
      </c>
      <c r="O5817" s="104">
        <v>0</v>
      </c>
      <c r="P5817" s="104" t="s">
        <v>67</v>
      </c>
    </row>
    <row r="5818" spans="1:17" x14ac:dyDescent="0.25">
      <c r="A5818" s="104">
        <v>1054929</v>
      </c>
      <c r="B5818" s="104" t="s">
        <v>22</v>
      </c>
      <c r="C5818" s="104">
        <v>2013</v>
      </c>
      <c r="D5818" s="104" t="s">
        <v>242</v>
      </c>
      <c r="G5818" s="105">
        <v>41483</v>
      </c>
      <c r="H5818" s="105">
        <v>0.70347222222222205</v>
      </c>
      <c r="I5818" s="104">
        <v>4</v>
      </c>
      <c r="J5818" s="104">
        <v>216</v>
      </c>
      <c r="K5818" s="104">
        <v>54.2669</v>
      </c>
      <c r="L5818" s="104">
        <v>3.7</v>
      </c>
      <c r="M5818" s="104">
        <v>4.3</v>
      </c>
      <c r="N5818" s="104">
        <v>1.2</v>
      </c>
      <c r="O5818" s="104">
        <v>2.0640000000000001</v>
      </c>
      <c r="P5818" s="104" t="s">
        <v>67</v>
      </c>
    </row>
    <row r="5819" spans="1:17" x14ac:dyDescent="0.25">
      <c r="A5819" s="104">
        <v>1054930</v>
      </c>
      <c r="B5819" s="104" t="s">
        <v>22</v>
      </c>
      <c r="C5819" s="104">
        <v>2013</v>
      </c>
      <c r="D5819" s="104" t="s">
        <v>241</v>
      </c>
      <c r="G5819" s="105">
        <v>41486</v>
      </c>
      <c r="H5819" s="105">
        <v>0.33541666666666697</v>
      </c>
      <c r="I5819" s="104">
        <v>4</v>
      </c>
      <c r="J5819" s="104">
        <v>278</v>
      </c>
      <c r="K5819" s="104">
        <v>52.898299999999999</v>
      </c>
      <c r="L5819" s="104">
        <v>4.13</v>
      </c>
      <c r="M5819" s="104">
        <v>4.7</v>
      </c>
      <c r="N5819" s="104">
        <v>0.3</v>
      </c>
      <c r="O5819" s="104">
        <v>0.56399999999999995</v>
      </c>
      <c r="P5819" s="104" t="s">
        <v>87</v>
      </c>
      <c r="Q5819" s="104">
        <v>3.4437799999999998</v>
      </c>
    </row>
    <row r="5820" spans="1:17" x14ac:dyDescent="0.25">
      <c r="A5820" s="104">
        <v>1054931</v>
      </c>
      <c r="B5820" s="104" t="s">
        <v>22</v>
      </c>
      <c r="C5820" s="104">
        <v>2013</v>
      </c>
      <c r="D5820" s="104" t="s">
        <v>240</v>
      </c>
      <c r="G5820" s="105">
        <v>41486</v>
      </c>
      <c r="H5820" s="105">
        <v>0.35208333333333303</v>
      </c>
      <c r="K5820" s="104">
        <v>54.359200000000001</v>
      </c>
      <c r="L5820" s="104">
        <v>5.1425000000000001</v>
      </c>
      <c r="M5820" s="104">
        <v>63</v>
      </c>
      <c r="N5820" s="104">
        <v>0.3</v>
      </c>
      <c r="O5820" s="104">
        <v>13.23</v>
      </c>
      <c r="P5820" s="104" t="s">
        <v>66</v>
      </c>
    </row>
    <row r="5821" spans="1:17" x14ac:dyDescent="0.25">
      <c r="A5821" s="104">
        <v>1054932</v>
      </c>
      <c r="B5821" s="104" t="s">
        <v>22</v>
      </c>
      <c r="C5821" s="104">
        <v>2013</v>
      </c>
      <c r="D5821" s="104" t="s">
        <v>239</v>
      </c>
      <c r="G5821" s="105">
        <v>41487</v>
      </c>
      <c r="H5821" s="105">
        <v>0.327777777777778</v>
      </c>
      <c r="K5821" s="104">
        <v>54.185000000000002</v>
      </c>
      <c r="L5821" s="104">
        <v>6.5350000000000001</v>
      </c>
      <c r="M5821" s="104">
        <v>3.11</v>
      </c>
      <c r="N5821" s="104">
        <v>1.1299999999999999</v>
      </c>
      <c r="O5821" s="104">
        <v>2.46001</v>
      </c>
      <c r="P5821" s="104" t="s">
        <v>67</v>
      </c>
    </row>
    <row r="5822" spans="1:17" x14ac:dyDescent="0.25">
      <c r="A5822" s="104">
        <v>1054933</v>
      </c>
      <c r="B5822" s="104" t="s">
        <v>22</v>
      </c>
      <c r="C5822" s="104">
        <v>2013</v>
      </c>
      <c r="D5822" s="104" t="s">
        <v>238</v>
      </c>
      <c r="G5822" s="105">
        <v>41487</v>
      </c>
      <c r="H5822" s="105">
        <v>0.38888888888888901</v>
      </c>
      <c r="K5822" s="104">
        <v>53.653300000000002</v>
      </c>
      <c r="L5822" s="104">
        <v>5.1749999999999998</v>
      </c>
      <c r="M5822" s="104">
        <v>10.4</v>
      </c>
      <c r="N5822" s="104">
        <v>0.2</v>
      </c>
      <c r="O5822" s="104">
        <v>1.8720000000000001</v>
      </c>
      <c r="P5822" s="104" t="s">
        <v>66</v>
      </c>
    </row>
    <row r="5823" spans="1:17" x14ac:dyDescent="0.25">
      <c r="A5823" s="104">
        <v>1054934</v>
      </c>
      <c r="B5823" s="104" t="s">
        <v>22</v>
      </c>
      <c r="C5823" s="104">
        <v>2013</v>
      </c>
      <c r="D5823" s="104" t="s">
        <v>237</v>
      </c>
      <c r="G5823" s="105">
        <v>41488</v>
      </c>
      <c r="H5823" s="105">
        <v>0.15486111111111101</v>
      </c>
      <c r="I5823" s="104">
        <v>6</v>
      </c>
      <c r="J5823" s="104">
        <v>200</v>
      </c>
      <c r="K5823" s="104">
        <v>52.5</v>
      </c>
      <c r="L5823" s="104">
        <v>4.47</v>
      </c>
      <c r="M5823" s="104">
        <v>4.9000000000000004</v>
      </c>
      <c r="N5823" s="104">
        <v>0.1</v>
      </c>
      <c r="O5823" s="104">
        <v>0</v>
      </c>
      <c r="P5823" s="104" t="s">
        <v>67</v>
      </c>
    </row>
    <row r="5824" spans="1:17" x14ac:dyDescent="0.25">
      <c r="A5824" s="104">
        <v>1054935</v>
      </c>
      <c r="B5824" s="104" t="s">
        <v>22</v>
      </c>
      <c r="C5824" s="104">
        <v>2013</v>
      </c>
      <c r="D5824" s="104" t="s">
        <v>235</v>
      </c>
      <c r="G5824" s="105">
        <v>41489</v>
      </c>
      <c r="H5824" s="105">
        <v>0.60416666666666696</v>
      </c>
      <c r="K5824" s="104">
        <v>54.2425</v>
      </c>
      <c r="L5824" s="104">
        <v>3.0350000000000001</v>
      </c>
      <c r="M5824" s="104">
        <v>12.89</v>
      </c>
      <c r="N5824" s="104">
        <v>0.4</v>
      </c>
      <c r="O5824" s="104">
        <v>4.6403999999999996</v>
      </c>
      <c r="P5824" s="104" t="s">
        <v>67</v>
      </c>
    </row>
    <row r="5825" spans="1:17" x14ac:dyDescent="0.25">
      <c r="A5825" s="104">
        <v>1054936</v>
      </c>
      <c r="B5825" s="104" t="s">
        <v>22</v>
      </c>
      <c r="C5825" s="104">
        <v>2013</v>
      </c>
      <c r="D5825" s="104" t="s">
        <v>234</v>
      </c>
      <c r="G5825" s="105">
        <v>41489</v>
      </c>
      <c r="H5825" s="105">
        <v>0.62152777777777801</v>
      </c>
      <c r="I5825" s="104">
        <v>3</v>
      </c>
      <c r="J5825" s="104">
        <v>230</v>
      </c>
      <c r="K5825" s="104">
        <v>53.698300000000003</v>
      </c>
      <c r="L5825" s="104">
        <v>3.145</v>
      </c>
      <c r="M5825" s="104">
        <v>11.4</v>
      </c>
      <c r="N5825" s="104">
        <v>0.4</v>
      </c>
      <c r="O5825" s="104">
        <v>2.7360000000000002</v>
      </c>
      <c r="P5825" s="104" t="s">
        <v>87</v>
      </c>
      <c r="Q5825" s="104">
        <v>0.10944</v>
      </c>
    </row>
    <row r="5826" spans="1:17" x14ac:dyDescent="0.25">
      <c r="A5826" s="104">
        <v>1054937</v>
      </c>
      <c r="B5826" s="104" t="s">
        <v>22</v>
      </c>
      <c r="C5826" s="104">
        <v>2013</v>
      </c>
      <c r="D5826" s="104" t="s">
        <v>233</v>
      </c>
      <c r="G5826" s="105">
        <v>41491</v>
      </c>
      <c r="H5826" s="105">
        <v>0.33541666666666697</v>
      </c>
      <c r="K5826" s="104">
        <v>53.78</v>
      </c>
      <c r="L5826" s="104">
        <v>3.5316999999999998</v>
      </c>
      <c r="M5826" s="104">
        <v>14</v>
      </c>
      <c r="N5826" s="104">
        <v>0.6</v>
      </c>
      <c r="O5826" s="104">
        <v>5.04</v>
      </c>
      <c r="P5826" s="104" t="s">
        <v>67</v>
      </c>
    </row>
    <row r="5827" spans="1:17" x14ac:dyDescent="0.25">
      <c r="A5827" s="104">
        <v>1054938</v>
      </c>
      <c r="B5827" s="104" t="s">
        <v>22</v>
      </c>
      <c r="C5827" s="104">
        <v>2013</v>
      </c>
      <c r="D5827" s="104" t="s">
        <v>232</v>
      </c>
      <c r="G5827" s="105">
        <v>41493</v>
      </c>
      <c r="H5827" s="105">
        <v>0.59722222222222199</v>
      </c>
      <c r="I5827" s="104">
        <v>4</v>
      </c>
      <c r="J5827" s="104">
        <v>65</v>
      </c>
      <c r="K5827" s="104">
        <v>53.573300000000003</v>
      </c>
      <c r="L5827" s="104">
        <v>3.8633000000000002</v>
      </c>
      <c r="M5827" s="104">
        <v>14.4</v>
      </c>
      <c r="N5827" s="104">
        <v>3.3</v>
      </c>
      <c r="O5827" s="104">
        <v>23.76</v>
      </c>
      <c r="P5827" s="104" t="s">
        <v>67</v>
      </c>
    </row>
    <row r="5828" spans="1:17" x14ac:dyDescent="0.25">
      <c r="A5828" s="104">
        <v>1054939</v>
      </c>
      <c r="B5828" s="104" t="s">
        <v>22</v>
      </c>
      <c r="C5828" s="104">
        <v>2013</v>
      </c>
      <c r="D5828" s="104" t="s">
        <v>231</v>
      </c>
      <c r="G5828" s="105">
        <v>41494</v>
      </c>
      <c r="H5828" s="105">
        <v>0.27986111111111101</v>
      </c>
      <c r="I5828" s="104">
        <v>3</v>
      </c>
      <c r="J5828" s="104">
        <v>4</v>
      </c>
      <c r="K5828" s="104">
        <v>52.313299999999998</v>
      </c>
      <c r="L5828" s="104">
        <v>3.19</v>
      </c>
      <c r="M5828" s="104">
        <v>4.0999999999999996</v>
      </c>
      <c r="N5828" s="104">
        <v>0.8</v>
      </c>
      <c r="O5828" s="104">
        <v>2.6240000000000001</v>
      </c>
      <c r="P5828" s="104" t="s">
        <v>67</v>
      </c>
    </row>
    <row r="5829" spans="1:17" x14ac:dyDescent="0.25">
      <c r="A5829" s="104">
        <v>1054940</v>
      </c>
      <c r="B5829" s="104" t="s">
        <v>22</v>
      </c>
      <c r="C5829" s="104">
        <v>2013</v>
      </c>
      <c r="D5829" s="104" t="s">
        <v>230</v>
      </c>
      <c r="G5829" s="105">
        <v>41494</v>
      </c>
      <c r="H5829" s="105">
        <v>0.28263888888888899</v>
      </c>
      <c r="I5829" s="104">
        <v>3</v>
      </c>
      <c r="J5829" s="104">
        <v>4</v>
      </c>
      <c r="K5829" s="104">
        <v>52.5</v>
      </c>
      <c r="L5829" s="104">
        <v>3.0617000000000001</v>
      </c>
      <c r="M5829" s="104">
        <v>2</v>
      </c>
      <c r="N5829" s="104">
        <v>1</v>
      </c>
      <c r="O5829" s="104">
        <v>1.4</v>
      </c>
      <c r="P5829" s="104" t="s">
        <v>67</v>
      </c>
    </row>
    <row r="5830" spans="1:17" x14ac:dyDescent="0.25">
      <c r="A5830" s="104">
        <v>1054941</v>
      </c>
      <c r="B5830" s="104" t="s">
        <v>22</v>
      </c>
      <c r="C5830" s="104">
        <v>2013</v>
      </c>
      <c r="D5830" s="104" t="s">
        <v>221</v>
      </c>
      <c r="G5830" s="105">
        <v>41494</v>
      </c>
      <c r="H5830" s="105">
        <v>0.28402777777777799</v>
      </c>
      <c r="I5830" s="104">
        <v>3</v>
      </c>
      <c r="J5830" s="104">
        <v>4</v>
      </c>
      <c r="K5830" s="104">
        <v>52.58</v>
      </c>
      <c r="L5830" s="104">
        <v>3.1366999999999998</v>
      </c>
      <c r="M5830" s="104">
        <v>0.8</v>
      </c>
      <c r="N5830" s="104">
        <v>0.2</v>
      </c>
      <c r="O5830" s="104">
        <v>9.6000000000000002E-2</v>
      </c>
      <c r="P5830" s="104" t="s">
        <v>67</v>
      </c>
    </row>
    <row r="5831" spans="1:17" x14ac:dyDescent="0.25">
      <c r="A5831" s="104">
        <v>1054942</v>
      </c>
      <c r="B5831" s="104" t="s">
        <v>22</v>
      </c>
      <c r="C5831" s="104">
        <v>2013</v>
      </c>
      <c r="D5831" s="104" t="s">
        <v>220</v>
      </c>
      <c r="G5831" s="105">
        <v>41494</v>
      </c>
      <c r="H5831" s="105">
        <v>0.28472222222222199</v>
      </c>
      <c r="I5831" s="104">
        <v>3</v>
      </c>
      <c r="J5831" s="104">
        <v>4</v>
      </c>
      <c r="K5831" s="104">
        <v>52.613300000000002</v>
      </c>
      <c r="L5831" s="104">
        <v>3.165</v>
      </c>
      <c r="M5831" s="104">
        <v>2</v>
      </c>
      <c r="N5831" s="104">
        <v>0.4</v>
      </c>
      <c r="O5831" s="104">
        <v>0.64</v>
      </c>
      <c r="P5831" s="104" t="s">
        <v>67</v>
      </c>
    </row>
    <row r="5832" spans="1:17" x14ac:dyDescent="0.25">
      <c r="A5832" s="104">
        <v>1054943</v>
      </c>
      <c r="B5832" s="104" t="s">
        <v>22</v>
      </c>
      <c r="C5832" s="104">
        <v>2013</v>
      </c>
      <c r="D5832" s="104" t="s">
        <v>219</v>
      </c>
      <c r="G5832" s="105">
        <v>41494</v>
      </c>
      <c r="H5832" s="105">
        <v>0.28680555555555598</v>
      </c>
      <c r="I5832" s="104">
        <v>3</v>
      </c>
      <c r="J5832" s="104">
        <v>4</v>
      </c>
      <c r="K5832" s="104">
        <v>52.718299999999999</v>
      </c>
      <c r="L5832" s="104">
        <v>3.2650000000000001</v>
      </c>
      <c r="M5832" s="104">
        <v>0.9</v>
      </c>
      <c r="N5832" s="104">
        <v>0.2</v>
      </c>
      <c r="O5832" s="104">
        <v>0.126</v>
      </c>
      <c r="P5832" s="104" t="s">
        <v>67</v>
      </c>
    </row>
    <row r="5833" spans="1:17" x14ac:dyDescent="0.25">
      <c r="A5833" s="104">
        <v>1054944</v>
      </c>
      <c r="B5833" s="104" t="s">
        <v>22</v>
      </c>
      <c r="C5833" s="104">
        <v>2013</v>
      </c>
      <c r="D5833" s="104" t="s">
        <v>218</v>
      </c>
      <c r="G5833" s="105">
        <v>41494</v>
      </c>
      <c r="H5833" s="105">
        <v>0.28749999999999998</v>
      </c>
      <c r="I5833" s="104">
        <v>3</v>
      </c>
      <c r="J5833" s="104">
        <v>4</v>
      </c>
      <c r="K5833" s="104">
        <v>52.756700000000002</v>
      </c>
      <c r="L5833" s="104">
        <v>3.3033000000000001</v>
      </c>
      <c r="M5833" s="104">
        <v>0.7</v>
      </c>
      <c r="N5833" s="104">
        <v>0.2</v>
      </c>
      <c r="O5833" s="104">
        <v>9.8000000000000004E-2</v>
      </c>
      <c r="P5833" s="104" t="s">
        <v>67</v>
      </c>
    </row>
    <row r="5834" spans="1:17" x14ac:dyDescent="0.25">
      <c r="A5834" s="104">
        <v>1054945</v>
      </c>
      <c r="B5834" s="104" t="s">
        <v>22</v>
      </c>
      <c r="C5834" s="104">
        <v>2013</v>
      </c>
      <c r="D5834" s="104" t="s">
        <v>216</v>
      </c>
      <c r="G5834" s="105">
        <v>41495</v>
      </c>
      <c r="H5834" s="105">
        <v>0.53888888888888897</v>
      </c>
      <c r="I5834" s="104">
        <v>3</v>
      </c>
      <c r="J5834" s="104">
        <v>220</v>
      </c>
      <c r="K5834" s="104">
        <v>53.994999999999997</v>
      </c>
      <c r="L5834" s="104">
        <v>6.0917000000000003</v>
      </c>
      <c r="M5834" s="104">
        <v>0.5</v>
      </c>
      <c r="N5834" s="104">
        <v>0.5</v>
      </c>
      <c r="O5834" s="104">
        <v>0.15</v>
      </c>
      <c r="P5834" s="104" t="s">
        <v>87</v>
      </c>
      <c r="Q5834" s="104">
        <v>6.0000000000000001E-3</v>
      </c>
    </row>
    <row r="5835" spans="1:17" x14ac:dyDescent="0.25">
      <c r="A5835" s="104">
        <v>1054946</v>
      </c>
      <c r="B5835" s="104" t="s">
        <v>22</v>
      </c>
      <c r="C5835" s="104">
        <v>2013</v>
      </c>
      <c r="D5835" s="104" t="s">
        <v>215</v>
      </c>
      <c r="G5835" s="105">
        <v>41495</v>
      </c>
      <c r="H5835" s="105">
        <v>0.54027777777777797</v>
      </c>
      <c r="I5835" s="104">
        <v>3</v>
      </c>
      <c r="J5835" s="104">
        <v>220</v>
      </c>
      <c r="K5835" s="104">
        <v>54.0383</v>
      </c>
      <c r="L5835" s="104">
        <v>6.0232999999999999</v>
      </c>
      <c r="M5835" s="104">
        <v>0.5</v>
      </c>
      <c r="N5835" s="104">
        <v>0.5</v>
      </c>
      <c r="O5835" s="104">
        <v>0.125</v>
      </c>
      <c r="P5835" s="104" t="s">
        <v>87</v>
      </c>
      <c r="Q5835" s="104">
        <v>5.0000000000000001E-3</v>
      </c>
    </row>
    <row r="5836" spans="1:17" x14ac:dyDescent="0.25">
      <c r="A5836" s="104">
        <v>1054947</v>
      </c>
      <c r="B5836" s="104" t="s">
        <v>22</v>
      </c>
      <c r="C5836" s="104">
        <v>2013</v>
      </c>
      <c r="D5836" s="104" t="s">
        <v>214</v>
      </c>
      <c r="G5836" s="105">
        <v>41499</v>
      </c>
      <c r="H5836" s="105">
        <v>2.8472222222222201E-2</v>
      </c>
      <c r="I5836" s="104">
        <v>2</v>
      </c>
      <c r="J5836" s="104">
        <v>310</v>
      </c>
      <c r="K5836" s="104">
        <v>53.791699999999999</v>
      </c>
      <c r="L5836" s="104">
        <v>5.55</v>
      </c>
      <c r="M5836" s="104">
        <v>3</v>
      </c>
      <c r="N5836" s="104">
        <v>0.2</v>
      </c>
      <c r="O5836" s="104">
        <v>0.36</v>
      </c>
      <c r="P5836" s="104" t="s">
        <v>67</v>
      </c>
    </row>
    <row r="5837" spans="1:17" x14ac:dyDescent="0.25">
      <c r="A5837" s="104">
        <v>1054948</v>
      </c>
      <c r="B5837" s="104" t="s">
        <v>22</v>
      </c>
      <c r="C5837" s="104">
        <v>2013</v>
      </c>
      <c r="D5837" s="104" t="s">
        <v>213</v>
      </c>
      <c r="G5837" s="105">
        <v>41499</v>
      </c>
      <c r="H5837" s="105">
        <v>0.18472222222222201</v>
      </c>
      <c r="K5837" s="104">
        <v>53.784999999999997</v>
      </c>
      <c r="L5837" s="104">
        <v>5.5282999999999998</v>
      </c>
      <c r="M5837" s="104">
        <v>1.9</v>
      </c>
      <c r="N5837" s="104">
        <v>0.4</v>
      </c>
      <c r="O5837" s="104">
        <v>0.45600000000000002</v>
      </c>
      <c r="P5837" s="104" t="s">
        <v>66</v>
      </c>
    </row>
    <row r="5838" spans="1:17" x14ac:dyDescent="0.25">
      <c r="A5838" s="104">
        <v>1054949</v>
      </c>
      <c r="B5838" s="104" t="s">
        <v>22</v>
      </c>
      <c r="C5838" s="104">
        <v>2013</v>
      </c>
      <c r="D5838" s="104" t="s">
        <v>212</v>
      </c>
      <c r="G5838" s="105">
        <v>41503</v>
      </c>
      <c r="H5838" s="105">
        <v>0.33888888888888902</v>
      </c>
      <c r="I5838" s="104">
        <v>2</v>
      </c>
      <c r="J5838" s="104">
        <v>192</v>
      </c>
      <c r="K5838" s="104">
        <v>54.771700000000003</v>
      </c>
      <c r="L5838" s="104">
        <v>4.6683000000000003</v>
      </c>
      <c r="M5838" s="104">
        <v>28</v>
      </c>
      <c r="N5838" s="104">
        <v>0.1</v>
      </c>
      <c r="O5838" s="104">
        <v>1.68</v>
      </c>
      <c r="P5838" s="104" t="s">
        <v>66</v>
      </c>
    </row>
    <row r="5839" spans="1:17" x14ac:dyDescent="0.25">
      <c r="A5839" s="104">
        <v>1054950</v>
      </c>
      <c r="B5839" s="104" t="s">
        <v>22</v>
      </c>
      <c r="C5839" s="104">
        <v>2013</v>
      </c>
      <c r="D5839" s="104" t="s">
        <v>211</v>
      </c>
      <c r="G5839" s="105">
        <v>41503</v>
      </c>
      <c r="H5839" s="105">
        <v>0.33958333333333302</v>
      </c>
      <c r="I5839" s="104">
        <v>2</v>
      </c>
      <c r="J5839" s="104">
        <v>192</v>
      </c>
      <c r="K5839" s="104">
        <v>54.781700000000001</v>
      </c>
      <c r="L5839" s="104">
        <v>4.4583000000000004</v>
      </c>
      <c r="M5839" s="104">
        <v>27</v>
      </c>
      <c r="N5839" s="104">
        <v>0.1</v>
      </c>
      <c r="O5839" s="104">
        <v>1.62</v>
      </c>
      <c r="P5839" s="104" t="s">
        <v>67</v>
      </c>
    </row>
    <row r="5840" spans="1:17" x14ac:dyDescent="0.25">
      <c r="A5840" s="104">
        <v>1054951</v>
      </c>
      <c r="B5840" s="104" t="s">
        <v>22</v>
      </c>
      <c r="C5840" s="104">
        <v>2013</v>
      </c>
      <c r="D5840" s="104" t="s">
        <v>210</v>
      </c>
      <c r="G5840" s="105">
        <v>41503</v>
      </c>
      <c r="H5840" s="105">
        <v>0.35069444444444398</v>
      </c>
      <c r="I5840" s="104">
        <v>2</v>
      </c>
      <c r="J5840" s="104">
        <v>194</v>
      </c>
      <c r="K5840" s="104">
        <v>55.0533</v>
      </c>
      <c r="L5840" s="104">
        <v>4.1900000000000004</v>
      </c>
      <c r="M5840" s="104">
        <v>47</v>
      </c>
      <c r="N5840" s="104">
        <v>0.1</v>
      </c>
      <c r="O5840" s="104">
        <v>3.29</v>
      </c>
      <c r="P5840" s="104" t="s">
        <v>66</v>
      </c>
    </row>
    <row r="5841" spans="1:16" x14ac:dyDescent="0.25">
      <c r="A5841" s="104">
        <v>1054952</v>
      </c>
      <c r="B5841" s="104" t="s">
        <v>22</v>
      </c>
      <c r="C5841" s="104">
        <v>2013</v>
      </c>
      <c r="D5841" s="104" t="s">
        <v>209</v>
      </c>
      <c r="G5841" s="105">
        <v>41505</v>
      </c>
      <c r="H5841" s="105">
        <v>0.46319444444444402</v>
      </c>
      <c r="I5841" s="104">
        <v>4</v>
      </c>
      <c r="J5841" s="104">
        <v>317</v>
      </c>
      <c r="K5841" s="104">
        <v>54.736699999999999</v>
      </c>
      <c r="L5841" s="104">
        <v>4.3216999999999999</v>
      </c>
      <c r="M5841" s="104">
        <v>3.4</v>
      </c>
      <c r="N5841" s="104">
        <v>0.5</v>
      </c>
      <c r="O5841" s="104">
        <v>1.36</v>
      </c>
      <c r="P5841" s="104" t="s">
        <v>66</v>
      </c>
    </row>
    <row r="5842" spans="1:16" x14ac:dyDescent="0.25">
      <c r="A5842" s="104">
        <v>1054953</v>
      </c>
      <c r="B5842" s="104" t="s">
        <v>22</v>
      </c>
      <c r="C5842" s="104">
        <v>2013</v>
      </c>
      <c r="D5842" s="104" t="s">
        <v>208</v>
      </c>
      <c r="G5842" s="105">
        <v>41507</v>
      </c>
      <c r="H5842" s="105">
        <v>0.55486111111111103</v>
      </c>
      <c r="I5842" s="104">
        <v>2</v>
      </c>
      <c r="J5842" s="104">
        <v>230</v>
      </c>
      <c r="K5842" s="104">
        <v>52.386699999999998</v>
      </c>
      <c r="L5842" s="104">
        <v>3.1150000000000002</v>
      </c>
      <c r="M5842" s="104">
        <v>0.2</v>
      </c>
      <c r="N5842" s="104">
        <v>0.2</v>
      </c>
      <c r="O5842" s="104">
        <v>0.02</v>
      </c>
      <c r="P5842" s="104" t="s">
        <v>67</v>
      </c>
    </row>
    <row r="5843" spans="1:16" x14ac:dyDescent="0.25">
      <c r="A5843" s="104">
        <v>1054954</v>
      </c>
      <c r="B5843" s="104" t="s">
        <v>22</v>
      </c>
      <c r="C5843" s="104">
        <v>2013</v>
      </c>
      <c r="D5843" s="104" t="s">
        <v>207</v>
      </c>
      <c r="G5843" s="105">
        <v>41510</v>
      </c>
      <c r="H5843" s="105">
        <v>0.40069444444444402</v>
      </c>
      <c r="I5843" s="104">
        <v>4</v>
      </c>
      <c r="J5843" s="104">
        <v>100</v>
      </c>
      <c r="K5843" s="104">
        <v>52.958300000000001</v>
      </c>
      <c r="L5843" s="104">
        <v>4.1749999999999998</v>
      </c>
      <c r="M5843" s="104">
        <v>2.1</v>
      </c>
      <c r="N5843" s="104">
        <v>0.2</v>
      </c>
      <c r="O5843" s="104">
        <v>0.33600000000000002</v>
      </c>
      <c r="P5843" s="104" t="s">
        <v>67</v>
      </c>
    </row>
    <row r="5844" spans="1:16" x14ac:dyDescent="0.25">
      <c r="A5844" s="104">
        <v>1054955</v>
      </c>
      <c r="B5844" s="104" t="s">
        <v>22</v>
      </c>
      <c r="C5844" s="104">
        <v>2013</v>
      </c>
      <c r="D5844" s="104" t="s">
        <v>206</v>
      </c>
      <c r="G5844" s="105">
        <v>41512</v>
      </c>
      <c r="H5844" s="105">
        <v>0.328472222222222</v>
      </c>
      <c r="I5844" s="104">
        <v>3</v>
      </c>
      <c r="J5844" s="104">
        <v>80</v>
      </c>
      <c r="K5844" s="104">
        <v>52.2333</v>
      </c>
      <c r="L5844" s="104">
        <v>4.0067000000000004</v>
      </c>
      <c r="M5844" s="104">
        <v>0.4</v>
      </c>
      <c r="N5844" s="104">
        <v>0.1</v>
      </c>
      <c r="O5844" s="104">
        <v>3.2000000000000001E-2</v>
      </c>
      <c r="P5844" s="104" t="s">
        <v>67</v>
      </c>
    </row>
    <row r="5845" spans="1:16" x14ac:dyDescent="0.25">
      <c r="A5845" s="104">
        <v>1054956</v>
      </c>
      <c r="B5845" s="104" t="s">
        <v>22</v>
      </c>
      <c r="C5845" s="104">
        <v>2013</v>
      </c>
      <c r="D5845" s="104" t="s">
        <v>205</v>
      </c>
      <c r="G5845" s="105">
        <v>41513</v>
      </c>
      <c r="H5845" s="105">
        <v>0.22083333333333299</v>
      </c>
      <c r="K5845" s="104">
        <v>55.024999999999999</v>
      </c>
      <c r="L5845" s="104">
        <v>4.4583000000000004</v>
      </c>
      <c r="M5845" s="104">
        <v>21</v>
      </c>
      <c r="N5845" s="104">
        <v>0.1</v>
      </c>
      <c r="O5845" s="104">
        <v>1.26</v>
      </c>
      <c r="P5845" s="104" t="s">
        <v>67</v>
      </c>
    </row>
    <row r="5846" spans="1:16" x14ac:dyDescent="0.25">
      <c r="A5846" s="104">
        <v>1054957</v>
      </c>
      <c r="B5846" s="104" t="s">
        <v>22</v>
      </c>
      <c r="C5846" s="104">
        <v>2013</v>
      </c>
      <c r="D5846" s="104" t="s">
        <v>204</v>
      </c>
      <c r="G5846" s="105">
        <v>41513</v>
      </c>
      <c r="H5846" s="105">
        <v>0.54583333333333295</v>
      </c>
      <c r="I5846" s="104">
        <v>3</v>
      </c>
      <c r="J5846" s="104">
        <v>131</v>
      </c>
      <c r="K5846" s="104">
        <v>54.801699999999997</v>
      </c>
      <c r="L5846" s="104">
        <v>4.2416999999999998</v>
      </c>
      <c r="M5846" s="104">
        <v>4.0999999999999996</v>
      </c>
      <c r="N5846" s="104">
        <v>0.2</v>
      </c>
      <c r="O5846" s="104">
        <v>0.57399999999999995</v>
      </c>
      <c r="P5846" s="104" t="s">
        <v>67</v>
      </c>
    </row>
    <row r="5847" spans="1:16" x14ac:dyDescent="0.25">
      <c r="A5847" s="104">
        <v>1054958</v>
      </c>
      <c r="B5847" s="104" t="s">
        <v>22</v>
      </c>
      <c r="C5847" s="104">
        <v>2013</v>
      </c>
      <c r="D5847" s="104" t="s">
        <v>203</v>
      </c>
      <c r="G5847" s="105">
        <v>41513</v>
      </c>
      <c r="H5847" s="105">
        <v>0.56736111111111098</v>
      </c>
      <c r="I5847" s="104">
        <v>2</v>
      </c>
      <c r="J5847" s="104">
        <v>105</v>
      </c>
      <c r="K5847" s="104">
        <v>53.755000000000003</v>
      </c>
      <c r="L5847" s="104">
        <v>3.2683</v>
      </c>
      <c r="M5847" s="104">
        <v>13.9</v>
      </c>
      <c r="N5847" s="104">
        <v>0.4</v>
      </c>
      <c r="O5847" s="104">
        <v>3.8919999999999999</v>
      </c>
      <c r="P5847" s="104" t="s">
        <v>67</v>
      </c>
    </row>
    <row r="5848" spans="1:16" x14ac:dyDescent="0.25">
      <c r="A5848" s="104">
        <v>1054959</v>
      </c>
      <c r="B5848" s="104" t="s">
        <v>22</v>
      </c>
      <c r="C5848" s="104">
        <v>2013</v>
      </c>
      <c r="D5848" s="104" t="s">
        <v>201</v>
      </c>
      <c r="G5848" s="105">
        <v>41514</v>
      </c>
      <c r="H5848" s="105">
        <v>0.54027777777777797</v>
      </c>
      <c r="I5848" s="104">
        <v>2</v>
      </c>
      <c r="J5848" s="104">
        <v>90</v>
      </c>
      <c r="K5848" s="104">
        <v>53.418300000000002</v>
      </c>
      <c r="L5848" s="104">
        <v>3.4432999999999998</v>
      </c>
      <c r="M5848" s="104">
        <v>19.5</v>
      </c>
      <c r="N5848" s="104">
        <v>0.05</v>
      </c>
      <c r="O5848" s="104">
        <v>0.29249999999999998</v>
      </c>
      <c r="P5848" s="104" t="s">
        <v>67</v>
      </c>
    </row>
    <row r="5849" spans="1:16" x14ac:dyDescent="0.25">
      <c r="A5849" s="104">
        <v>1054960</v>
      </c>
      <c r="B5849" s="104" t="s">
        <v>22</v>
      </c>
      <c r="C5849" s="104">
        <v>2013</v>
      </c>
      <c r="D5849" s="104" t="s">
        <v>200</v>
      </c>
      <c r="G5849" s="105">
        <v>41515</v>
      </c>
      <c r="H5849" s="105">
        <v>0.41458333333333303</v>
      </c>
      <c r="I5849" s="104">
        <v>4</v>
      </c>
      <c r="J5849" s="104">
        <v>236</v>
      </c>
      <c r="K5849" s="104">
        <v>53.758299999999998</v>
      </c>
      <c r="L5849" s="104">
        <v>4.3467000000000002</v>
      </c>
      <c r="M5849" s="104">
        <v>1.5</v>
      </c>
      <c r="N5849" s="104">
        <v>0.2</v>
      </c>
      <c r="O5849" s="104">
        <v>0.27</v>
      </c>
      <c r="P5849" s="104" t="s">
        <v>67</v>
      </c>
    </row>
    <row r="5850" spans="1:16" x14ac:dyDescent="0.25">
      <c r="A5850" s="104">
        <v>1054961</v>
      </c>
      <c r="B5850" s="104" t="s">
        <v>22</v>
      </c>
      <c r="C5850" s="104">
        <v>2013</v>
      </c>
      <c r="D5850" s="104" t="s">
        <v>199</v>
      </c>
      <c r="G5850" s="105">
        <v>41519</v>
      </c>
      <c r="H5850" s="105">
        <v>0.61111111111111105</v>
      </c>
      <c r="I5850" s="104">
        <v>7</v>
      </c>
      <c r="J5850" s="104">
        <v>288</v>
      </c>
      <c r="K5850" s="104">
        <v>53.715000000000003</v>
      </c>
      <c r="L5850" s="104">
        <v>6.3867000000000003</v>
      </c>
      <c r="M5850" s="104">
        <v>0.4</v>
      </c>
      <c r="N5850" s="104">
        <v>0.2</v>
      </c>
      <c r="O5850" s="104">
        <v>0</v>
      </c>
      <c r="P5850" s="104" t="s">
        <v>67</v>
      </c>
    </row>
    <row r="5851" spans="1:16" x14ac:dyDescent="0.25">
      <c r="A5851" s="104">
        <v>1054962</v>
      </c>
      <c r="B5851" s="104" t="s">
        <v>22</v>
      </c>
      <c r="C5851" s="104">
        <v>2013</v>
      </c>
      <c r="D5851" s="104" t="s">
        <v>198</v>
      </c>
      <c r="G5851" s="105">
        <v>41522</v>
      </c>
      <c r="H5851" s="105">
        <v>0.55277777777777803</v>
      </c>
      <c r="I5851" s="104">
        <v>4</v>
      </c>
      <c r="J5851" s="104">
        <v>173</v>
      </c>
      <c r="K5851" s="104">
        <v>53.226700000000001</v>
      </c>
      <c r="L5851" s="104">
        <v>3.3660999999999999</v>
      </c>
      <c r="M5851" s="104">
        <v>1.2</v>
      </c>
      <c r="N5851" s="104">
        <v>0.3</v>
      </c>
      <c r="O5851" s="104">
        <v>0.216</v>
      </c>
      <c r="P5851" s="104" t="s">
        <v>67</v>
      </c>
    </row>
    <row r="5852" spans="1:16" x14ac:dyDescent="0.25">
      <c r="A5852" s="104">
        <v>1054963</v>
      </c>
      <c r="B5852" s="104" t="s">
        <v>22</v>
      </c>
      <c r="C5852" s="104">
        <v>2013</v>
      </c>
      <c r="D5852" s="104" t="s">
        <v>197</v>
      </c>
      <c r="G5852" s="105">
        <v>41522</v>
      </c>
      <c r="H5852" s="105">
        <v>0.55902777777777801</v>
      </c>
      <c r="I5852" s="104">
        <v>3</v>
      </c>
      <c r="J5852" s="104">
        <v>170</v>
      </c>
      <c r="K5852" s="104">
        <v>53.582799999999999</v>
      </c>
      <c r="L5852" s="104">
        <v>3.7069000000000001</v>
      </c>
      <c r="M5852" s="104">
        <v>2.6</v>
      </c>
      <c r="N5852" s="104">
        <v>0.2</v>
      </c>
      <c r="O5852" s="104">
        <v>0</v>
      </c>
      <c r="P5852" s="104" t="s">
        <v>67</v>
      </c>
    </row>
    <row r="5853" spans="1:16" x14ac:dyDescent="0.25">
      <c r="A5853" s="104">
        <v>1054964</v>
      </c>
      <c r="B5853" s="104" t="s">
        <v>22</v>
      </c>
      <c r="C5853" s="104">
        <v>2013</v>
      </c>
      <c r="D5853" s="104" t="s">
        <v>196</v>
      </c>
      <c r="G5853" s="105">
        <v>41522</v>
      </c>
      <c r="H5853" s="105">
        <v>0.55972222222222201</v>
      </c>
      <c r="I5853" s="104">
        <v>3</v>
      </c>
      <c r="J5853" s="104">
        <v>170</v>
      </c>
      <c r="K5853" s="104">
        <v>53.621699999999997</v>
      </c>
      <c r="L5853" s="104">
        <v>3.7597</v>
      </c>
      <c r="M5853" s="104">
        <v>2.9</v>
      </c>
      <c r="N5853" s="104">
        <v>0.9</v>
      </c>
      <c r="O5853" s="104">
        <v>0</v>
      </c>
      <c r="P5853" s="104" t="s">
        <v>67</v>
      </c>
    </row>
    <row r="5854" spans="1:16" x14ac:dyDescent="0.25">
      <c r="A5854" s="104">
        <v>1054965</v>
      </c>
      <c r="B5854" s="104" t="s">
        <v>22</v>
      </c>
      <c r="C5854" s="104">
        <v>2013</v>
      </c>
      <c r="D5854" s="104" t="s">
        <v>195</v>
      </c>
      <c r="G5854" s="105">
        <v>41524</v>
      </c>
      <c r="H5854" s="105">
        <v>0.45902777777777798</v>
      </c>
      <c r="I5854" s="104">
        <v>1</v>
      </c>
      <c r="J5854" s="104">
        <v>315</v>
      </c>
      <c r="K5854" s="104">
        <v>53.863300000000002</v>
      </c>
      <c r="L5854" s="104">
        <v>5.2832999999999997</v>
      </c>
      <c r="M5854" s="104">
        <v>8.1</v>
      </c>
      <c r="N5854" s="104">
        <v>0.2</v>
      </c>
      <c r="O5854" s="104">
        <v>1.1339999999999999</v>
      </c>
      <c r="P5854" s="104" t="s">
        <v>67</v>
      </c>
    </row>
    <row r="5855" spans="1:16" x14ac:dyDescent="0.25">
      <c r="A5855" s="104">
        <v>1054966</v>
      </c>
      <c r="B5855" s="104" t="s">
        <v>22</v>
      </c>
      <c r="C5855" s="104">
        <v>2013</v>
      </c>
      <c r="D5855" s="104" t="s">
        <v>194</v>
      </c>
      <c r="G5855" s="105">
        <v>41524</v>
      </c>
      <c r="H5855" s="105">
        <v>0.47013888888888899</v>
      </c>
      <c r="I5855" s="104">
        <v>3</v>
      </c>
      <c r="J5855" s="104">
        <v>146</v>
      </c>
      <c r="K5855" s="104">
        <v>53.653300000000002</v>
      </c>
      <c r="L5855" s="104">
        <v>4.4183000000000003</v>
      </c>
      <c r="M5855" s="104">
        <v>0.2</v>
      </c>
      <c r="N5855" s="104">
        <v>0.1</v>
      </c>
      <c r="O5855" s="104">
        <v>0.01</v>
      </c>
      <c r="P5855" s="104" t="s">
        <v>67</v>
      </c>
    </row>
    <row r="5856" spans="1:16" x14ac:dyDescent="0.25">
      <c r="A5856" s="104">
        <v>1054967</v>
      </c>
      <c r="B5856" s="104" t="s">
        <v>22</v>
      </c>
      <c r="C5856" s="104">
        <v>2013</v>
      </c>
      <c r="D5856" s="104" t="s">
        <v>193</v>
      </c>
      <c r="G5856" s="105">
        <v>41524</v>
      </c>
      <c r="H5856" s="105">
        <v>0.48125000000000001</v>
      </c>
      <c r="I5856" s="104">
        <v>3</v>
      </c>
      <c r="J5856" s="104">
        <v>146</v>
      </c>
      <c r="K5856" s="104">
        <v>54.015000000000001</v>
      </c>
      <c r="L5856" s="104">
        <v>4.8650000000000002</v>
      </c>
      <c r="M5856" s="104">
        <v>37.799999999999997</v>
      </c>
      <c r="N5856" s="104">
        <v>0.2</v>
      </c>
      <c r="O5856" s="104">
        <v>6.048</v>
      </c>
      <c r="P5856" s="104" t="s">
        <v>66</v>
      </c>
    </row>
    <row r="5857" spans="1:17" x14ac:dyDescent="0.25">
      <c r="A5857" s="104">
        <v>1054968</v>
      </c>
      <c r="B5857" s="104" t="s">
        <v>22</v>
      </c>
      <c r="C5857" s="104">
        <v>2013</v>
      </c>
      <c r="D5857" s="104" t="s">
        <v>192</v>
      </c>
      <c r="G5857" s="105">
        <v>41525</v>
      </c>
      <c r="H5857" s="105">
        <v>0.73750000000000004</v>
      </c>
      <c r="I5857" s="104">
        <v>3</v>
      </c>
      <c r="J5857" s="104">
        <v>250</v>
      </c>
      <c r="K5857" s="104">
        <v>53.213299999999997</v>
      </c>
      <c r="L5857" s="104">
        <v>5.5067000000000004</v>
      </c>
      <c r="M5857" s="104">
        <v>0.1</v>
      </c>
      <c r="N5857" s="104">
        <v>0.1</v>
      </c>
      <c r="O5857" s="104">
        <v>7.0000000000000001E-3</v>
      </c>
      <c r="P5857" s="104" t="s">
        <v>67</v>
      </c>
    </row>
    <row r="5858" spans="1:17" x14ac:dyDescent="0.25">
      <c r="A5858" s="104">
        <v>1054969</v>
      </c>
      <c r="B5858" s="104" t="s">
        <v>22</v>
      </c>
      <c r="C5858" s="104">
        <v>2013</v>
      </c>
      <c r="D5858" s="104" t="s">
        <v>191</v>
      </c>
      <c r="G5858" s="105">
        <v>41526</v>
      </c>
      <c r="H5858" s="105">
        <v>0.55555555555555602</v>
      </c>
      <c r="I5858" s="104">
        <v>2</v>
      </c>
      <c r="J5858" s="104">
        <v>245</v>
      </c>
      <c r="K5858" s="104">
        <v>52.755000000000003</v>
      </c>
      <c r="L5858" s="104">
        <v>3.3367</v>
      </c>
      <c r="M5858" s="104">
        <v>11.2</v>
      </c>
      <c r="N5858" s="104">
        <v>0.9</v>
      </c>
      <c r="O5858" s="104">
        <v>0.504</v>
      </c>
      <c r="P5858" s="104" t="s">
        <v>67</v>
      </c>
    </row>
    <row r="5859" spans="1:17" x14ac:dyDescent="0.25">
      <c r="A5859" s="104">
        <v>1054970</v>
      </c>
      <c r="B5859" s="104" t="s">
        <v>22</v>
      </c>
      <c r="C5859" s="104">
        <v>2013</v>
      </c>
      <c r="D5859" s="104" t="s">
        <v>190</v>
      </c>
      <c r="G5859" s="105">
        <v>41535</v>
      </c>
      <c r="H5859" s="105">
        <v>0.35625000000000001</v>
      </c>
      <c r="K5859" s="104">
        <v>54.965000000000003</v>
      </c>
      <c r="L5859" s="104">
        <v>4.7350000000000003</v>
      </c>
      <c r="M5859" s="104">
        <v>4</v>
      </c>
      <c r="N5859" s="104">
        <v>1.8</v>
      </c>
      <c r="O5859" s="104">
        <v>5.76</v>
      </c>
      <c r="P5859" s="104" t="s">
        <v>67</v>
      </c>
    </row>
    <row r="5860" spans="1:17" x14ac:dyDescent="0.25">
      <c r="A5860" s="104">
        <v>1054971</v>
      </c>
      <c r="B5860" s="104" t="s">
        <v>22</v>
      </c>
      <c r="C5860" s="104">
        <v>2013</v>
      </c>
      <c r="D5860" s="104" t="s">
        <v>189</v>
      </c>
      <c r="G5860" s="105">
        <v>41538</v>
      </c>
      <c r="H5860" s="105">
        <v>0.77777777777777801</v>
      </c>
      <c r="I5860" s="104">
        <v>3</v>
      </c>
      <c r="J5860" s="104">
        <v>226</v>
      </c>
      <c r="K5860" s="104">
        <v>53.0383</v>
      </c>
      <c r="L5860" s="104">
        <v>4.2382999999999997</v>
      </c>
      <c r="M5860" s="104">
        <v>1.5</v>
      </c>
      <c r="N5860" s="104">
        <v>0.1</v>
      </c>
      <c r="O5860" s="104">
        <v>0</v>
      </c>
      <c r="P5860" s="104" t="s">
        <v>67</v>
      </c>
    </row>
    <row r="5861" spans="1:17" x14ac:dyDescent="0.25">
      <c r="A5861" s="104">
        <v>1054972</v>
      </c>
      <c r="B5861" s="104" t="s">
        <v>22</v>
      </c>
      <c r="C5861" s="104">
        <v>2013</v>
      </c>
      <c r="D5861" s="104" t="s">
        <v>188</v>
      </c>
      <c r="G5861" s="105">
        <v>41541</v>
      </c>
      <c r="H5861" s="105">
        <v>0.51458333333333295</v>
      </c>
      <c r="I5861" s="104">
        <v>2</v>
      </c>
      <c r="J5861" s="104">
        <v>75</v>
      </c>
      <c r="K5861" s="104">
        <v>51.89</v>
      </c>
      <c r="L5861" s="104">
        <v>3.2549999999999999</v>
      </c>
      <c r="M5861" s="104">
        <v>4.2</v>
      </c>
      <c r="N5861" s="104">
        <v>1.5</v>
      </c>
      <c r="O5861" s="104">
        <v>3.78</v>
      </c>
      <c r="P5861" s="104" t="s">
        <v>87</v>
      </c>
      <c r="Q5861" s="104">
        <v>0.74087999999999998</v>
      </c>
    </row>
    <row r="5862" spans="1:17" x14ac:dyDescent="0.25">
      <c r="A5862" s="104">
        <v>1054973</v>
      </c>
      <c r="B5862" s="104" t="s">
        <v>22</v>
      </c>
      <c r="C5862" s="104">
        <v>2013</v>
      </c>
      <c r="D5862" s="104" t="s">
        <v>187</v>
      </c>
      <c r="G5862" s="105">
        <v>41542</v>
      </c>
      <c r="H5862" s="105">
        <v>0.56041666666666701</v>
      </c>
      <c r="I5862" s="104">
        <v>2</v>
      </c>
      <c r="J5862" s="104">
        <v>330</v>
      </c>
      <c r="K5862" s="104">
        <v>53.890300000000003</v>
      </c>
      <c r="L5862" s="104">
        <v>5.1913999999999998</v>
      </c>
      <c r="M5862" s="104">
        <v>50</v>
      </c>
      <c r="N5862" s="104">
        <v>0.2</v>
      </c>
      <c r="O5862" s="104">
        <v>0</v>
      </c>
      <c r="P5862" s="104" t="s">
        <v>67</v>
      </c>
    </row>
    <row r="5863" spans="1:17" x14ac:dyDescent="0.25">
      <c r="A5863" s="104">
        <v>1054974</v>
      </c>
      <c r="B5863" s="104" t="s">
        <v>22</v>
      </c>
      <c r="C5863" s="104">
        <v>2013</v>
      </c>
      <c r="D5863" s="104" t="s">
        <v>186</v>
      </c>
      <c r="G5863" s="105">
        <v>41543</v>
      </c>
      <c r="H5863" s="105">
        <v>0.39236111111111099</v>
      </c>
      <c r="I5863" s="104">
        <v>2</v>
      </c>
      <c r="J5863" s="104">
        <v>34</v>
      </c>
      <c r="K5863" s="104">
        <v>53.338299999999997</v>
      </c>
      <c r="L5863" s="104">
        <v>3.5716999999999999</v>
      </c>
      <c r="M5863" s="104">
        <v>8.1999999999999993</v>
      </c>
      <c r="N5863" s="104">
        <v>1.5</v>
      </c>
      <c r="O5863" s="104">
        <v>9.84</v>
      </c>
      <c r="P5863" s="104" t="s">
        <v>67</v>
      </c>
    </row>
    <row r="5864" spans="1:17" x14ac:dyDescent="0.25">
      <c r="A5864" s="104">
        <v>1054975</v>
      </c>
      <c r="B5864" s="104" t="s">
        <v>22</v>
      </c>
      <c r="C5864" s="104">
        <v>2013</v>
      </c>
      <c r="D5864" s="104" t="s">
        <v>185</v>
      </c>
      <c r="G5864" s="105">
        <v>41552</v>
      </c>
      <c r="H5864" s="105">
        <v>0.79791666666666705</v>
      </c>
      <c r="I5864" s="104">
        <v>3</v>
      </c>
      <c r="J5864" s="104">
        <v>317</v>
      </c>
      <c r="K5864" s="104">
        <v>54.038600000000002</v>
      </c>
      <c r="L5864" s="104">
        <v>5.0075000000000003</v>
      </c>
      <c r="M5864" s="104">
        <v>37</v>
      </c>
      <c r="N5864" s="104">
        <v>0.4</v>
      </c>
      <c r="O5864" s="104">
        <v>0</v>
      </c>
      <c r="P5864" s="104" t="s">
        <v>66</v>
      </c>
    </row>
    <row r="5865" spans="1:17" x14ac:dyDescent="0.25">
      <c r="A5865" s="104">
        <v>1054976</v>
      </c>
      <c r="B5865" s="104" t="s">
        <v>22</v>
      </c>
      <c r="C5865" s="104">
        <v>2013</v>
      </c>
      <c r="D5865" s="104" t="s">
        <v>184</v>
      </c>
      <c r="G5865" s="105">
        <v>41553</v>
      </c>
      <c r="H5865" s="105">
        <v>0.37291666666666701</v>
      </c>
      <c r="K5865" s="104">
        <v>54.115000000000002</v>
      </c>
      <c r="L5865" s="104">
        <v>5.9183000000000003</v>
      </c>
      <c r="M5865" s="104">
        <v>0.55000000000000004</v>
      </c>
      <c r="N5865" s="104">
        <v>0.2</v>
      </c>
      <c r="O5865" s="104">
        <v>8.7999999999999995E-2</v>
      </c>
      <c r="P5865" s="104" t="s">
        <v>67</v>
      </c>
    </row>
    <row r="5866" spans="1:17" x14ac:dyDescent="0.25">
      <c r="A5866" s="104">
        <v>1054977</v>
      </c>
      <c r="B5866" s="104" t="s">
        <v>22</v>
      </c>
      <c r="C5866" s="104">
        <v>2013</v>
      </c>
      <c r="D5866" s="104" t="s">
        <v>183</v>
      </c>
      <c r="G5866" s="105">
        <v>41553</v>
      </c>
      <c r="H5866" s="105">
        <v>0.37291666666666701</v>
      </c>
      <c r="K5866" s="104">
        <v>54.138300000000001</v>
      </c>
      <c r="L5866" s="104">
        <v>5.9633000000000003</v>
      </c>
      <c r="M5866" s="104">
        <v>1.7</v>
      </c>
      <c r="N5866" s="104">
        <v>0.75</v>
      </c>
      <c r="O5866" s="104">
        <v>1.02</v>
      </c>
      <c r="P5866" s="104" t="s">
        <v>67</v>
      </c>
    </row>
    <row r="5867" spans="1:17" x14ac:dyDescent="0.25">
      <c r="A5867" s="104">
        <v>1054978</v>
      </c>
      <c r="B5867" s="104" t="s">
        <v>22</v>
      </c>
      <c r="C5867" s="104">
        <v>2013</v>
      </c>
      <c r="D5867" s="104" t="s">
        <v>182</v>
      </c>
      <c r="G5867" s="105">
        <v>41553</v>
      </c>
      <c r="H5867" s="105">
        <v>0.60208333333333297</v>
      </c>
      <c r="I5867" s="104">
        <v>3</v>
      </c>
      <c r="J5867" s="104">
        <v>260</v>
      </c>
      <c r="K5867" s="104">
        <v>53.481699999999996</v>
      </c>
      <c r="L5867" s="104">
        <v>4.0183</v>
      </c>
      <c r="M5867" s="104">
        <v>1.2</v>
      </c>
      <c r="N5867" s="104">
        <v>0.2</v>
      </c>
      <c r="O5867" s="104">
        <v>0</v>
      </c>
      <c r="P5867" s="104" t="s">
        <v>67</v>
      </c>
    </row>
    <row r="5868" spans="1:17" x14ac:dyDescent="0.25">
      <c r="A5868" s="104">
        <v>1054979</v>
      </c>
      <c r="B5868" s="104" t="s">
        <v>22</v>
      </c>
      <c r="C5868" s="104">
        <v>2013</v>
      </c>
      <c r="D5868" s="104" t="s">
        <v>181</v>
      </c>
      <c r="G5868" s="105">
        <v>41554</v>
      </c>
      <c r="H5868" s="105">
        <v>0.25138888888888899</v>
      </c>
      <c r="I5868" s="104">
        <v>3</v>
      </c>
      <c r="J5868" s="104">
        <v>200</v>
      </c>
      <c r="K5868" s="104">
        <v>52.88</v>
      </c>
      <c r="L5868" s="104">
        <v>4.1932999999999998</v>
      </c>
      <c r="M5868" s="104">
        <v>4</v>
      </c>
      <c r="N5868" s="104">
        <v>0.05</v>
      </c>
      <c r="O5868" s="104">
        <v>0.15</v>
      </c>
      <c r="P5868" s="104" t="s">
        <v>87</v>
      </c>
      <c r="Q5868" s="104">
        <v>0.39750000000000002</v>
      </c>
    </row>
    <row r="5869" spans="1:17" x14ac:dyDescent="0.25">
      <c r="A5869" s="104">
        <v>1054980</v>
      </c>
      <c r="B5869" s="104" t="s">
        <v>22</v>
      </c>
      <c r="C5869" s="104">
        <v>2013</v>
      </c>
      <c r="D5869" s="104" t="s">
        <v>176</v>
      </c>
      <c r="G5869" s="105">
        <v>41555</v>
      </c>
      <c r="H5869" s="105">
        <v>0.3125</v>
      </c>
      <c r="I5869" s="104">
        <v>2</v>
      </c>
      <c r="J5869" s="104">
        <v>226</v>
      </c>
      <c r="K5869" s="104">
        <v>52.854999999999997</v>
      </c>
      <c r="L5869" s="104">
        <v>4.1817000000000002</v>
      </c>
      <c r="M5869" s="104">
        <v>2</v>
      </c>
      <c r="N5869" s="104">
        <v>0.03</v>
      </c>
      <c r="O5869" s="104">
        <v>0.03</v>
      </c>
      <c r="P5869" s="104" t="s">
        <v>87</v>
      </c>
      <c r="Q5869" s="104">
        <v>2.7599999999999999E-3</v>
      </c>
    </row>
    <row r="5870" spans="1:17" x14ac:dyDescent="0.25">
      <c r="A5870" s="104">
        <v>1054981</v>
      </c>
      <c r="B5870" s="104" t="s">
        <v>22</v>
      </c>
      <c r="C5870" s="104">
        <v>2013</v>
      </c>
      <c r="D5870" s="104" t="s">
        <v>175</v>
      </c>
      <c r="G5870" s="105">
        <v>41571</v>
      </c>
      <c r="H5870" s="105">
        <v>0.52638888888888902</v>
      </c>
      <c r="I5870" s="104">
        <v>3</v>
      </c>
      <c r="J5870" s="104">
        <v>226</v>
      </c>
      <c r="K5870" s="104">
        <v>52.984999999999999</v>
      </c>
      <c r="L5870" s="104">
        <v>4.22</v>
      </c>
      <c r="M5870" s="104">
        <v>1.9</v>
      </c>
      <c r="N5870" s="104">
        <v>0.1</v>
      </c>
      <c r="O5870" s="104">
        <v>0.13300000000000001</v>
      </c>
      <c r="P5870" s="104" t="s">
        <v>87</v>
      </c>
      <c r="Q5870" s="104">
        <v>5.3200000000000001E-3</v>
      </c>
    </row>
    <row r="5871" spans="1:17" x14ac:dyDescent="0.25">
      <c r="A5871" s="104">
        <v>1054982</v>
      </c>
      <c r="B5871" s="104" t="s">
        <v>22</v>
      </c>
      <c r="C5871" s="104">
        <v>2013</v>
      </c>
      <c r="D5871" s="104" t="s">
        <v>174</v>
      </c>
      <c r="G5871" s="105">
        <v>41627</v>
      </c>
      <c r="H5871" s="105">
        <v>0.36875000000000002</v>
      </c>
      <c r="K5871" s="104">
        <v>54.48</v>
      </c>
      <c r="L5871" s="104">
        <v>4.8017000000000003</v>
      </c>
      <c r="M5871" s="104">
        <v>5.5</v>
      </c>
      <c r="N5871" s="104">
        <v>0.6</v>
      </c>
      <c r="O5871" s="104">
        <v>2.4750000000000001</v>
      </c>
      <c r="P5871" s="104" t="s">
        <v>66</v>
      </c>
    </row>
    <row r="5872" spans="1:17" x14ac:dyDescent="0.25">
      <c r="A5872" s="104">
        <v>1054983</v>
      </c>
      <c r="B5872" s="104" t="s">
        <v>22</v>
      </c>
      <c r="C5872" s="104">
        <v>2013</v>
      </c>
      <c r="D5872" s="104" t="s">
        <v>173</v>
      </c>
      <c r="G5872" s="105">
        <v>41627</v>
      </c>
      <c r="H5872" s="105">
        <v>0.39861111111111103</v>
      </c>
      <c r="K5872" s="104">
        <v>54.6233</v>
      </c>
      <c r="L5872" s="104">
        <v>4.5716999999999999</v>
      </c>
      <c r="M5872" s="104">
        <v>8</v>
      </c>
      <c r="N5872" s="104">
        <v>0.3</v>
      </c>
      <c r="O5872" s="104">
        <v>1.68</v>
      </c>
      <c r="P5872" s="104" t="s">
        <v>66</v>
      </c>
    </row>
    <row r="5873" spans="1:17" x14ac:dyDescent="0.25">
      <c r="A5873" s="104">
        <v>1054984</v>
      </c>
      <c r="B5873" s="104" t="s">
        <v>23</v>
      </c>
      <c r="C5873" s="104">
        <v>2013</v>
      </c>
      <c r="D5873" s="104" t="s">
        <v>512</v>
      </c>
      <c r="G5873" s="105">
        <v>41298</v>
      </c>
      <c r="H5873" s="105">
        <v>0.54166666666666696</v>
      </c>
      <c r="K5873" s="104">
        <v>60.916699999999999</v>
      </c>
      <c r="L5873" s="104">
        <v>3.633</v>
      </c>
      <c r="M5873" s="104">
        <v>11.26</v>
      </c>
      <c r="N5873" s="104">
        <v>3.38</v>
      </c>
      <c r="O5873" s="104">
        <v>3.806</v>
      </c>
      <c r="P5873" s="104" t="s">
        <v>87</v>
      </c>
      <c r="Q5873" s="104">
        <v>2.2400000000000002</v>
      </c>
    </row>
    <row r="5874" spans="1:17" x14ac:dyDescent="0.25">
      <c r="A5874" s="104">
        <v>1054985</v>
      </c>
      <c r="B5874" s="104" t="s">
        <v>23</v>
      </c>
      <c r="C5874" s="104">
        <v>2013</v>
      </c>
      <c r="D5874" s="104" t="s">
        <v>419</v>
      </c>
      <c r="G5874" s="105">
        <v>41298</v>
      </c>
      <c r="H5874" s="105">
        <v>0.625</v>
      </c>
      <c r="K5874" s="104">
        <v>58.716700000000003</v>
      </c>
      <c r="L5874" s="104">
        <v>1.2330000000000001</v>
      </c>
      <c r="M5874" s="104">
        <v>3</v>
      </c>
      <c r="N5874" s="104">
        <v>2</v>
      </c>
      <c r="O5874" s="104">
        <v>0.3</v>
      </c>
      <c r="P5874" s="104" t="s">
        <v>87</v>
      </c>
      <c r="Q5874" s="104">
        <v>0.01</v>
      </c>
    </row>
    <row r="5875" spans="1:17" x14ac:dyDescent="0.25">
      <c r="A5875" s="104">
        <v>1054986</v>
      </c>
      <c r="B5875" s="104" t="s">
        <v>23</v>
      </c>
      <c r="C5875" s="104">
        <v>2013</v>
      </c>
      <c r="D5875" s="104" t="s">
        <v>418</v>
      </c>
      <c r="G5875" s="105">
        <v>41317</v>
      </c>
      <c r="H5875" s="105">
        <v>0.64583333333333304</v>
      </c>
      <c r="K5875" s="104">
        <v>62.383000000000003</v>
      </c>
      <c r="L5875" s="104">
        <v>4.2667000000000002</v>
      </c>
      <c r="M5875" s="104">
        <v>28</v>
      </c>
      <c r="N5875" s="104">
        <v>0.05</v>
      </c>
      <c r="O5875" s="104">
        <v>1.4</v>
      </c>
      <c r="P5875" s="104" t="s">
        <v>87</v>
      </c>
      <c r="Q5875" s="104">
        <v>1</v>
      </c>
    </row>
    <row r="5876" spans="1:17" x14ac:dyDescent="0.25">
      <c r="A5876" s="104">
        <v>1054987</v>
      </c>
      <c r="B5876" s="104" t="s">
        <v>23</v>
      </c>
      <c r="C5876" s="104">
        <v>2013</v>
      </c>
      <c r="D5876" s="104" t="s">
        <v>152</v>
      </c>
      <c r="G5876" s="105">
        <v>41329</v>
      </c>
      <c r="H5876" s="105">
        <v>0.60416666666666696</v>
      </c>
      <c r="K5876" s="104">
        <v>63.683</v>
      </c>
      <c r="L5876" s="104">
        <v>7.2830000000000004</v>
      </c>
      <c r="M5876" s="104">
        <v>10.96</v>
      </c>
      <c r="N5876" s="104">
        <v>1.51</v>
      </c>
      <c r="O5876" s="104">
        <v>6.8</v>
      </c>
      <c r="P5876" s="104" t="s">
        <v>87</v>
      </c>
    </row>
    <row r="5877" spans="1:17" x14ac:dyDescent="0.25">
      <c r="A5877" s="104">
        <v>1054988</v>
      </c>
      <c r="B5877" s="104" t="s">
        <v>23</v>
      </c>
      <c r="C5877" s="104">
        <v>2013</v>
      </c>
      <c r="D5877" s="104" t="s">
        <v>149</v>
      </c>
      <c r="G5877" s="105">
        <v>41349</v>
      </c>
      <c r="H5877" s="105">
        <v>0.42708333333333298</v>
      </c>
      <c r="K5877" s="104">
        <v>60.75</v>
      </c>
      <c r="L5877" s="104">
        <v>4.6166999999999998</v>
      </c>
      <c r="M5877" s="104">
        <v>0.2</v>
      </c>
      <c r="N5877" s="104">
        <v>0.02</v>
      </c>
      <c r="O5877" s="104">
        <v>4.0000000000000001E-3</v>
      </c>
      <c r="P5877" s="104" t="s">
        <v>87</v>
      </c>
      <c r="Q5877" s="104">
        <v>0.01</v>
      </c>
    </row>
    <row r="5878" spans="1:17" x14ac:dyDescent="0.25">
      <c r="A5878" s="104">
        <v>1054989</v>
      </c>
      <c r="B5878" s="104" t="s">
        <v>23</v>
      </c>
      <c r="C5878" s="104">
        <v>2013</v>
      </c>
      <c r="D5878" s="104" t="s">
        <v>148</v>
      </c>
      <c r="G5878" s="105">
        <v>41353</v>
      </c>
      <c r="H5878" s="105">
        <v>0.60416666666666696</v>
      </c>
      <c r="K5878" s="104">
        <v>60.765999999999998</v>
      </c>
      <c r="L5878" s="104">
        <v>4.5999999999999996</v>
      </c>
      <c r="M5878" s="104">
        <v>3</v>
      </c>
      <c r="N5878" s="104">
        <v>0.04</v>
      </c>
      <c r="O5878" s="104">
        <v>0.12</v>
      </c>
      <c r="P5878" s="104" t="s">
        <v>87</v>
      </c>
      <c r="Q5878" s="104">
        <v>0.02</v>
      </c>
    </row>
    <row r="5879" spans="1:17" x14ac:dyDescent="0.25">
      <c r="A5879" s="104">
        <v>1054990</v>
      </c>
      <c r="B5879" s="104" t="s">
        <v>23</v>
      </c>
      <c r="C5879" s="104">
        <v>2013</v>
      </c>
      <c r="D5879" s="104" t="s">
        <v>147</v>
      </c>
      <c r="G5879" s="105">
        <v>41354</v>
      </c>
      <c r="H5879" s="105">
        <v>0.57291666666666696</v>
      </c>
      <c r="K5879" s="104">
        <v>60.7</v>
      </c>
      <c r="L5879" s="104">
        <v>4.5999999999999996</v>
      </c>
      <c r="M5879" s="104">
        <v>5</v>
      </c>
      <c r="N5879" s="104">
        <v>0.04</v>
      </c>
      <c r="O5879" s="104">
        <v>0.2</v>
      </c>
      <c r="P5879" s="104" t="s">
        <v>87</v>
      </c>
      <c r="Q5879" s="104">
        <v>0.01</v>
      </c>
    </row>
    <row r="5880" spans="1:17" x14ac:dyDescent="0.25">
      <c r="A5880" s="104">
        <v>1054991</v>
      </c>
      <c r="B5880" s="104" t="s">
        <v>23</v>
      </c>
      <c r="C5880" s="104">
        <v>2013</v>
      </c>
      <c r="D5880" s="104" t="s">
        <v>146</v>
      </c>
      <c r="G5880" s="105">
        <v>41355</v>
      </c>
      <c r="H5880" s="105">
        <v>0.5625</v>
      </c>
      <c r="K5880" s="104">
        <v>60.76</v>
      </c>
      <c r="L5880" s="104">
        <v>4.5999999999999996</v>
      </c>
      <c r="M5880" s="104">
        <v>5</v>
      </c>
      <c r="N5880" s="104">
        <v>0.05</v>
      </c>
      <c r="O5880" s="104">
        <v>0.03</v>
      </c>
      <c r="P5880" s="104" t="s">
        <v>87</v>
      </c>
      <c r="Q5880" s="104">
        <v>0.02</v>
      </c>
    </row>
    <row r="5881" spans="1:17" x14ac:dyDescent="0.25">
      <c r="A5881" s="104">
        <v>1054992</v>
      </c>
      <c r="B5881" s="104" t="s">
        <v>23</v>
      </c>
      <c r="C5881" s="104">
        <v>2013</v>
      </c>
      <c r="D5881" s="104" t="s">
        <v>145</v>
      </c>
      <c r="G5881" s="105">
        <v>41357</v>
      </c>
      <c r="H5881" s="105">
        <v>0.625</v>
      </c>
      <c r="K5881" s="104">
        <v>60.7</v>
      </c>
      <c r="L5881" s="104">
        <v>4.5999999999999996</v>
      </c>
      <c r="M5881" s="104">
        <v>4</v>
      </c>
      <c r="N5881" s="104">
        <v>0.04</v>
      </c>
      <c r="O5881" s="104">
        <v>0.16</v>
      </c>
      <c r="P5881" s="104" t="s">
        <v>87</v>
      </c>
      <c r="Q5881" s="104">
        <v>0.01</v>
      </c>
    </row>
    <row r="5882" spans="1:17" x14ac:dyDescent="0.25">
      <c r="A5882" s="104">
        <v>1054993</v>
      </c>
      <c r="B5882" s="104" t="s">
        <v>23</v>
      </c>
      <c r="C5882" s="104">
        <v>2013</v>
      </c>
      <c r="D5882" s="104" t="s">
        <v>144</v>
      </c>
      <c r="G5882" s="105">
        <v>41358</v>
      </c>
      <c r="H5882" s="105">
        <v>0.44791666666666702</v>
      </c>
      <c r="K5882" s="104">
        <v>60.7</v>
      </c>
      <c r="L5882" s="104">
        <v>4.5999999999999996</v>
      </c>
      <c r="M5882" s="104">
        <v>4</v>
      </c>
      <c r="N5882" s="104">
        <v>0.04</v>
      </c>
      <c r="O5882" s="104">
        <v>0.16</v>
      </c>
      <c r="P5882" s="104" t="s">
        <v>87</v>
      </c>
      <c r="Q5882" s="104">
        <v>0.01</v>
      </c>
    </row>
    <row r="5883" spans="1:17" x14ac:dyDescent="0.25">
      <c r="A5883" s="104">
        <v>1054994</v>
      </c>
      <c r="B5883" s="104" t="s">
        <v>23</v>
      </c>
      <c r="C5883" s="104">
        <v>2013</v>
      </c>
      <c r="D5883" s="104" t="s">
        <v>143</v>
      </c>
      <c r="G5883" s="105">
        <v>41359</v>
      </c>
      <c r="H5883" s="105">
        <v>0.5</v>
      </c>
      <c r="K5883" s="104">
        <v>60.7</v>
      </c>
      <c r="L5883" s="104">
        <v>4.5999999999999996</v>
      </c>
      <c r="M5883" s="104">
        <v>4</v>
      </c>
      <c r="N5883" s="104">
        <v>0.04</v>
      </c>
      <c r="O5883" s="104">
        <v>0.16</v>
      </c>
      <c r="P5883" s="104" t="s">
        <v>87</v>
      </c>
      <c r="Q5883" s="104">
        <v>0.01</v>
      </c>
    </row>
    <row r="5884" spans="1:17" x14ac:dyDescent="0.25">
      <c r="A5884" s="104">
        <v>1054995</v>
      </c>
      <c r="B5884" s="104" t="s">
        <v>23</v>
      </c>
      <c r="C5884" s="104">
        <v>2013</v>
      </c>
      <c r="D5884" s="104" t="s">
        <v>416</v>
      </c>
      <c r="G5884" s="105">
        <v>41364</v>
      </c>
      <c r="H5884" s="105">
        <v>0.46736111111111101</v>
      </c>
      <c r="K5884" s="104">
        <v>60.76</v>
      </c>
      <c r="L5884" s="104">
        <v>3.4830000000000001</v>
      </c>
      <c r="M5884" s="104">
        <v>0.4</v>
      </c>
      <c r="N5884" s="104">
        <v>0.05</v>
      </c>
      <c r="O5884" s="104">
        <v>1.6E-2</v>
      </c>
      <c r="P5884" s="104" t="s">
        <v>87</v>
      </c>
      <c r="Q5884" s="104">
        <v>0.01</v>
      </c>
    </row>
    <row r="5885" spans="1:17" x14ac:dyDescent="0.25">
      <c r="A5885" s="104">
        <v>1054996</v>
      </c>
      <c r="B5885" s="104" t="s">
        <v>23</v>
      </c>
      <c r="C5885" s="104">
        <v>2013</v>
      </c>
      <c r="D5885" s="104" t="s">
        <v>415</v>
      </c>
      <c r="G5885" s="105">
        <v>41367</v>
      </c>
      <c r="H5885" s="105">
        <v>0.46527777777777801</v>
      </c>
      <c r="K5885" s="104">
        <v>60.7</v>
      </c>
      <c r="L5885" s="104">
        <v>4.5999999999999996</v>
      </c>
      <c r="M5885" s="104">
        <v>0.4</v>
      </c>
      <c r="N5885" s="104">
        <v>0.01</v>
      </c>
      <c r="O5885" s="104">
        <v>4.0000000000000001E-3</v>
      </c>
      <c r="P5885" s="104" t="s">
        <v>87</v>
      </c>
      <c r="Q5885" s="104">
        <v>1E-3</v>
      </c>
    </row>
    <row r="5886" spans="1:17" x14ac:dyDescent="0.25">
      <c r="A5886" s="104">
        <v>1054997</v>
      </c>
      <c r="B5886" s="104" t="s">
        <v>23</v>
      </c>
      <c r="C5886" s="104">
        <v>2013</v>
      </c>
      <c r="D5886" s="104" t="s">
        <v>142</v>
      </c>
      <c r="G5886" s="105">
        <v>41375</v>
      </c>
      <c r="H5886" s="105">
        <v>0.38888888888888901</v>
      </c>
      <c r="K5886" s="104">
        <v>59</v>
      </c>
      <c r="L5886" s="104">
        <v>5.6</v>
      </c>
      <c r="M5886" s="104">
        <v>0.5</v>
      </c>
      <c r="N5886" s="104">
        <v>0.02</v>
      </c>
      <c r="O5886" s="104">
        <v>0.01</v>
      </c>
      <c r="P5886" s="104" t="s">
        <v>87</v>
      </c>
      <c r="Q5886" s="104">
        <v>0.01</v>
      </c>
    </row>
    <row r="5887" spans="1:17" x14ac:dyDescent="0.25">
      <c r="A5887" s="104">
        <v>1054998</v>
      </c>
      <c r="B5887" s="104" t="s">
        <v>23</v>
      </c>
      <c r="C5887" s="104">
        <v>2013</v>
      </c>
      <c r="D5887" s="104" t="s">
        <v>139</v>
      </c>
      <c r="G5887" s="105">
        <v>41407</v>
      </c>
      <c r="H5887" s="105">
        <v>0.39930555555555602</v>
      </c>
      <c r="K5887" s="104">
        <v>62.98</v>
      </c>
      <c r="L5887" s="104">
        <v>5.1666999999999996</v>
      </c>
      <c r="O5887" s="104">
        <v>1.7</v>
      </c>
      <c r="P5887" s="104" t="s">
        <v>87</v>
      </c>
      <c r="Q5887" s="104">
        <v>0.4</v>
      </c>
    </row>
    <row r="5888" spans="1:17" x14ac:dyDescent="0.25">
      <c r="A5888" s="104">
        <v>1054999</v>
      </c>
      <c r="B5888" s="104" t="s">
        <v>23</v>
      </c>
      <c r="C5888" s="104">
        <v>2013</v>
      </c>
      <c r="D5888" s="104" t="s">
        <v>137</v>
      </c>
      <c r="G5888" s="105">
        <v>41415</v>
      </c>
      <c r="H5888" s="105">
        <v>0.41666666666666702</v>
      </c>
      <c r="K5888" s="104">
        <v>58.25</v>
      </c>
      <c r="L5888" s="104">
        <v>5.9329999999999998</v>
      </c>
      <c r="M5888" s="104">
        <v>6</v>
      </c>
      <c r="N5888" s="104">
        <v>0.5</v>
      </c>
      <c r="O5888" s="104">
        <v>3</v>
      </c>
      <c r="P5888" s="104" t="s">
        <v>87</v>
      </c>
      <c r="Q5888" s="104">
        <v>0.12</v>
      </c>
    </row>
    <row r="5889" spans="1:17" x14ac:dyDescent="0.25">
      <c r="A5889" s="104">
        <v>1055000</v>
      </c>
      <c r="B5889" s="104" t="s">
        <v>23</v>
      </c>
      <c r="C5889" s="104">
        <v>2013</v>
      </c>
      <c r="D5889" s="104" t="s">
        <v>135</v>
      </c>
      <c r="G5889" s="105">
        <v>41428</v>
      </c>
      <c r="H5889" s="105">
        <v>0.45763888888888898</v>
      </c>
      <c r="K5889" s="104">
        <v>61.28</v>
      </c>
      <c r="L5889" s="104">
        <v>1.9</v>
      </c>
      <c r="O5889" s="104">
        <v>0.6</v>
      </c>
      <c r="P5889" s="104" t="s">
        <v>87</v>
      </c>
      <c r="Q5889" s="104">
        <v>0.23</v>
      </c>
    </row>
    <row r="5890" spans="1:17" x14ac:dyDescent="0.25">
      <c r="A5890" s="104">
        <v>1055001</v>
      </c>
      <c r="B5890" s="104" t="s">
        <v>23</v>
      </c>
      <c r="C5890" s="104">
        <v>2013</v>
      </c>
      <c r="D5890" s="104" t="s">
        <v>134</v>
      </c>
      <c r="G5890" s="105">
        <v>41428</v>
      </c>
      <c r="H5890" s="105">
        <v>0.45763888888888898</v>
      </c>
      <c r="K5890" s="104">
        <v>61.26</v>
      </c>
      <c r="L5890" s="104">
        <v>1.85</v>
      </c>
      <c r="O5890" s="104">
        <v>1.4</v>
      </c>
      <c r="P5890" s="104" t="s">
        <v>87</v>
      </c>
      <c r="Q5890" s="104">
        <v>0.53</v>
      </c>
    </row>
    <row r="5891" spans="1:17" x14ac:dyDescent="0.25">
      <c r="A5891" s="104">
        <v>1055002</v>
      </c>
      <c r="B5891" s="104" t="s">
        <v>23</v>
      </c>
      <c r="C5891" s="104">
        <v>2013</v>
      </c>
      <c r="D5891" s="104" t="s">
        <v>133</v>
      </c>
      <c r="G5891" s="105">
        <v>41428</v>
      </c>
      <c r="H5891" s="105">
        <v>0.46388888888888902</v>
      </c>
      <c r="K5891" s="104">
        <v>60.866</v>
      </c>
      <c r="L5891" s="104">
        <v>3.5830000000000002</v>
      </c>
      <c r="O5891" s="104">
        <v>1.2</v>
      </c>
      <c r="P5891" s="104" t="s">
        <v>87</v>
      </c>
      <c r="Q5891" s="104">
        <v>0.05</v>
      </c>
    </row>
    <row r="5892" spans="1:17" x14ac:dyDescent="0.25">
      <c r="A5892" s="104">
        <v>1055003</v>
      </c>
      <c r="B5892" s="104" t="s">
        <v>23</v>
      </c>
      <c r="C5892" s="104">
        <v>2013</v>
      </c>
      <c r="D5892" s="104" t="s">
        <v>132</v>
      </c>
      <c r="G5892" s="105">
        <v>41437</v>
      </c>
      <c r="H5892" s="105">
        <v>0.35625000000000001</v>
      </c>
      <c r="K5892" s="104">
        <v>56.95</v>
      </c>
      <c r="L5892" s="104">
        <v>4.4800000000000004</v>
      </c>
      <c r="M5892" s="104">
        <v>1</v>
      </c>
      <c r="N5892" s="104">
        <v>1</v>
      </c>
      <c r="O5892" s="104">
        <v>1</v>
      </c>
      <c r="P5892" s="104" t="s">
        <v>87</v>
      </c>
      <c r="Q5892" s="104">
        <v>0.04</v>
      </c>
    </row>
    <row r="5893" spans="1:17" x14ac:dyDescent="0.25">
      <c r="A5893" s="104">
        <v>1055004</v>
      </c>
      <c r="B5893" s="104" t="s">
        <v>23</v>
      </c>
      <c r="C5893" s="104">
        <v>2013</v>
      </c>
      <c r="D5893" s="104" t="s">
        <v>131</v>
      </c>
      <c r="G5893" s="105">
        <v>41437</v>
      </c>
      <c r="H5893" s="105">
        <v>0.3125</v>
      </c>
      <c r="K5893" s="104">
        <v>57.011699999999998</v>
      </c>
      <c r="L5893" s="104">
        <v>5.9166999999999996</v>
      </c>
      <c r="M5893" s="104">
        <v>1</v>
      </c>
      <c r="N5893" s="104">
        <v>1</v>
      </c>
      <c r="O5893" s="104">
        <v>1</v>
      </c>
      <c r="P5893" s="104" t="s">
        <v>87</v>
      </c>
      <c r="Q5893" s="104">
        <v>0.04</v>
      </c>
    </row>
    <row r="5894" spans="1:17" x14ac:dyDescent="0.25">
      <c r="A5894" s="104">
        <v>1055005</v>
      </c>
      <c r="B5894" s="104" t="s">
        <v>23</v>
      </c>
      <c r="C5894" s="104">
        <v>2013</v>
      </c>
      <c r="D5894" s="104" t="s">
        <v>130</v>
      </c>
      <c r="G5894" s="105">
        <v>41439</v>
      </c>
      <c r="H5894" s="105">
        <v>0.54166666666666696</v>
      </c>
      <c r="K5894" s="104">
        <v>57.666699999999999</v>
      </c>
      <c r="L5894" s="104">
        <v>4.0830000000000002</v>
      </c>
      <c r="M5894" s="104">
        <v>2</v>
      </c>
      <c r="N5894" s="104">
        <v>2.1</v>
      </c>
      <c r="O5894" s="104">
        <v>4.2</v>
      </c>
      <c r="P5894" s="104" t="s">
        <v>87</v>
      </c>
      <c r="Q5894" s="104">
        <v>0.17</v>
      </c>
    </row>
    <row r="5895" spans="1:17" x14ac:dyDescent="0.25">
      <c r="A5895" s="104">
        <v>1055006</v>
      </c>
      <c r="B5895" s="104" t="s">
        <v>23</v>
      </c>
      <c r="C5895" s="104">
        <v>2013</v>
      </c>
      <c r="D5895" s="104" t="s">
        <v>129</v>
      </c>
      <c r="G5895" s="105">
        <v>41445</v>
      </c>
      <c r="H5895" s="105">
        <v>0.47291666666666698</v>
      </c>
      <c r="K5895" s="104">
        <v>59.2</v>
      </c>
      <c r="L5895" s="104">
        <v>2.5830000000000002</v>
      </c>
      <c r="O5895" s="104">
        <v>1.35</v>
      </c>
      <c r="P5895" s="104" t="s">
        <v>87</v>
      </c>
      <c r="Q5895" s="104">
        <v>1.42</v>
      </c>
    </row>
    <row r="5896" spans="1:17" x14ac:dyDescent="0.25">
      <c r="A5896" s="104">
        <v>1055007</v>
      </c>
      <c r="B5896" s="104" t="s">
        <v>23</v>
      </c>
      <c r="C5896" s="104">
        <v>2013</v>
      </c>
      <c r="D5896" s="104" t="s">
        <v>573</v>
      </c>
      <c r="G5896" s="105">
        <v>41463</v>
      </c>
      <c r="H5896" s="105">
        <v>0.38472222222222202</v>
      </c>
      <c r="K5896" s="104">
        <v>60.7667</v>
      </c>
      <c r="L5896" s="104">
        <v>3.5</v>
      </c>
      <c r="M5896" s="104">
        <v>6</v>
      </c>
      <c r="N5896" s="104">
        <v>0.02</v>
      </c>
      <c r="O5896" s="104">
        <v>12</v>
      </c>
      <c r="P5896" s="104" t="s">
        <v>87</v>
      </c>
      <c r="Q5896" s="104">
        <v>0.01</v>
      </c>
    </row>
    <row r="5897" spans="1:17" x14ac:dyDescent="0.25">
      <c r="A5897" s="104">
        <v>1055008</v>
      </c>
      <c r="B5897" s="104" t="s">
        <v>23</v>
      </c>
      <c r="C5897" s="104">
        <v>2013</v>
      </c>
      <c r="D5897" s="104" t="s">
        <v>572</v>
      </c>
      <c r="G5897" s="105">
        <v>41478</v>
      </c>
      <c r="H5897" s="105">
        <v>0.40833333333333299</v>
      </c>
      <c r="K5897" s="104">
        <v>68.416700000000006</v>
      </c>
      <c r="L5897" s="104">
        <v>17.329999999999998</v>
      </c>
      <c r="M5897" s="104">
        <v>0.1</v>
      </c>
      <c r="N5897" s="104">
        <v>0.02</v>
      </c>
      <c r="O5897" s="104">
        <v>2E-3</v>
      </c>
      <c r="P5897" s="104" t="s">
        <v>87</v>
      </c>
      <c r="Q5897" s="104">
        <v>1E-3</v>
      </c>
    </row>
    <row r="5898" spans="1:17" x14ac:dyDescent="0.25">
      <c r="A5898" s="104">
        <v>1055009</v>
      </c>
      <c r="B5898" s="104" t="s">
        <v>23</v>
      </c>
      <c r="C5898" s="104">
        <v>2013</v>
      </c>
      <c r="D5898" s="104" t="s">
        <v>571</v>
      </c>
      <c r="G5898" s="105">
        <v>41480</v>
      </c>
      <c r="H5898" s="105">
        <v>0.40277777777777801</v>
      </c>
      <c r="K5898" s="104">
        <v>61.45</v>
      </c>
      <c r="L5898" s="104">
        <v>2.133</v>
      </c>
      <c r="M5898" s="104">
        <v>2.5</v>
      </c>
      <c r="N5898" s="104">
        <v>0.3</v>
      </c>
      <c r="O5898" s="104">
        <v>0.375</v>
      </c>
      <c r="P5898" s="104" t="s">
        <v>87</v>
      </c>
      <c r="Q5898" s="104">
        <v>0.02</v>
      </c>
    </row>
    <row r="5899" spans="1:17" x14ac:dyDescent="0.25">
      <c r="A5899" s="104">
        <v>1055010</v>
      </c>
      <c r="B5899" s="104" t="s">
        <v>23</v>
      </c>
      <c r="C5899" s="104">
        <v>2013</v>
      </c>
      <c r="D5899" s="104" t="s">
        <v>642</v>
      </c>
      <c r="G5899" s="105">
        <v>41498</v>
      </c>
      <c r="H5899" s="105">
        <v>0.41666666666666702</v>
      </c>
      <c r="K5899" s="104">
        <v>60.866700000000002</v>
      </c>
      <c r="L5899" s="104">
        <v>5.55</v>
      </c>
      <c r="P5899" s="104" t="s">
        <v>87</v>
      </c>
      <c r="Q5899" s="104">
        <v>0.02</v>
      </c>
    </row>
    <row r="5900" spans="1:17" x14ac:dyDescent="0.25">
      <c r="A5900" s="104">
        <v>1055011</v>
      </c>
      <c r="B5900" s="104" t="s">
        <v>23</v>
      </c>
      <c r="C5900" s="104">
        <v>2013</v>
      </c>
      <c r="D5900" s="104" t="s">
        <v>641</v>
      </c>
      <c r="G5900" s="105">
        <v>41499</v>
      </c>
      <c r="H5900" s="105">
        <v>0.41666666666666702</v>
      </c>
      <c r="K5900" s="104">
        <v>60.866700000000002</v>
      </c>
      <c r="L5900" s="104">
        <v>3.0167000000000002</v>
      </c>
      <c r="P5900" s="104" t="s">
        <v>87</v>
      </c>
      <c r="Q5900" s="104">
        <v>1.7000000000000001E-2</v>
      </c>
    </row>
    <row r="5901" spans="1:17" x14ac:dyDescent="0.25">
      <c r="A5901" s="104">
        <v>1055012</v>
      </c>
      <c r="B5901" s="104" t="s">
        <v>23</v>
      </c>
      <c r="C5901" s="104">
        <v>2013</v>
      </c>
      <c r="D5901" s="104" t="s">
        <v>640</v>
      </c>
      <c r="G5901" s="105">
        <v>41503</v>
      </c>
      <c r="H5901" s="105">
        <v>0.41666666666666702</v>
      </c>
      <c r="K5901" s="104">
        <v>60.916699999999999</v>
      </c>
      <c r="L5901" s="104">
        <v>5.5332999999999997</v>
      </c>
      <c r="P5901" s="104" t="s">
        <v>87</v>
      </c>
      <c r="Q5901" s="104">
        <v>1E-3</v>
      </c>
    </row>
    <row r="5902" spans="1:17" x14ac:dyDescent="0.25">
      <c r="A5902" s="104">
        <v>1055013</v>
      </c>
      <c r="B5902" s="104" t="s">
        <v>23</v>
      </c>
      <c r="C5902" s="104">
        <v>2013</v>
      </c>
      <c r="D5902" s="104" t="s">
        <v>639</v>
      </c>
      <c r="G5902" s="105">
        <v>41506</v>
      </c>
      <c r="H5902" s="105">
        <v>0.375</v>
      </c>
      <c r="K5902" s="104">
        <v>60.916699999999999</v>
      </c>
      <c r="L5902" s="104">
        <v>5.55</v>
      </c>
      <c r="P5902" s="104" t="s">
        <v>87</v>
      </c>
      <c r="Q5902" s="104">
        <v>1E-3</v>
      </c>
    </row>
    <row r="5903" spans="1:17" x14ac:dyDescent="0.25">
      <c r="A5903" s="104">
        <v>1055014</v>
      </c>
      <c r="B5903" s="104" t="s">
        <v>23</v>
      </c>
      <c r="C5903" s="104">
        <v>2013</v>
      </c>
      <c r="D5903" s="104" t="s">
        <v>638</v>
      </c>
      <c r="G5903" s="105">
        <v>41507</v>
      </c>
      <c r="H5903" s="105">
        <v>0.50347222222222199</v>
      </c>
      <c r="K5903" s="104">
        <v>60.916699999999999</v>
      </c>
      <c r="L5903" s="104">
        <v>5.5332999999999997</v>
      </c>
      <c r="P5903" s="104" t="s">
        <v>87</v>
      </c>
      <c r="Q5903" s="104">
        <v>1E-3</v>
      </c>
    </row>
    <row r="5904" spans="1:17" x14ac:dyDescent="0.25">
      <c r="A5904" s="104">
        <v>1055015</v>
      </c>
      <c r="B5904" s="104" t="s">
        <v>23</v>
      </c>
      <c r="C5904" s="104">
        <v>2013</v>
      </c>
      <c r="D5904" s="104" t="s">
        <v>637</v>
      </c>
      <c r="G5904" s="105">
        <v>41508</v>
      </c>
      <c r="H5904" s="105">
        <v>0.41666666666666702</v>
      </c>
      <c r="K5904" s="104">
        <v>58.283299999999997</v>
      </c>
      <c r="L5904" s="104">
        <v>6.6666999999999996</v>
      </c>
      <c r="P5904" s="104" t="s">
        <v>87</v>
      </c>
      <c r="Q5904" s="104">
        <v>3.1E-2</v>
      </c>
    </row>
    <row r="5905" spans="1:17" x14ac:dyDescent="0.25">
      <c r="A5905" s="104">
        <v>1055016</v>
      </c>
      <c r="B5905" s="104" t="s">
        <v>23</v>
      </c>
      <c r="C5905" s="104">
        <v>2013</v>
      </c>
      <c r="D5905" s="104" t="s">
        <v>636</v>
      </c>
      <c r="G5905" s="105">
        <v>41508</v>
      </c>
      <c r="H5905" s="105">
        <v>0.42361111111111099</v>
      </c>
      <c r="K5905" s="104">
        <v>58.316699999999997</v>
      </c>
      <c r="L5905" s="104">
        <v>6.5833000000000004</v>
      </c>
      <c r="P5905" s="104" t="s">
        <v>87</v>
      </c>
      <c r="Q5905" s="104">
        <v>6.4000000000000001E-2</v>
      </c>
    </row>
    <row r="5906" spans="1:17" x14ac:dyDescent="0.25">
      <c r="A5906" s="104">
        <v>1055017</v>
      </c>
      <c r="B5906" s="104" t="s">
        <v>23</v>
      </c>
      <c r="C5906" s="104">
        <v>2013</v>
      </c>
      <c r="D5906" s="104" t="s">
        <v>635</v>
      </c>
      <c r="G5906" s="105">
        <v>41508</v>
      </c>
      <c r="H5906" s="105">
        <v>0.42708333333333298</v>
      </c>
      <c r="K5906" s="104">
        <v>59.533299999999997</v>
      </c>
      <c r="L5906" s="104">
        <v>5.9667000000000003</v>
      </c>
      <c r="P5906" s="104" t="s">
        <v>87</v>
      </c>
      <c r="Q5906" s="104">
        <v>6.0000000000000001E-3</v>
      </c>
    </row>
    <row r="5907" spans="1:17" x14ac:dyDescent="0.25">
      <c r="A5907" s="104">
        <v>1055018</v>
      </c>
      <c r="B5907" s="104" t="s">
        <v>23</v>
      </c>
      <c r="C5907" s="104">
        <v>2013</v>
      </c>
      <c r="D5907" s="104" t="s">
        <v>634</v>
      </c>
      <c r="G5907" s="105">
        <v>41509</v>
      </c>
      <c r="H5907" s="105">
        <v>0.41666666666666702</v>
      </c>
      <c r="K5907" s="104">
        <v>59.25</v>
      </c>
      <c r="L5907" s="104">
        <v>10.25</v>
      </c>
      <c r="P5907" s="104" t="s">
        <v>66</v>
      </c>
    </row>
    <row r="5908" spans="1:17" x14ac:dyDescent="0.25">
      <c r="A5908" s="104">
        <v>1055019</v>
      </c>
      <c r="B5908" s="104" t="s">
        <v>23</v>
      </c>
      <c r="C5908" s="104">
        <v>2013</v>
      </c>
      <c r="D5908" s="104" t="s">
        <v>633</v>
      </c>
      <c r="G5908" s="105">
        <v>41509</v>
      </c>
      <c r="H5908" s="105">
        <v>0.42361111111111099</v>
      </c>
      <c r="K5908" s="104">
        <v>59.316699999999997</v>
      </c>
      <c r="L5908" s="104">
        <v>10.0167</v>
      </c>
      <c r="P5908" s="104" t="s">
        <v>66</v>
      </c>
    </row>
    <row r="5909" spans="1:17" x14ac:dyDescent="0.25">
      <c r="A5909" s="104">
        <v>1055020</v>
      </c>
      <c r="B5909" s="104" t="s">
        <v>23</v>
      </c>
      <c r="C5909" s="104">
        <v>2013</v>
      </c>
      <c r="D5909" s="104" t="s">
        <v>632</v>
      </c>
      <c r="G5909" s="105">
        <v>41509</v>
      </c>
      <c r="H5909" s="105">
        <v>0.42708333333333298</v>
      </c>
      <c r="K5909" s="104">
        <v>59.535299999999999</v>
      </c>
      <c r="L5909" s="104">
        <v>10.6333</v>
      </c>
      <c r="P5909" s="104" t="s">
        <v>66</v>
      </c>
    </row>
    <row r="5910" spans="1:17" x14ac:dyDescent="0.25">
      <c r="A5910" s="104">
        <v>1055021</v>
      </c>
      <c r="B5910" s="104" t="s">
        <v>23</v>
      </c>
      <c r="C5910" s="104">
        <v>2013</v>
      </c>
      <c r="D5910" s="104" t="s">
        <v>631</v>
      </c>
      <c r="G5910" s="105">
        <v>41509</v>
      </c>
      <c r="H5910" s="105">
        <v>0.43055555555555602</v>
      </c>
      <c r="K5910" s="104">
        <v>59.2667</v>
      </c>
      <c r="L5910" s="104">
        <v>10.199999999999999</v>
      </c>
      <c r="P5910" s="104" t="s">
        <v>66</v>
      </c>
    </row>
    <row r="5911" spans="1:17" x14ac:dyDescent="0.25">
      <c r="A5911" s="104">
        <v>1055022</v>
      </c>
      <c r="B5911" s="104" t="s">
        <v>23</v>
      </c>
      <c r="C5911" s="104">
        <v>2013</v>
      </c>
      <c r="D5911" s="104" t="s">
        <v>630</v>
      </c>
      <c r="G5911" s="105">
        <v>41510</v>
      </c>
      <c r="H5911" s="105">
        <v>0.41666666666666702</v>
      </c>
      <c r="K5911" s="104">
        <v>60.916699999999999</v>
      </c>
      <c r="L5911" s="104">
        <v>5.5332999999999997</v>
      </c>
      <c r="P5911" s="104" t="s">
        <v>87</v>
      </c>
      <c r="Q5911" s="104">
        <v>1E-3</v>
      </c>
    </row>
    <row r="5912" spans="1:17" x14ac:dyDescent="0.25">
      <c r="A5912" s="104">
        <v>1055023</v>
      </c>
      <c r="B5912" s="104" t="s">
        <v>23</v>
      </c>
      <c r="C5912" s="104">
        <v>2013</v>
      </c>
      <c r="D5912" s="104" t="s">
        <v>629</v>
      </c>
      <c r="G5912" s="105">
        <v>41514</v>
      </c>
      <c r="H5912" s="105">
        <v>0.41666666666666702</v>
      </c>
      <c r="K5912" s="104">
        <v>57.4833</v>
      </c>
      <c r="L5912" s="104">
        <v>3.35</v>
      </c>
      <c r="P5912" s="104" t="s">
        <v>67</v>
      </c>
    </row>
    <row r="5913" spans="1:17" x14ac:dyDescent="0.25">
      <c r="A5913" s="104">
        <v>1055024</v>
      </c>
      <c r="B5913" s="104" t="s">
        <v>23</v>
      </c>
      <c r="C5913" s="104">
        <v>2013</v>
      </c>
      <c r="D5913" s="104" t="s">
        <v>628</v>
      </c>
      <c r="G5913" s="105">
        <v>41523</v>
      </c>
      <c r="H5913" s="105">
        <v>0.65277777777777801</v>
      </c>
      <c r="K5913" s="104">
        <v>61.416699999999999</v>
      </c>
      <c r="L5913" s="104">
        <v>2.4329999999999998</v>
      </c>
      <c r="P5913" s="104" t="s">
        <v>87</v>
      </c>
      <c r="Q5913" s="104">
        <v>2E-3</v>
      </c>
    </row>
    <row r="5914" spans="1:17" x14ac:dyDescent="0.25">
      <c r="A5914" s="104">
        <v>1055025</v>
      </c>
      <c r="B5914" s="104" t="s">
        <v>23</v>
      </c>
      <c r="C5914" s="104">
        <v>2013</v>
      </c>
      <c r="D5914" s="104" t="s">
        <v>627</v>
      </c>
      <c r="G5914" s="105">
        <v>41536</v>
      </c>
      <c r="H5914" s="105">
        <v>0.5</v>
      </c>
      <c r="K5914" s="104">
        <v>62.383299999999998</v>
      </c>
      <c r="L5914" s="104">
        <v>1.5333000000000001</v>
      </c>
      <c r="M5914" s="104">
        <v>0.5</v>
      </c>
      <c r="N5914" s="104">
        <v>0.02</v>
      </c>
      <c r="O5914" s="104">
        <v>0.1</v>
      </c>
      <c r="P5914" s="104" t="s">
        <v>87</v>
      </c>
      <c r="Q5914" s="104">
        <v>1E-4</v>
      </c>
    </row>
    <row r="5915" spans="1:17" x14ac:dyDescent="0.25">
      <c r="A5915" s="104">
        <v>1055026</v>
      </c>
      <c r="B5915" s="104" t="s">
        <v>23</v>
      </c>
      <c r="C5915" s="104">
        <v>2013</v>
      </c>
      <c r="D5915" s="104" t="s">
        <v>626</v>
      </c>
      <c r="G5915" s="105">
        <v>41548</v>
      </c>
      <c r="H5915" s="105">
        <v>0.45624999999999999</v>
      </c>
      <c r="K5915" s="104">
        <v>62.4833</v>
      </c>
      <c r="L5915" s="104">
        <v>5.0167000000000002</v>
      </c>
      <c r="O5915" s="104">
        <v>0.22600000000000001</v>
      </c>
      <c r="P5915" s="104" t="s">
        <v>66</v>
      </c>
    </row>
    <row r="5916" spans="1:17" x14ac:dyDescent="0.25">
      <c r="A5916" s="104">
        <v>1055027</v>
      </c>
      <c r="B5916" s="104" t="s">
        <v>23</v>
      </c>
      <c r="C5916" s="104">
        <v>2013</v>
      </c>
      <c r="D5916" s="104" t="s">
        <v>625</v>
      </c>
      <c r="G5916" s="105">
        <v>41572</v>
      </c>
      <c r="H5916" s="105">
        <v>0.41666666666666702</v>
      </c>
      <c r="K5916" s="104">
        <v>59.533299999999997</v>
      </c>
      <c r="L5916" s="104">
        <v>10.8833</v>
      </c>
      <c r="O5916" s="104">
        <v>6.6000000000000003E-2</v>
      </c>
      <c r="P5916" s="104" t="s">
        <v>66</v>
      </c>
    </row>
    <row r="5917" spans="1:17" x14ac:dyDescent="0.25">
      <c r="A5917" s="104">
        <v>1055028</v>
      </c>
      <c r="B5917" s="104" t="s">
        <v>23</v>
      </c>
      <c r="C5917" s="104">
        <v>2013</v>
      </c>
      <c r="D5917" s="104" t="s">
        <v>624</v>
      </c>
      <c r="G5917" s="105">
        <v>41572</v>
      </c>
      <c r="H5917" s="105">
        <v>0.42708333333333298</v>
      </c>
      <c r="K5917" s="104">
        <v>59.083300000000001</v>
      </c>
      <c r="L5917" s="104">
        <v>10.0145</v>
      </c>
      <c r="O5917" s="104">
        <v>2.105</v>
      </c>
      <c r="P5917" s="104" t="s">
        <v>66</v>
      </c>
    </row>
    <row r="5918" spans="1:17" x14ac:dyDescent="0.25">
      <c r="A5918" s="104">
        <v>1055029</v>
      </c>
      <c r="B5918" s="104" t="s">
        <v>23</v>
      </c>
      <c r="C5918" s="104">
        <v>2013</v>
      </c>
      <c r="D5918" s="104" t="s">
        <v>623</v>
      </c>
      <c r="G5918" s="105">
        <v>41621</v>
      </c>
      <c r="H5918" s="105">
        <v>0.44444444444444398</v>
      </c>
      <c r="K5918" s="104">
        <v>59.7667</v>
      </c>
      <c r="L5918" s="104">
        <v>10.583299999999999</v>
      </c>
      <c r="M5918" s="104">
        <v>0.5</v>
      </c>
      <c r="N5918" s="104">
        <v>0.02</v>
      </c>
      <c r="O5918" s="104">
        <v>0.01</v>
      </c>
      <c r="P5918" s="104" t="s">
        <v>87</v>
      </c>
      <c r="Q5918" s="104">
        <v>1E-3</v>
      </c>
    </row>
    <row r="5919" spans="1:17" x14ac:dyDescent="0.25">
      <c r="A5919" s="104">
        <v>1055030</v>
      </c>
      <c r="B5919" s="104" t="s">
        <v>23</v>
      </c>
      <c r="C5919" s="104">
        <v>2013</v>
      </c>
      <c r="D5919" s="104" t="s">
        <v>622</v>
      </c>
      <c r="G5919" s="105">
        <v>41638</v>
      </c>
      <c r="H5919" s="105">
        <v>0.41666666666666702</v>
      </c>
      <c r="K5919" s="104">
        <v>59.866700000000002</v>
      </c>
      <c r="L5919" s="104">
        <v>11.083299999999999</v>
      </c>
      <c r="O5919" s="104">
        <v>2.5999999999999999E-2</v>
      </c>
      <c r="P5919" s="104" t="s">
        <v>87</v>
      </c>
      <c r="Q5919" s="104">
        <v>3.0000000000000001E-3</v>
      </c>
    </row>
    <row r="5920" spans="1:17" x14ac:dyDescent="0.25">
      <c r="A5920" s="104">
        <v>1055031</v>
      </c>
      <c r="B5920" s="104" t="s">
        <v>3</v>
      </c>
      <c r="C5920" s="104">
        <v>2013</v>
      </c>
      <c r="D5920" s="104" t="s">
        <v>98</v>
      </c>
      <c r="G5920" s="105">
        <v>41373</v>
      </c>
      <c r="H5920" s="105">
        <v>0.44791666666666702</v>
      </c>
      <c r="I5920" s="104">
        <v>30</v>
      </c>
      <c r="J5920" s="104">
        <v>40</v>
      </c>
      <c r="K5920" s="104">
        <v>57.75</v>
      </c>
      <c r="L5920" s="104">
        <v>1.8332999999999999</v>
      </c>
      <c r="M5920" s="104">
        <v>1.5169999999999999</v>
      </c>
      <c r="N5920" s="104">
        <v>1.5169999999999999</v>
      </c>
      <c r="O5920" s="104">
        <v>2.5</v>
      </c>
      <c r="P5920" s="104" t="s">
        <v>87</v>
      </c>
      <c r="Q5920" s="104">
        <v>0.69</v>
      </c>
    </row>
    <row r="5921" spans="1:18" x14ac:dyDescent="0.25">
      <c r="A5921" s="104">
        <v>1055032</v>
      </c>
      <c r="B5921" s="104" t="s">
        <v>3</v>
      </c>
      <c r="C5921" s="104">
        <v>2013</v>
      </c>
      <c r="D5921" s="104" t="s">
        <v>97</v>
      </c>
      <c r="G5921" s="105">
        <v>41373</v>
      </c>
      <c r="H5921" s="105">
        <v>0.53819444444444398</v>
      </c>
      <c r="I5921" s="104">
        <v>30</v>
      </c>
      <c r="J5921" s="104">
        <v>40</v>
      </c>
      <c r="K5921" s="104">
        <v>60.887300000000003</v>
      </c>
      <c r="L5921" s="104">
        <v>1.4298</v>
      </c>
      <c r="M5921" s="104">
        <v>2.6829999999999998</v>
      </c>
      <c r="N5921" s="104">
        <v>2.6829999999999998</v>
      </c>
      <c r="O5921" s="104">
        <v>7.2</v>
      </c>
      <c r="P5921" s="104" t="s">
        <v>87</v>
      </c>
      <c r="Q5921" s="104">
        <v>0.28799999999999998</v>
      </c>
    </row>
    <row r="5922" spans="1:18" x14ac:dyDescent="0.25">
      <c r="A5922" s="104">
        <v>1055033</v>
      </c>
      <c r="B5922" s="104" t="s">
        <v>3</v>
      </c>
      <c r="C5922" s="104">
        <v>2013</v>
      </c>
      <c r="D5922" s="104" t="s">
        <v>96</v>
      </c>
      <c r="G5922" s="105">
        <v>41445</v>
      </c>
      <c r="H5922" s="105">
        <v>0.47222222222222199</v>
      </c>
      <c r="I5922" s="104">
        <v>10</v>
      </c>
      <c r="J5922" s="104">
        <v>175</v>
      </c>
      <c r="K5922" s="104">
        <v>56.980800000000002</v>
      </c>
      <c r="L5922" s="104">
        <v>0.21679999999999999</v>
      </c>
      <c r="M5922" s="104">
        <v>1.9750000000000001</v>
      </c>
      <c r="N5922" s="104">
        <v>1.9750000000000001</v>
      </c>
      <c r="O5922" s="104">
        <v>0.97499999999999998</v>
      </c>
      <c r="P5922" s="104" t="s">
        <v>87</v>
      </c>
      <c r="Q5922" s="104">
        <v>3.85E-2</v>
      </c>
    </row>
    <row r="5923" spans="1:18" x14ac:dyDescent="0.25">
      <c r="A5923" s="104">
        <v>1055034</v>
      </c>
      <c r="B5923" s="104" t="s">
        <v>3</v>
      </c>
      <c r="C5923" s="104">
        <v>2013</v>
      </c>
      <c r="D5923" s="104" t="s">
        <v>94</v>
      </c>
      <c r="G5923" s="105">
        <v>41445</v>
      </c>
      <c r="H5923" s="105">
        <v>0.47916666666666702</v>
      </c>
      <c r="I5923" s="104">
        <v>10</v>
      </c>
      <c r="J5923" s="104">
        <v>175</v>
      </c>
      <c r="K5923" s="104">
        <v>58.058199999999999</v>
      </c>
      <c r="L5923" s="104">
        <v>1.0792999999999999</v>
      </c>
      <c r="M5923" s="104">
        <v>7.2690000000000001</v>
      </c>
      <c r="N5923" s="104">
        <v>0.03</v>
      </c>
      <c r="O5923" s="104">
        <v>0.19600000000000001</v>
      </c>
      <c r="P5923" s="104" t="s">
        <v>87</v>
      </c>
      <c r="Q5923" s="104">
        <v>5.8900000000000001E-2</v>
      </c>
    </row>
    <row r="5924" spans="1:18" x14ac:dyDescent="0.25">
      <c r="A5924" s="104">
        <v>1055035</v>
      </c>
      <c r="B5924" s="104" t="s">
        <v>3</v>
      </c>
      <c r="C5924" s="104">
        <v>2013</v>
      </c>
      <c r="D5924" s="104" t="s">
        <v>93</v>
      </c>
      <c r="G5924" s="105">
        <v>41480</v>
      </c>
      <c r="H5924" s="105">
        <v>0.20833333333333301</v>
      </c>
      <c r="I5924" s="104">
        <v>6</v>
      </c>
      <c r="J5924" s="104">
        <v>190</v>
      </c>
      <c r="K5924" s="104">
        <v>54.652500000000003</v>
      </c>
      <c r="L5924" s="104">
        <v>0.74329999999999996</v>
      </c>
      <c r="M5924" s="104">
        <v>18.402000000000001</v>
      </c>
      <c r="N5924" s="104">
        <v>0.02</v>
      </c>
      <c r="O5924" s="104">
        <v>0.36799999999999999</v>
      </c>
      <c r="P5924" s="104" t="s">
        <v>66</v>
      </c>
    </row>
    <row r="5925" spans="1:18" x14ac:dyDescent="0.25">
      <c r="A5925" s="104">
        <v>1055036</v>
      </c>
      <c r="B5925" s="104" t="s">
        <v>3</v>
      </c>
      <c r="C5925" s="104">
        <v>2013</v>
      </c>
      <c r="D5925" s="104" t="s">
        <v>92</v>
      </c>
      <c r="G5925" s="105">
        <v>41482</v>
      </c>
      <c r="H5925" s="105">
        <v>0.39930555555555602</v>
      </c>
      <c r="I5925" s="104">
        <v>5</v>
      </c>
      <c r="K5925" s="104">
        <v>53.957999999999998</v>
      </c>
      <c r="L5925" s="104">
        <v>-3.5893999999999999</v>
      </c>
      <c r="M5925" s="104">
        <v>6.3339999999999996</v>
      </c>
      <c r="N5925" s="104">
        <v>5.0000000000000001E-3</v>
      </c>
      <c r="O5925" s="104">
        <v>1.6E-2</v>
      </c>
      <c r="P5925" s="104" t="s">
        <v>67</v>
      </c>
    </row>
    <row r="5926" spans="1:18" x14ac:dyDescent="0.25">
      <c r="A5926" s="104">
        <v>1055037</v>
      </c>
      <c r="B5926" s="104" t="s">
        <v>3</v>
      </c>
      <c r="C5926" s="104">
        <v>2013</v>
      </c>
      <c r="D5926" s="104" t="s">
        <v>510</v>
      </c>
      <c r="G5926" s="105">
        <v>41500</v>
      </c>
      <c r="H5926" s="105">
        <v>0.43055555555555602</v>
      </c>
      <c r="I5926" s="104">
        <v>7</v>
      </c>
      <c r="J5926" s="104">
        <v>170</v>
      </c>
      <c r="K5926" s="104">
        <v>61.102200000000003</v>
      </c>
      <c r="L5926" s="104">
        <v>1.0711999999999999</v>
      </c>
      <c r="M5926" s="104">
        <v>3.8580000000000001</v>
      </c>
      <c r="N5926" s="104">
        <v>0.05</v>
      </c>
      <c r="O5926" s="104">
        <v>0.17399999999999999</v>
      </c>
      <c r="P5926" s="104" t="s">
        <v>87</v>
      </c>
      <c r="Q5926" s="104">
        <v>7.0000000000000001E-3</v>
      </c>
    </row>
    <row r="5927" spans="1:18" x14ac:dyDescent="0.25">
      <c r="A5927" s="104">
        <v>1055038</v>
      </c>
      <c r="B5927" s="104" t="s">
        <v>3</v>
      </c>
      <c r="C5927" s="104">
        <v>2013</v>
      </c>
      <c r="D5927" s="104" t="s">
        <v>509</v>
      </c>
      <c r="G5927" s="105">
        <v>41500</v>
      </c>
      <c r="H5927" s="105">
        <v>0.44444444444444398</v>
      </c>
      <c r="I5927" s="104">
        <v>7</v>
      </c>
      <c r="J5927" s="104">
        <v>170</v>
      </c>
      <c r="K5927" s="104">
        <v>61.239800000000002</v>
      </c>
      <c r="L5927" s="104">
        <v>1.1477999999999999</v>
      </c>
      <c r="M5927" s="104">
        <v>16.853000000000002</v>
      </c>
      <c r="N5927" s="104">
        <v>4.8259999999999996</v>
      </c>
      <c r="O5927" s="104">
        <v>8.1329999999999991</v>
      </c>
      <c r="P5927" s="104" t="s">
        <v>87</v>
      </c>
      <c r="Q5927" s="104">
        <v>0.32529999999999998</v>
      </c>
    </row>
    <row r="5928" spans="1:18" x14ac:dyDescent="0.25">
      <c r="A5928" s="104">
        <v>1055039</v>
      </c>
      <c r="B5928" s="104" t="s">
        <v>3</v>
      </c>
      <c r="C5928" s="104">
        <v>2013</v>
      </c>
      <c r="D5928" s="104" t="s">
        <v>508</v>
      </c>
      <c r="G5928" s="105">
        <v>41500</v>
      </c>
      <c r="H5928" s="105">
        <v>0.45833333333333298</v>
      </c>
      <c r="I5928" s="104">
        <v>7</v>
      </c>
      <c r="J5928" s="104">
        <v>170</v>
      </c>
      <c r="K5928" s="104">
        <v>61.3568</v>
      </c>
      <c r="L5928" s="104">
        <v>1.1597</v>
      </c>
      <c r="M5928" s="104">
        <v>4.4560000000000004</v>
      </c>
      <c r="N5928" s="104">
        <v>2.3849999999999998</v>
      </c>
      <c r="O5928" s="104">
        <v>0.53100000000000003</v>
      </c>
      <c r="P5928" s="104" t="s">
        <v>87</v>
      </c>
      <c r="Q5928" s="104">
        <v>0.71479999999999999</v>
      </c>
    </row>
    <row r="5929" spans="1:18" x14ac:dyDescent="0.25">
      <c r="A5929" s="104">
        <v>1055040</v>
      </c>
      <c r="B5929" s="104" t="s">
        <v>3</v>
      </c>
      <c r="C5929" s="104">
        <v>2013</v>
      </c>
      <c r="D5929" s="104" t="s">
        <v>507</v>
      </c>
      <c r="G5929" s="105">
        <v>41500</v>
      </c>
      <c r="H5929" s="105">
        <v>0.46875</v>
      </c>
      <c r="I5929" s="104">
        <v>7</v>
      </c>
      <c r="J5929" s="104">
        <v>170</v>
      </c>
      <c r="K5929" s="104">
        <v>61.275500000000001</v>
      </c>
      <c r="L5929" s="104">
        <v>0.91779999999999995</v>
      </c>
      <c r="M5929" s="104">
        <v>2.8809999999999998</v>
      </c>
      <c r="N5929" s="104">
        <v>4.7409999999999997</v>
      </c>
      <c r="O5929" s="104">
        <v>1.3660000000000001</v>
      </c>
      <c r="P5929" s="104" t="s">
        <v>87</v>
      </c>
      <c r="Q5929" s="104">
        <v>5.9089999999999998</v>
      </c>
    </row>
    <row r="5930" spans="1:18" x14ac:dyDescent="0.25">
      <c r="A5930" s="104">
        <v>1055041</v>
      </c>
      <c r="B5930" s="104" t="s">
        <v>3</v>
      </c>
      <c r="C5930" s="104">
        <v>2013</v>
      </c>
      <c r="D5930" s="104" t="s">
        <v>621</v>
      </c>
      <c r="G5930" s="105">
        <v>41500</v>
      </c>
      <c r="H5930" s="105">
        <v>0.484027777777778</v>
      </c>
      <c r="I5930" s="104">
        <v>7</v>
      </c>
      <c r="J5930" s="104">
        <v>170</v>
      </c>
      <c r="K5930" s="104">
        <v>61.247500000000002</v>
      </c>
      <c r="L5930" s="104">
        <v>0.873</v>
      </c>
      <c r="M5930" s="104">
        <v>6.6879999999999997</v>
      </c>
      <c r="N5930" s="104">
        <v>2.89</v>
      </c>
      <c r="O5930" s="104">
        <v>11.597</v>
      </c>
      <c r="P5930" s="104" t="s">
        <v>87</v>
      </c>
      <c r="Q5930" s="104">
        <v>0.46389999999999998</v>
      </c>
    </row>
    <row r="5931" spans="1:18" x14ac:dyDescent="0.25">
      <c r="A5931" s="104">
        <v>1055042</v>
      </c>
      <c r="B5931" s="104" t="s">
        <v>3</v>
      </c>
      <c r="C5931" s="104">
        <v>2013</v>
      </c>
      <c r="D5931" s="104" t="s">
        <v>620</v>
      </c>
      <c r="G5931" s="105">
        <v>41500</v>
      </c>
      <c r="H5931" s="105">
        <v>0.484027777777778</v>
      </c>
      <c r="I5931" s="104">
        <v>7</v>
      </c>
      <c r="J5931" s="104">
        <v>170</v>
      </c>
      <c r="K5931" s="104">
        <v>61.168700000000001</v>
      </c>
      <c r="L5931" s="104">
        <v>0.8498</v>
      </c>
      <c r="M5931" s="104">
        <v>5.0049999999999999</v>
      </c>
      <c r="N5931" s="104">
        <v>3.2919999999999998</v>
      </c>
      <c r="O5931" s="104">
        <v>3.2949999999999999</v>
      </c>
      <c r="P5931" s="104" t="s">
        <v>87</v>
      </c>
      <c r="Q5931" s="104">
        <v>8.4063999999999997</v>
      </c>
    </row>
    <row r="5932" spans="1:18" x14ac:dyDescent="0.25">
      <c r="A5932" s="104">
        <v>1055043</v>
      </c>
      <c r="B5932" s="104" t="s">
        <v>23</v>
      </c>
      <c r="C5932" s="104">
        <v>2013</v>
      </c>
      <c r="D5932" s="104" t="s">
        <v>153</v>
      </c>
      <c r="G5932" s="105">
        <v>41501</v>
      </c>
      <c r="H5932" s="105">
        <v>0.36111111111111099</v>
      </c>
      <c r="I5932" s="104">
        <v>10</v>
      </c>
      <c r="J5932" s="104">
        <v>280</v>
      </c>
      <c r="K5932" s="104">
        <v>57.361199999999997</v>
      </c>
      <c r="L5932" s="104">
        <v>4.1387999999999998</v>
      </c>
      <c r="M5932" s="104">
        <v>7.65</v>
      </c>
      <c r="N5932" s="104">
        <v>0.54900000000000004</v>
      </c>
      <c r="O5932" s="104">
        <v>2.1</v>
      </c>
      <c r="P5932" s="104" t="s">
        <v>87</v>
      </c>
      <c r="Q5932" s="104">
        <v>8.4000000000000005E-2</v>
      </c>
    </row>
    <row r="5933" spans="1:18" x14ac:dyDescent="0.25">
      <c r="A5933" s="104">
        <v>1055044</v>
      </c>
      <c r="B5933" s="104" t="s">
        <v>22</v>
      </c>
      <c r="C5933" s="104">
        <v>2013</v>
      </c>
      <c r="D5933" s="104" t="s">
        <v>333</v>
      </c>
      <c r="G5933" s="105">
        <v>41501</v>
      </c>
      <c r="H5933" s="105">
        <v>0.44374999999999998</v>
      </c>
      <c r="I5933" s="104">
        <v>10</v>
      </c>
      <c r="J5933" s="104">
        <v>280</v>
      </c>
      <c r="K5933" s="104">
        <v>55.245699999999999</v>
      </c>
      <c r="L5933" s="104">
        <v>4.3632</v>
      </c>
      <c r="M5933" s="104">
        <v>2.3889999999999998</v>
      </c>
      <c r="N5933" s="104">
        <v>0.1</v>
      </c>
      <c r="O5933" s="104">
        <v>0.12</v>
      </c>
      <c r="P5933" s="104" t="s">
        <v>87</v>
      </c>
      <c r="Q5933" s="104">
        <v>4.7999999999999996E-3</v>
      </c>
    </row>
    <row r="5934" spans="1:18" x14ac:dyDescent="0.25">
      <c r="A5934" s="104">
        <v>1055045</v>
      </c>
      <c r="B5934" s="104" t="s">
        <v>3</v>
      </c>
      <c r="C5934" s="104">
        <v>2013</v>
      </c>
      <c r="D5934" s="104" t="s">
        <v>619</v>
      </c>
      <c r="G5934" s="105">
        <v>41501</v>
      </c>
      <c r="H5934" s="105">
        <v>0.68263888888888902</v>
      </c>
      <c r="I5934" s="104">
        <v>13</v>
      </c>
      <c r="J5934" s="104">
        <v>240</v>
      </c>
      <c r="K5934" s="104">
        <v>52.509799999999998</v>
      </c>
      <c r="L5934" s="104">
        <v>2.8757999999999999</v>
      </c>
      <c r="M5934" s="104">
        <v>17.611999999999998</v>
      </c>
      <c r="N5934" s="104">
        <v>1.1299999999999999</v>
      </c>
      <c r="O5934" s="104">
        <v>2.6949999999999998</v>
      </c>
      <c r="P5934" s="104" t="s">
        <v>66</v>
      </c>
    </row>
    <row r="5935" spans="1:18" x14ac:dyDescent="0.25">
      <c r="A5935" s="104">
        <v>1055046</v>
      </c>
      <c r="B5935" s="104" t="s">
        <v>3</v>
      </c>
      <c r="C5935" s="104">
        <v>2013</v>
      </c>
      <c r="D5935" s="104" t="s">
        <v>618</v>
      </c>
      <c r="G5935" s="105">
        <v>41529</v>
      </c>
      <c r="H5935" s="105">
        <v>0.69444444444444497</v>
      </c>
      <c r="I5935" s="104">
        <v>7</v>
      </c>
      <c r="J5935" s="104">
        <v>310</v>
      </c>
      <c r="K5935" s="104">
        <v>51.45</v>
      </c>
      <c r="L5935" s="104">
        <v>1.5832999999999999</v>
      </c>
      <c r="M5935" s="104">
        <v>1.54</v>
      </c>
      <c r="N5935" s="104">
        <v>0.77</v>
      </c>
      <c r="O5935" s="104">
        <v>0.95299999999999996</v>
      </c>
      <c r="P5935" s="104" t="s">
        <v>67</v>
      </c>
    </row>
    <row r="5936" spans="1:18" x14ac:dyDescent="0.25">
      <c r="A5936" s="104">
        <v>1055047</v>
      </c>
      <c r="B5936" s="104" t="s">
        <v>18</v>
      </c>
      <c r="C5936" s="104">
        <v>2014</v>
      </c>
      <c r="D5936" s="104" t="s">
        <v>412</v>
      </c>
      <c r="E5936" s="104" t="s">
        <v>2</v>
      </c>
      <c r="G5936" s="105">
        <v>41660</v>
      </c>
      <c r="H5936" s="105">
        <v>0.42638888888888898</v>
      </c>
      <c r="I5936" s="104">
        <v>2</v>
      </c>
      <c r="J5936" s="104">
        <v>190</v>
      </c>
      <c r="K5936" s="104">
        <v>51.381700000000002</v>
      </c>
      <c r="L5936" s="104">
        <v>2.6183000000000001</v>
      </c>
      <c r="M5936" s="104">
        <v>0.1</v>
      </c>
      <c r="N5936" s="104">
        <v>0.01</v>
      </c>
      <c r="O5936" s="104">
        <v>1E-3</v>
      </c>
      <c r="P5936" s="104" t="s">
        <v>87</v>
      </c>
      <c r="Q5936" s="104">
        <v>2.0000000000000001E-4</v>
      </c>
      <c r="R5936" s="104" t="s">
        <v>560</v>
      </c>
    </row>
    <row r="5937" spans="1:18" x14ac:dyDescent="0.25">
      <c r="A5937" s="104">
        <v>1055048</v>
      </c>
      <c r="B5937" s="104" t="s">
        <v>18</v>
      </c>
      <c r="C5937" s="104">
        <v>2014</v>
      </c>
      <c r="D5937" s="104" t="s">
        <v>411</v>
      </c>
      <c r="E5937" s="104" t="s">
        <v>2</v>
      </c>
      <c r="G5937" s="105">
        <v>41689</v>
      </c>
      <c r="H5937" s="105">
        <v>0.91736111111111096</v>
      </c>
      <c r="I5937" s="104">
        <v>4</v>
      </c>
      <c r="J5937" s="104">
        <v>200</v>
      </c>
      <c r="K5937" s="104">
        <v>51.581699999999998</v>
      </c>
      <c r="L5937" s="104">
        <v>2.2867000000000002</v>
      </c>
      <c r="M5937" s="104">
        <v>0.4</v>
      </c>
      <c r="N5937" s="104">
        <v>0.2</v>
      </c>
      <c r="P5937" s="104" t="s">
        <v>67</v>
      </c>
      <c r="R5937" s="104" t="s">
        <v>560</v>
      </c>
    </row>
    <row r="5938" spans="1:18" x14ac:dyDescent="0.25">
      <c r="A5938" s="104">
        <v>1055049</v>
      </c>
      <c r="B5938" s="104" t="s">
        <v>18</v>
      </c>
      <c r="C5938" s="104">
        <v>2014</v>
      </c>
      <c r="D5938" s="104" t="s">
        <v>506</v>
      </c>
      <c r="E5938" s="104" t="s">
        <v>2</v>
      </c>
      <c r="G5938" s="105">
        <v>41737</v>
      </c>
      <c r="H5938" s="105">
        <v>0.74444444444444402</v>
      </c>
      <c r="I5938" s="104">
        <v>8</v>
      </c>
      <c r="J5938" s="104">
        <v>250</v>
      </c>
      <c r="K5938" s="104">
        <v>51.683300000000003</v>
      </c>
      <c r="L5938" s="104">
        <v>2.4</v>
      </c>
      <c r="M5938" s="104">
        <v>1.8640000000000001</v>
      </c>
      <c r="N5938" s="104">
        <v>0.4</v>
      </c>
      <c r="O5938" s="104">
        <v>0.44700000000000001</v>
      </c>
      <c r="P5938" s="104" t="s">
        <v>66</v>
      </c>
      <c r="R5938" s="104" t="s">
        <v>560</v>
      </c>
    </row>
    <row r="5939" spans="1:18" x14ac:dyDescent="0.25">
      <c r="A5939" s="104">
        <v>1055050</v>
      </c>
      <c r="B5939" s="104" t="s">
        <v>18</v>
      </c>
      <c r="C5939" s="104">
        <v>2014</v>
      </c>
      <c r="D5939" s="104" t="s">
        <v>505</v>
      </c>
      <c r="E5939" s="104" t="s">
        <v>2</v>
      </c>
      <c r="G5939" s="105">
        <v>41884</v>
      </c>
      <c r="H5939" s="105">
        <v>0.57361111111111096</v>
      </c>
      <c r="I5939" s="104">
        <v>3</v>
      </c>
      <c r="J5939" s="104">
        <v>60</v>
      </c>
      <c r="K5939" s="104">
        <v>51.801699999999997</v>
      </c>
      <c r="L5939" s="104">
        <v>2.57</v>
      </c>
      <c r="M5939" s="104">
        <v>0.5</v>
      </c>
      <c r="N5939" s="104">
        <v>0.5</v>
      </c>
      <c r="O5939" s="104">
        <v>0.125</v>
      </c>
      <c r="P5939" s="104" t="s">
        <v>87</v>
      </c>
      <c r="Q5939" s="104">
        <v>3.7999999999999999E-2</v>
      </c>
      <c r="R5939" s="104" t="s">
        <v>560</v>
      </c>
    </row>
    <row r="5940" spans="1:18" x14ac:dyDescent="0.25">
      <c r="A5940" s="104">
        <v>1055152</v>
      </c>
      <c r="B5940" s="104" t="s">
        <v>21</v>
      </c>
      <c r="C5940" s="104">
        <v>2014</v>
      </c>
      <c r="D5940" s="104" t="s">
        <v>617</v>
      </c>
      <c r="G5940" s="105">
        <v>41680</v>
      </c>
      <c r="H5940" s="105">
        <v>0.96597222222222201</v>
      </c>
      <c r="I5940" s="104">
        <v>9.26</v>
      </c>
      <c r="J5940" s="104">
        <v>113</v>
      </c>
      <c r="K5940" s="104">
        <v>54.39</v>
      </c>
      <c r="L5940" s="104">
        <v>7.5049999999999999</v>
      </c>
      <c r="M5940" s="104">
        <v>5.4</v>
      </c>
      <c r="N5940" s="104">
        <v>0.9</v>
      </c>
      <c r="O5940" s="104">
        <v>3.4020000000000001</v>
      </c>
      <c r="P5940" s="104" t="s">
        <v>87</v>
      </c>
      <c r="R5940" s="104" t="s">
        <v>560</v>
      </c>
    </row>
    <row r="5941" spans="1:18" x14ac:dyDescent="0.25">
      <c r="A5941" s="104">
        <v>1055153</v>
      </c>
      <c r="B5941" s="104" t="s">
        <v>21</v>
      </c>
      <c r="C5941" s="104">
        <v>2014</v>
      </c>
      <c r="D5941" s="104" t="s">
        <v>616</v>
      </c>
      <c r="G5941" s="105">
        <v>41681</v>
      </c>
      <c r="H5941" s="105">
        <v>0.40416666666666701</v>
      </c>
      <c r="I5941" s="104">
        <v>10.29</v>
      </c>
      <c r="J5941" s="104">
        <v>230</v>
      </c>
      <c r="K5941" s="104">
        <v>53.911700000000003</v>
      </c>
      <c r="L5941" s="104">
        <v>6.7083000000000004</v>
      </c>
      <c r="M5941" s="104">
        <v>6.8</v>
      </c>
      <c r="N5941" s="104">
        <v>0.3</v>
      </c>
      <c r="O5941" s="104">
        <v>0.40799999999999997</v>
      </c>
      <c r="P5941" s="104" t="s">
        <v>87</v>
      </c>
      <c r="Q5941" s="104">
        <v>0.128</v>
      </c>
      <c r="R5941" s="104" t="s">
        <v>560</v>
      </c>
    </row>
    <row r="5942" spans="1:18" x14ac:dyDescent="0.25">
      <c r="A5942" s="104">
        <v>1055154</v>
      </c>
      <c r="B5942" s="104" t="s">
        <v>21</v>
      </c>
      <c r="C5942" s="104">
        <v>2014</v>
      </c>
      <c r="D5942" s="104" t="s">
        <v>615</v>
      </c>
      <c r="G5942" s="105">
        <v>41763</v>
      </c>
      <c r="H5942" s="105">
        <v>0.74305555555555503</v>
      </c>
      <c r="I5942" s="104">
        <v>3.09</v>
      </c>
      <c r="J5942" s="104">
        <v>311</v>
      </c>
      <c r="K5942" s="104">
        <v>53.994999999999997</v>
      </c>
      <c r="L5942" s="104">
        <v>8.6567000000000007</v>
      </c>
      <c r="M5942" s="104">
        <v>0.6</v>
      </c>
      <c r="N5942" s="104">
        <v>0.05</v>
      </c>
      <c r="O5942" s="104">
        <v>8.9999999999999993E-3</v>
      </c>
      <c r="P5942" s="104" t="s">
        <v>87</v>
      </c>
      <c r="Q5942" s="104">
        <v>1E-3</v>
      </c>
      <c r="R5942" s="104" t="s">
        <v>91</v>
      </c>
    </row>
    <row r="5943" spans="1:18" x14ac:dyDescent="0.25">
      <c r="A5943" s="104">
        <v>1055155</v>
      </c>
      <c r="B5943" s="104" t="s">
        <v>21</v>
      </c>
      <c r="C5943" s="104">
        <v>2014</v>
      </c>
      <c r="D5943" s="104" t="s">
        <v>614</v>
      </c>
      <c r="G5943" s="105">
        <v>41785</v>
      </c>
      <c r="H5943" s="105">
        <v>0.265972222222222</v>
      </c>
      <c r="I5943" s="104">
        <v>7.2</v>
      </c>
      <c r="J5943" s="104">
        <v>120</v>
      </c>
      <c r="K5943" s="104">
        <v>54.183300000000003</v>
      </c>
      <c r="L5943" s="104">
        <v>7.2083000000000004</v>
      </c>
      <c r="M5943" s="104">
        <v>10</v>
      </c>
      <c r="N5943" s="104">
        <v>3</v>
      </c>
      <c r="O5943" s="104">
        <v>18</v>
      </c>
      <c r="P5943" s="104" t="s">
        <v>87</v>
      </c>
      <c r="Q5943" s="104">
        <v>3.726</v>
      </c>
      <c r="R5943" s="104" t="s">
        <v>560</v>
      </c>
    </row>
    <row r="5944" spans="1:18" x14ac:dyDescent="0.25">
      <c r="A5944" s="104">
        <v>1055156</v>
      </c>
      <c r="B5944" s="104" t="s">
        <v>21</v>
      </c>
      <c r="C5944" s="104">
        <v>2014</v>
      </c>
      <c r="D5944" s="104" t="s">
        <v>613</v>
      </c>
      <c r="G5944" s="105">
        <v>41789</v>
      </c>
      <c r="H5944" s="105">
        <v>0.85763888888888895</v>
      </c>
      <c r="I5944" s="104">
        <v>11.32</v>
      </c>
      <c r="J5944" s="104">
        <v>336</v>
      </c>
      <c r="K5944" s="104">
        <v>54.521700000000003</v>
      </c>
      <c r="L5944" s="104">
        <v>6.4066999999999998</v>
      </c>
      <c r="M5944" s="104">
        <v>0.5</v>
      </c>
      <c r="N5944" s="104">
        <v>0.2</v>
      </c>
      <c r="O5944" s="104">
        <v>0.05</v>
      </c>
      <c r="P5944" s="104" t="s">
        <v>87</v>
      </c>
      <c r="Q5944" s="104">
        <v>2E-3</v>
      </c>
      <c r="R5944" s="104" t="s">
        <v>560</v>
      </c>
    </row>
    <row r="5945" spans="1:18" x14ac:dyDescent="0.25">
      <c r="A5945" s="104">
        <v>1055157</v>
      </c>
      <c r="B5945" s="104" t="s">
        <v>21</v>
      </c>
      <c r="C5945" s="104">
        <v>2014</v>
      </c>
      <c r="D5945" s="104" t="s">
        <v>612</v>
      </c>
      <c r="G5945" s="105">
        <v>41837</v>
      </c>
      <c r="H5945" s="105">
        <v>0.8125</v>
      </c>
      <c r="I5945" s="104">
        <v>6.17</v>
      </c>
      <c r="J5945" s="104">
        <v>355</v>
      </c>
      <c r="K5945" s="104">
        <v>54.908299999999997</v>
      </c>
      <c r="L5945" s="104">
        <v>6.0217000000000001</v>
      </c>
      <c r="M5945" s="104">
        <v>5.3</v>
      </c>
      <c r="N5945" s="104">
        <v>0.1</v>
      </c>
      <c r="O5945" s="104">
        <v>0.42399999999999999</v>
      </c>
      <c r="P5945" s="104" t="s">
        <v>87</v>
      </c>
      <c r="Q5945" s="104">
        <v>2.8000000000000001E-2</v>
      </c>
      <c r="R5945" s="104" t="s">
        <v>560</v>
      </c>
    </row>
    <row r="5946" spans="1:18" x14ac:dyDescent="0.25">
      <c r="A5946" s="104">
        <v>1055158</v>
      </c>
      <c r="B5946" s="104" t="s">
        <v>21</v>
      </c>
      <c r="C5946" s="104">
        <v>2014</v>
      </c>
      <c r="D5946" s="104" t="s">
        <v>611</v>
      </c>
      <c r="G5946" s="105">
        <v>41845</v>
      </c>
      <c r="H5946" s="105">
        <v>0.530555555555556</v>
      </c>
      <c r="I5946" s="104">
        <v>1.03</v>
      </c>
      <c r="J5946" s="104">
        <v>80</v>
      </c>
      <c r="K5946" s="104">
        <v>53.746699999999997</v>
      </c>
      <c r="L5946" s="104">
        <v>8.4433000000000007</v>
      </c>
      <c r="M5946" s="104">
        <v>0.46</v>
      </c>
      <c r="N5946" s="104">
        <v>0.1</v>
      </c>
      <c r="O5946" s="104">
        <v>4.1000000000000002E-2</v>
      </c>
      <c r="P5946" s="104" t="s">
        <v>87</v>
      </c>
      <c r="Q5946" s="104">
        <v>8.7999999999999995E-2</v>
      </c>
      <c r="R5946" s="104" t="s">
        <v>560</v>
      </c>
    </row>
    <row r="5947" spans="1:18" x14ac:dyDescent="0.25">
      <c r="A5947" s="104">
        <v>1055159</v>
      </c>
      <c r="B5947" s="104" t="s">
        <v>21</v>
      </c>
      <c r="C5947" s="104">
        <v>2014</v>
      </c>
      <c r="D5947" s="104" t="s">
        <v>610</v>
      </c>
      <c r="G5947" s="105">
        <v>41710</v>
      </c>
      <c r="H5947" s="105">
        <v>0.47777777777777802</v>
      </c>
      <c r="K5947" s="104">
        <v>55.341700000000003</v>
      </c>
      <c r="L5947" s="104">
        <v>6.41</v>
      </c>
      <c r="M5947" s="104">
        <v>4.3</v>
      </c>
      <c r="N5947" s="104">
        <v>0.5</v>
      </c>
      <c r="O5947" s="104">
        <v>2.15</v>
      </c>
      <c r="P5947" s="104" t="s">
        <v>87</v>
      </c>
      <c r="Q5947" s="104">
        <v>6.9000000000000006E-2</v>
      </c>
      <c r="R5947" s="104" t="s">
        <v>560</v>
      </c>
    </row>
    <row r="5948" spans="1:18" x14ac:dyDescent="0.25">
      <c r="A5948" s="104">
        <v>1055160</v>
      </c>
      <c r="B5948" s="104" t="s">
        <v>21</v>
      </c>
      <c r="C5948" s="104">
        <v>2014</v>
      </c>
      <c r="D5948" s="104" t="s">
        <v>303</v>
      </c>
      <c r="G5948" s="105">
        <v>41859</v>
      </c>
      <c r="H5948" s="105">
        <v>0.64930555555555602</v>
      </c>
      <c r="I5948" s="104">
        <v>4</v>
      </c>
      <c r="J5948" s="104">
        <v>75</v>
      </c>
      <c r="K5948" s="104">
        <v>54.17333</v>
      </c>
      <c r="L5948" s="104">
        <v>7.2433300000000003</v>
      </c>
      <c r="M5948" s="104">
        <v>6.5</v>
      </c>
      <c r="N5948" s="104">
        <v>3.6</v>
      </c>
      <c r="O5948" s="104">
        <v>4.68</v>
      </c>
      <c r="P5948" s="104" t="s">
        <v>87</v>
      </c>
      <c r="Q5948" s="104">
        <v>0.18720000000000001</v>
      </c>
      <c r="R5948" s="104" t="s">
        <v>560</v>
      </c>
    </row>
    <row r="5949" spans="1:18" x14ac:dyDescent="0.25">
      <c r="A5949" s="104">
        <v>1055161</v>
      </c>
      <c r="B5949" s="104" t="s">
        <v>21</v>
      </c>
      <c r="C5949" s="104">
        <v>2014</v>
      </c>
      <c r="D5949" s="104" t="s">
        <v>295</v>
      </c>
      <c r="G5949" s="105">
        <v>41859</v>
      </c>
      <c r="H5949" s="105">
        <v>0.65277777777777801</v>
      </c>
      <c r="I5949" s="104">
        <v>4</v>
      </c>
      <c r="J5949" s="104">
        <v>75</v>
      </c>
      <c r="K5949" s="104">
        <v>54.198329999999999</v>
      </c>
      <c r="L5949" s="104">
        <v>6.8083299999999998</v>
      </c>
      <c r="M5949" s="104">
        <v>7.3</v>
      </c>
      <c r="N5949" s="104">
        <v>3.1</v>
      </c>
      <c r="O5949" s="104">
        <v>3.3944999999999999</v>
      </c>
      <c r="P5949" s="104" t="s">
        <v>87</v>
      </c>
      <c r="Q5949" s="104">
        <v>0.13578000000000001</v>
      </c>
      <c r="R5949" s="104" t="s">
        <v>560</v>
      </c>
    </row>
    <row r="5950" spans="1:18" x14ac:dyDescent="0.25">
      <c r="A5950" s="104">
        <v>1055162</v>
      </c>
      <c r="B5950" s="104" t="s">
        <v>21</v>
      </c>
      <c r="C5950" s="104">
        <v>2014</v>
      </c>
      <c r="D5950" s="104" t="s">
        <v>294</v>
      </c>
      <c r="G5950" s="105">
        <v>41859</v>
      </c>
      <c r="H5950" s="105">
        <v>0.65277777777777801</v>
      </c>
      <c r="I5950" s="104">
        <v>4</v>
      </c>
      <c r="J5950" s="104">
        <v>75</v>
      </c>
      <c r="K5950" s="104">
        <v>54.284999999999997</v>
      </c>
      <c r="L5950" s="104">
        <v>6.81</v>
      </c>
      <c r="M5950" s="104">
        <v>24</v>
      </c>
      <c r="N5950" s="104">
        <v>2.2999999999999998</v>
      </c>
      <c r="O5950" s="104">
        <v>2.76</v>
      </c>
      <c r="P5950" s="104" t="s">
        <v>87</v>
      </c>
      <c r="Q5950" s="104">
        <v>0.1104</v>
      </c>
      <c r="R5950" s="104" t="s">
        <v>560</v>
      </c>
    </row>
    <row r="5951" spans="1:18" x14ac:dyDescent="0.25">
      <c r="A5951" s="104">
        <v>1055163</v>
      </c>
      <c r="B5951" s="104" t="s">
        <v>21</v>
      </c>
      <c r="C5951" s="104">
        <v>2014</v>
      </c>
      <c r="D5951" s="104" t="s">
        <v>253</v>
      </c>
      <c r="G5951" s="105">
        <v>41859</v>
      </c>
      <c r="H5951" s="105">
        <v>0.65416666666666701</v>
      </c>
      <c r="I5951" s="104">
        <v>4</v>
      </c>
      <c r="J5951" s="104">
        <v>75</v>
      </c>
      <c r="K5951" s="104">
        <v>54.203330000000001</v>
      </c>
      <c r="L5951" s="104">
        <v>6.5683299999999996</v>
      </c>
      <c r="M5951" s="104">
        <v>4.5</v>
      </c>
      <c r="N5951" s="104">
        <v>3.8</v>
      </c>
      <c r="O5951" s="104">
        <v>3.42</v>
      </c>
      <c r="P5951" s="104" t="s">
        <v>87</v>
      </c>
      <c r="Q5951" s="104">
        <v>0.1368</v>
      </c>
      <c r="R5951" s="104" t="s">
        <v>560</v>
      </c>
    </row>
    <row r="5952" spans="1:18" x14ac:dyDescent="0.25">
      <c r="A5952" s="104">
        <v>1055164</v>
      </c>
      <c r="B5952" s="104" t="s">
        <v>21</v>
      </c>
      <c r="C5952" s="104">
        <v>2014</v>
      </c>
      <c r="D5952" s="104" t="s">
        <v>248</v>
      </c>
      <c r="G5952" s="105">
        <v>41859</v>
      </c>
      <c r="H5952" s="105">
        <v>0.66319444444444398</v>
      </c>
      <c r="I5952" s="104">
        <v>4</v>
      </c>
      <c r="J5952" s="104">
        <v>75</v>
      </c>
      <c r="K5952" s="104">
        <v>54.176670000000001</v>
      </c>
      <c r="L5952" s="104">
        <v>6.2733299999999996</v>
      </c>
      <c r="M5952" s="104">
        <v>9.5</v>
      </c>
      <c r="N5952" s="104">
        <v>3.3</v>
      </c>
      <c r="O5952" s="104">
        <v>1.5674999999999999</v>
      </c>
      <c r="P5952" s="104" t="s">
        <v>87</v>
      </c>
      <c r="Q5952" s="104">
        <v>6.2700000000000006E-2</v>
      </c>
      <c r="R5952" s="104" t="s">
        <v>560</v>
      </c>
    </row>
    <row r="5953" spans="1:18" x14ac:dyDescent="0.25">
      <c r="A5953" s="104">
        <v>1055165</v>
      </c>
      <c r="B5953" s="104" t="s">
        <v>21</v>
      </c>
      <c r="C5953" s="104">
        <v>2014</v>
      </c>
      <c r="D5953" s="104" t="s">
        <v>247</v>
      </c>
      <c r="G5953" s="105">
        <v>41877</v>
      </c>
      <c r="H5953" s="105">
        <v>0.50624999999999998</v>
      </c>
      <c r="I5953" s="104">
        <v>2</v>
      </c>
      <c r="J5953" s="104">
        <v>50</v>
      </c>
      <c r="K5953" s="104">
        <v>53.965000000000003</v>
      </c>
      <c r="L5953" s="104">
        <v>7.2366700000000002</v>
      </c>
      <c r="M5953" s="104">
        <v>0.6</v>
      </c>
      <c r="N5953" s="104">
        <v>0.2</v>
      </c>
      <c r="O5953" s="104">
        <v>7.1999999999999995E-2</v>
      </c>
      <c r="P5953" s="104" t="s">
        <v>87</v>
      </c>
      <c r="Q5953" s="104">
        <v>2.8800000000000002E-3</v>
      </c>
      <c r="R5953" s="104" t="s">
        <v>560</v>
      </c>
    </row>
    <row r="5954" spans="1:18" x14ac:dyDescent="0.25">
      <c r="A5954" s="104">
        <v>1055166</v>
      </c>
      <c r="B5954" s="104" t="s">
        <v>21</v>
      </c>
      <c r="C5954" s="104">
        <v>2014</v>
      </c>
      <c r="D5954" s="104" t="s">
        <v>236</v>
      </c>
      <c r="G5954" s="105">
        <v>41877</v>
      </c>
      <c r="H5954" s="105">
        <v>0.50972222222222197</v>
      </c>
      <c r="I5954" s="104">
        <v>2</v>
      </c>
      <c r="J5954" s="104">
        <v>50</v>
      </c>
      <c r="K5954" s="104">
        <v>53.965000000000003</v>
      </c>
      <c r="L5954" s="104">
        <v>7.5066699999999997</v>
      </c>
      <c r="M5954" s="104">
        <v>2.6</v>
      </c>
      <c r="N5954" s="104">
        <v>0.8</v>
      </c>
      <c r="O5954" s="104">
        <v>1.04</v>
      </c>
      <c r="P5954" s="104" t="s">
        <v>87</v>
      </c>
      <c r="Q5954" s="104">
        <v>4.1599999999999998E-2</v>
      </c>
      <c r="R5954" s="104" t="s">
        <v>560</v>
      </c>
    </row>
    <row r="5955" spans="1:18" x14ac:dyDescent="0.25">
      <c r="A5955" s="104">
        <v>1055167</v>
      </c>
      <c r="B5955" s="104" t="s">
        <v>21</v>
      </c>
      <c r="C5955" s="104">
        <v>2014</v>
      </c>
      <c r="D5955" s="104" t="s">
        <v>609</v>
      </c>
      <c r="G5955" s="105">
        <v>41830</v>
      </c>
      <c r="H5955" s="105">
        <v>0.89791666666666703</v>
      </c>
      <c r="I5955" s="104">
        <v>0</v>
      </c>
      <c r="J5955" s="104">
        <v>0</v>
      </c>
      <c r="K5955" s="104">
        <v>54.7483</v>
      </c>
      <c r="L5955" s="104">
        <v>5.1349999999999998</v>
      </c>
      <c r="M5955" s="104">
        <v>10.5</v>
      </c>
      <c r="N5955" s="104">
        <v>1.4</v>
      </c>
      <c r="O5955" s="104">
        <v>7.35</v>
      </c>
      <c r="P5955" s="104" t="s">
        <v>67</v>
      </c>
    </row>
    <row r="5956" spans="1:18" x14ac:dyDescent="0.25">
      <c r="A5956" s="104">
        <v>1055168</v>
      </c>
      <c r="B5956" s="104" t="s">
        <v>21</v>
      </c>
      <c r="C5956" s="104">
        <v>2014</v>
      </c>
      <c r="D5956" s="104" t="s">
        <v>608</v>
      </c>
      <c r="G5956" s="105">
        <v>41703</v>
      </c>
      <c r="H5956" s="105">
        <v>0.28541666666666698</v>
      </c>
      <c r="I5956" s="104">
        <v>2.57</v>
      </c>
      <c r="J5956" s="104">
        <v>260</v>
      </c>
      <c r="K5956" s="104">
        <v>54.634999999999998</v>
      </c>
      <c r="L5956" s="104">
        <v>5.07</v>
      </c>
      <c r="M5956" s="104">
        <v>26.9</v>
      </c>
      <c r="N5956" s="104">
        <v>0.1</v>
      </c>
      <c r="O5956" s="104">
        <v>1.883</v>
      </c>
      <c r="P5956" s="104" t="s">
        <v>67</v>
      </c>
    </row>
    <row r="5957" spans="1:18" x14ac:dyDescent="0.25">
      <c r="A5957" s="104">
        <v>1055169</v>
      </c>
      <c r="B5957" s="104" t="s">
        <v>21</v>
      </c>
      <c r="C5957" s="104">
        <v>2014</v>
      </c>
      <c r="D5957" s="104" t="s">
        <v>607</v>
      </c>
      <c r="G5957" s="105">
        <v>41705</v>
      </c>
      <c r="H5957" s="105">
        <v>0.77083333333333304</v>
      </c>
      <c r="I5957" s="104">
        <v>15.43</v>
      </c>
      <c r="J5957" s="104">
        <v>290</v>
      </c>
      <c r="K5957" s="104">
        <v>54.82</v>
      </c>
      <c r="L5957" s="104">
        <v>5.3982999999999999</v>
      </c>
      <c r="M5957" s="104">
        <v>2.5</v>
      </c>
      <c r="N5957" s="104">
        <v>0.5</v>
      </c>
      <c r="O5957" s="104">
        <v>1.125</v>
      </c>
      <c r="P5957" s="104" t="s">
        <v>67</v>
      </c>
    </row>
    <row r="5958" spans="1:18" x14ac:dyDescent="0.25">
      <c r="A5958" s="104">
        <v>1055170</v>
      </c>
      <c r="B5958" s="104" t="s">
        <v>21</v>
      </c>
      <c r="C5958" s="104">
        <v>2014</v>
      </c>
      <c r="D5958" s="104" t="s">
        <v>606</v>
      </c>
      <c r="G5958" s="105">
        <v>41745</v>
      </c>
      <c r="H5958" s="105">
        <v>0.82847222222222205</v>
      </c>
      <c r="I5958" s="104">
        <v>3.6</v>
      </c>
      <c r="J5958" s="104">
        <v>180</v>
      </c>
      <c r="K5958" s="104">
        <v>54.646700000000003</v>
      </c>
      <c r="L5958" s="104">
        <v>8.0266999999999999</v>
      </c>
      <c r="M5958" s="104">
        <v>2.1</v>
      </c>
      <c r="N5958" s="104">
        <v>0.3</v>
      </c>
      <c r="O5958" s="104">
        <v>0.378</v>
      </c>
      <c r="P5958" s="104" t="s">
        <v>66</v>
      </c>
      <c r="R5958" s="104" t="s">
        <v>560</v>
      </c>
    </row>
    <row r="5959" spans="1:18" x14ac:dyDescent="0.25">
      <c r="A5959" s="104">
        <v>1055171</v>
      </c>
      <c r="B5959" s="104" t="s">
        <v>21</v>
      </c>
      <c r="C5959" s="104">
        <v>2014</v>
      </c>
      <c r="D5959" s="104" t="s">
        <v>605</v>
      </c>
      <c r="G5959" s="105">
        <v>41755</v>
      </c>
      <c r="H5959" s="105">
        <v>0.77847222222222201</v>
      </c>
      <c r="I5959" s="104">
        <v>2.57</v>
      </c>
      <c r="J5959" s="104">
        <v>20</v>
      </c>
      <c r="K5959" s="104">
        <v>53.936700000000002</v>
      </c>
      <c r="L5959" s="104">
        <v>7.52</v>
      </c>
      <c r="M5959" s="104">
        <v>0.1</v>
      </c>
      <c r="N5959" s="104">
        <v>0.2</v>
      </c>
      <c r="O5959" s="104">
        <v>1.4E-2</v>
      </c>
      <c r="P5959" s="104" t="s">
        <v>67</v>
      </c>
    </row>
    <row r="5960" spans="1:18" x14ac:dyDescent="0.25">
      <c r="A5960" s="104">
        <v>1055172</v>
      </c>
      <c r="B5960" s="104" t="s">
        <v>21</v>
      </c>
      <c r="C5960" s="104">
        <v>2014</v>
      </c>
      <c r="D5960" s="104" t="s">
        <v>604</v>
      </c>
      <c r="G5960" s="105">
        <v>41789</v>
      </c>
      <c r="H5960" s="105">
        <v>0.87083333333333302</v>
      </c>
      <c r="I5960" s="104">
        <v>12.35</v>
      </c>
      <c r="J5960" s="104">
        <v>343</v>
      </c>
      <c r="K5960" s="104">
        <v>53.908299999999997</v>
      </c>
      <c r="L5960" s="104">
        <v>6.5449999999999999</v>
      </c>
      <c r="M5960" s="104">
        <v>7.6</v>
      </c>
      <c r="N5960" s="104">
        <v>0.1</v>
      </c>
      <c r="O5960" s="104">
        <v>0.53200000000000003</v>
      </c>
      <c r="P5960" s="104" t="s">
        <v>67</v>
      </c>
    </row>
    <row r="5961" spans="1:18" x14ac:dyDescent="0.25">
      <c r="A5961" s="104">
        <v>1055173</v>
      </c>
      <c r="B5961" s="104" t="s">
        <v>21</v>
      </c>
      <c r="C5961" s="104">
        <v>2014</v>
      </c>
      <c r="D5961" s="104" t="s">
        <v>603</v>
      </c>
      <c r="G5961" s="105">
        <v>41795</v>
      </c>
      <c r="H5961" s="105">
        <v>0.34722222222222199</v>
      </c>
      <c r="I5961" s="104">
        <v>10.29</v>
      </c>
      <c r="J5961" s="104">
        <v>217</v>
      </c>
      <c r="K5961" s="104">
        <v>53.916699999999999</v>
      </c>
      <c r="L5961" s="104">
        <v>6.3033000000000001</v>
      </c>
      <c r="M5961" s="104">
        <v>10</v>
      </c>
      <c r="N5961" s="104">
        <v>0.1</v>
      </c>
      <c r="O5961" s="104">
        <v>0.7</v>
      </c>
      <c r="P5961" s="104" t="s">
        <v>66</v>
      </c>
      <c r="R5961" s="104" t="s">
        <v>91</v>
      </c>
    </row>
    <row r="5962" spans="1:18" x14ac:dyDescent="0.25">
      <c r="A5962" s="104">
        <v>1055174</v>
      </c>
      <c r="B5962" s="104" t="s">
        <v>21</v>
      </c>
      <c r="C5962" s="104">
        <v>2014</v>
      </c>
      <c r="D5962" s="104" t="s">
        <v>602</v>
      </c>
      <c r="G5962" s="105">
        <v>41847</v>
      </c>
      <c r="H5962" s="105">
        <v>0.81041666666666701</v>
      </c>
      <c r="I5962" s="104">
        <v>6.69</v>
      </c>
      <c r="J5962" s="104">
        <v>325</v>
      </c>
      <c r="K5962" s="104">
        <v>54.945</v>
      </c>
      <c r="L5962" s="104">
        <v>5.835</v>
      </c>
      <c r="M5962" s="104">
        <v>13.6</v>
      </c>
      <c r="N5962" s="104">
        <v>5.5</v>
      </c>
      <c r="O5962" s="104">
        <v>22.44</v>
      </c>
      <c r="P5962" s="104" t="s">
        <v>67</v>
      </c>
    </row>
    <row r="5963" spans="1:18" x14ac:dyDescent="0.25">
      <c r="A5963" s="104">
        <v>1055175</v>
      </c>
      <c r="B5963" s="104" t="s">
        <v>21</v>
      </c>
      <c r="C5963" s="104">
        <v>2014</v>
      </c>
      <c r="D5963" s="104" t="s">
        <v>601</v>
      </c>
      <c r="G5963" s="105">
        <v>41850</v>
      </c>
      <c r="H5963" s="105">
        <v>0.163888888888889</v>
      </c>
      <c r="I5963" s="104">
        <v>7.72</v>
      </c>
      <c r="J5963" s="104">
        <v>297</v>
      </c>
      <c r="K5963" s="104">
        <v>54.716700000000003</v>
      </c>
      <c r="L5963" s="104">
        <v>5.7016999999999998</v>
      </c>
      <c r="M5963" s="104">
        <v>61</v>
      </c>
      <c r="N5963" s="104">
        <v>0.5</v>
      </c>
      <c r="O5963" s="104">
        <v>9.15</v>
      </c>
      <c r="P5963" s="104" t="s">
        <v>66</v>
      </c>
      <c r="R5963" s="104" t="s">
        <v>91</v>
      </c>
    </row>
    <row r="5964" spans="1:18" x14ac:dyDescent="0.25">
      <c r="A5964" s="104">
        <v>1055176</v>
      </c>
      <c r="B5964" s="104" t="s">
        <v>21</v>
      </c>
      <c r="C5964" s="104">
        <v>2014</v>
      </c>
      <c r="D5964" s="104" t="s">
        <v>600</v>
      </c>
      <c r="G5964" s="105">
        <v>41882</v>
      </c>
      <c r="H5964" s="105">
        <v>0.34791666666666698</v>
      </c>
      <c r="I5964" s="104">
        <v>0</v>
      </c>
      <c r="J5964" s="104">
        <v>0</v>
      </c>
      <c r="K5964" s="104">
        <v>55.0167</v>
      </c>
      <c r="L5964" s="104">
        <v>5.2432999999999996</v>
      </c>
      <c r="M5964" s="104">
        <v>2.2000000000000002</v>
      </c>
      <c r="N5964" s="104">
        <v>0.42</v>
      </c>
      <c r="O5964" s="104">
        <v>0.64700000000000002</v>
      </c>
      <c r="P5964" s="104" t="s">
        <v>66</v>
      </c>
      <c r="R5964" s="104" t="s">
        <v>560</v>
      </c>
    </row>
    <row r="5965" spans="1:18" x14ac:dyDescent="0.25">
      <c r="A5965" s="104">
        <v>1055177</v>
      </c>
      <c r="B5965" s="104" t="s">
        <v>21</v>
      </c>
      <c r="C5965" s="104">
        <v>2014</v>
      </c>
      <c r="D5965" s="104" t="s">
        <v>599</v>
      </c>
      <c r="G5965" s="105">
        <v>41882</v>
      </c>
      <c r="H5965" s="105">
        <v>0.34861111111111098</v>
      </c>
      <c r="I5965" s="104">
        <v>0</v>
      </c>
      <c r="J5965" s="104">
        <v>0</v>
      </c>
      <c r="K5965" s="104">
        <v>55.055</v>
      </c>
      <c r="L5965" s="104">
        <v>5.2516999999999996</v>
      </c>
      <c r="M5965" s="104">
        <v>1.6</v>
      </c>
      <c r="N5965" s="104">
        <v>0.5</v>
      </c>
      <c r="O5965" s="104">
        <v>0.72</v>
      </c>
      <c r="P5965" s="104" t="s">
        <v>66</v>
      </c>
      <c r="R5965" s="104" t="s">
        <v>560</v>
      </c>
    </row>
    <row r="5966" spans="1:18" x14ac:dyDescent="0.25">
      <c r="A5966" s="104">
        <v>1055178</v>
      </c>
      <c r="B5966" s="104" t="s">
        <v>21</v>
      </c>
      <c r="C5966" s="104">
        <v>2014</v>
      </c>
      <c r="D5966" s="104" t="s">
        <v>598</v>
      </c>
      <c r="G5966" s="105">
        <v>41892</v>
      </c>
      <c r="H5966" s="105">
        <v>0.82083333333333297</v>
      </c>
      <c r="I5966" s="104">
        <v>0</v>
      </c>
      <c r="J5966" s="104">
        <v>0</v>
      </c>
      <c r="K5966" s="104">
        <v>55.03</v>
      </c>
      <c r="L5966" s="104">
        <v>5.2683</v>
      </c>
      <c r="M5966" s="104">
        <v>2.6</v>
      </c>
      <c r="N5966" s="104">
        <v>1.3</v>
      </c>
      <c r="O5966" s="104">
        <v>1.69</v>
      </c>
      <c r="P5966" s="104" t="s">
        <v>67</v>
      </c>
    </row>
    <row r="5967" spans="1:18" x14ac:dyDescent="0.25">
      <c r="A5967" s="104">
        <v>1055179</v>
      </c>
      <c r="B5967" s="104" t="s">
        <v>21</v>
      </c>
      <c r="C5967" s="104">
        <v>2014</v>
      </c>
      <c r="D5967" s="104" t="s">
        <v>597</v>
      </c>
      <c r="G5967" s="105">
        <v>41892</v>
      </c>
      <c r="H5967" s="105">
        <v>0.78125</v>
      </c>
      <c r="I5967" s="104">
        <v>0</v>
      </c>
      <c r="J5967" s="104">
        <v>0</v>
      </c>
      <c r="K5967" s="104">
        <v>55.343299999999999</v>
      </c>
      <c r="L5967" s="104">
        <v>5.8017000000000003</v>
      </c>
      <c r="M5967" s="104">
        <v>0.3</v>
      </c>
      <c r="N5967" s="104">
        <v>0.3</v>
      </c>
      <c r="O5967" s="104">
        <v>7.1999999999999995E-2</v>
      </c>
      <c r="P5967" s="104" t="s">
        <v>67</v>
      </c>
    </row>
    <row r="5968" spans="1:18" x14ac:dyDescent="0.25">
      <c r="A5968" s="104">
        <v>1055180</v>
      </c>
      <c r="B5968" s="104" t="s">
        <v>21</v>
      </c>
      <c r="C5968" s="104">
        <v>2014</v>
      </c>
      <c r="D5968" s="104" t="s">
        <v>596</v>
      </c>
      <c r="G5968" s="105">
        <v>41892</v>
      </c>
      <c r="H5968" s="105">
        <v>0.77638888888888902</v>
      </c>
      <c r="I5968" s="104">
        <v>0</v>
      </c>
      <c r="J5968" s="104">
        <v>0</v>
      </c>
      <c r="K5968" s="104">
        <v>55.281700000000001</v>
      </c>
      <c r="L5968" s="104">
        <v>5.8632999999999997</v>
      </c>
      <c r="M5968" s="104">
        <v>0.5</v>
      </c>
      <c r="N5968" s="104">
        <v>0.3</v>
      </c>
      <c r="O5968" s="104">
        <v>0.12</v>
      </c>
      <c r="P5968" s="104" t="s">
        <v>67</v>
      </c>
    </row>
    <row r="5969" spans="1:18" x14ac:dyDescent="0.25">
      <c r="A5969" s="104">
        <v>1055181</v>
      </c>
      <c r="B5969" s="104" t="s">
        <v>21</v>
      </c>
      <c r="C5969" s="104">
        <v>2014</v>
      </c>
      <c r="D5969" s="104" t="s">
        <v>595</v>
      </c>
      <c r="G5969" s="105">
        <v>41895</v>
      </c>
      <c r="H5969" s="105">
        <v>0.86180555555555605</v>
      </c>
      <c r="I5969" s="104">
        <v>0</v>
      </c>
      <c r="J5969" s="104">
        <v>0</v>
      </c>
      <c r="K5969" s="104">
        <v>55.045000000000002</v>
      </c>
      <c r="L5969" s="104">
        <v>5.3982999999999999</v>
      </c>
      <c r="M5969" s="104">
        <v>1.3</v>
      </c>
      <c r="N5969" s="104">
        <v>0.5</v>
      </c>
      <c r="O5969" s="104">
        <v>0.39</v>
      </c>
      <c r="P5969" s="104" t="s">
        <v>67</v>
      </c>
    </row>
    <row r="5970" spans="1:18" x14ac:dyDescent="0.25">
      <c r="A5970" s="104">
        <v>1055182</v>
      </c>
      <c r="B5970" s="104" t="s">
        <v>21</v>
      </c>
      <c r="C5970" s="104">
        <v>2014</v>
      </c>
      <c r="D5970" s="104" t="s">
        <v>594</v>
      </c>
      <c r="G5970" s="105">
        <v>41928</v>
      </c>
      <c r="H5970" s="105">
        <v>2.0138888888888901E-2</v>
      </c>
      <c r="I5970" s="104">
        <v>0</v>
      </c>
      <c r="J5970" s="104">
        <v>0</v>
      </c>
      <c r="K5970" s="104">
        <v>54.2667</v>
      </c>
      <c r="L5970" s="104">
        <v>6.6082999999999998</v>
      </c>
      <c r="M5970" s="104">
        <v>4.55</v>
      </c>
      <c r="N5970" s="104">
        <v>1.55</v>
      </c>
      <c r="O5970" s="104">
        <v>2.8210000000000002</v>
      </c>
      <c r="P5970" s="104" t="s">
        <v>67</v>
      </c>
    </row>
    <row r="5971" spans="1:18" x14ac:dyDescent="0.25">
      <c r="A5971" s="104">
        <v>1055183</v>
      </c>
      <c r="B5971" s="104" t="s">
        <v>21</v>
      </c>
      <c r="C5971" s="104">
        <v>2014</v>
      </c>
      <c r="D5971" s="104" t="s">
        <v>593</v>
      </c>
      <c r="G5971" s="105">
        <v>41954</v>
      </c>
      <c r="H5971" s="105">
        <v>0.31041666666666701</v>
      </c>
      <c r="I5971" s="104">
        <v>10.29</v>
      </c>
      <c r="J5971" s="104">
        <v>155</v>
      </c>
      <c r="K5971" s="104">
        <v>53.908299999999997</v>
      </c>
      <c r="L5971" s="104">
        <v>6.9166999999999996</v>
      </c>
      <c r="M5971" s="104">
        <v>2.7</v>
      </c>
      <c r="N5971" s="104">
        <v>0.8</v>
      </c>
      <c r="O5971" s="104">
        <v>1.08</v>
      </c>
      <c r="P5971" s="104" t="s">
        <v>66</v>
      </c>
      <c r="R5971" s="104" t="s">
        <v>560</v>
      </c>
    </row>
    <row r="5972" spans="1:18" x14ac:dyDescent="0.25">
      <c r="A5972" s="104">
        <v>1055184</v>
      </c>
      <c r="B5972" s="104" t="s">
        <v>21</v>
      </c>
      <c r="C5972" s="104">
        <v>2014</v>
      </c>
      <c r="D5972" s="104" t="s">
        <v>592</v>
      </c>
      <c r="G5972" s="105">
        <v>42001</v>
      </c>
      <c r="H5972" s="105">
        <v>0.62638888888888899</v>
      </c>
      <c r="I5972" s="104">
        <v>10.8</v>
      </c>
      <c r="J5972" s="104">
        <v>294</v>
      </c>
      <c r="K5972" s="104">
        <v>54.736699999999999</v>
      </c>
      <c r="L5972" s="104">
        <v>6.5567000000000002</v>
      </c>
      <c r="M5972" s="104">
        <v>2.4</v>
      </c>
      <c r="N5972" s="104">
        <v>1</v>
      </c>
      <c r="O5972" s="104">
        <v>1.44</v>
      </c>
      <c r="P5972" s="104" t="s">
        <v>66</v>
      </c>
      <c r="R5972" s="104" t="s">
        <v>91</v>
      </c>
    </row>
    <row r="5973" spans="1:18" x14ac:dyDescent="0.25">
      <c r="A5973" s="104">
        <v>1055185</v>
      </c>
      <c r="B5973" s="104" t="s">
        <v>21</v>
      </c>
      <c r="C5973" s="104">
        <v>2014</v>
      </c>
      <c r="D5973" s="104" t="s">
        <v>591</v>
      </c>
      <c r="G5973" s="105">
        <v>41755</v>
      </c>
      <c r="H5973" s="105">
        <v>0.390972222222222</v>
      </c>
      <c r="I5973" s="104">
        <v>1</v>
      </c>
      <c r="J5973" s="104">
        <v>255</v>
      </c>
      <c r="K5973" s="104">
        <v>54.218299999999999</v>
      </c>
      <c r="L5973" s="104">
        <v>6.24</v>
      </c>
      <c r="M5973" s="104">
        <v>4.5999999999999996</v>
      </c>
      <c r="N5973" s="104">
        <v>0.9</v>
      </c>
      <c r="O5973" s="104">
        <v>2.8980000000000001</v>
      </c>
      <c r="P5973" s="104" t="s">
        <v>66</v>
      </c>
      <c r="R5973" s="104" t="s">
        <v>560</v>
      </c>
    </row>
    <row r="5974" spans="1:18" x14ac:dyDescent="0.25">
      <c r="A5974" s="104">
        <v>1055186</v>
      </c>
      <c r="B5974" s="104" t="s">
        <v>21</v>
      </c>
      <c r="C5974" s="104">
        <v>2014</v>
      </c>
      <c r="D5974" s="104" t="s">
        <v>590</v>
      </c>
      <c r="G5974" s="105">
        <v>41844</v>
      </c>
      <c r="H5974" s="105">
        <v>0.33611111111111103</v>
      </c>
      <c r="I5974" s="104">
        <v>4.12</v>
      </c>
      <c r="J5974" s="104">
        <v>100</v>
      </c>
      <c r="K5974" s="104">
        <v>54.9983</v>
      </c>
      <c r="L5974" s="104">
        <v>5.1717000000000004</v>
      </c>
      <c r="M5974" s="104">
        <v>12.2</v>
      </c>
      <c r="N5974" s="104">
        <v>3.3</v>
      </c>
      <c r="O5974" s="104">
        <v>40.26</v>
      </c>
      <c r="P5974" s="104" t="s">
        <v>67</v>
      </c>
    </row>
    <row r="5975" spans="1:18" x14ac:dyDescent="0.25">
      <c r="A5975" s="104">
        <v>1055187</v>
      </c>
      <c r="B5975" s="104" t="s">
        <v>21</v>
      </c>
      <c r="C5975" s="104">
        <v>2014</v>
      </c>
      <c r="D5975" s="104" t="s">
        <v>589</v>
      </c>
      <c r="G5975" s="105">
        <v>41885</v>
      </c>
      <c r="H5975" s="105">
        <v>0.86458333333333304</v>
      </c>
      <c r="I5975" s="104">
        <v>0</v>
      </c>
      <c r="J5975" s="104">
        <v>0</v>
      </c>
      <c r="K5975" s="104">
        <v>54.648299999999999</v>
      </c>
      <c r="L5975" s="104">
        <v>5.2633000000000001</v>
      </c>
      <c r="M5975" s="104">
        <v>9.6999999999999993</v>
      </c>
      <c r="N5975" s="104">
        <v>1.1000000000000001</v>
      </c>
      <c r="O5975" s="104">
        <v>10.67</v>
      </c>
      <c r="P5975" s="104" t="s">
        <v>67</v>
      </c>
    </row>
    <row r="5976" spans="1:18" x14ac:dyDescent="0.25">
      <c r="A5976" s="104">
        <v>1055188</v>
      </c>
      <c r="B5976" s="104" t="s">
        <v>21</v>
      </c>
      <c r="C5976" s="104">
        <v>2014</v>
      </c>
      <c r="D5976" s="104" t="s">
        <v>588</v>
      </c>
      <c r="G5976" s="105">
        <v>41844</v>
      </c>
      <c r="H5976" s="105">
        <v>0.33055555555555599</v>
      </c>
      <c r="I5976" s="104">
        <v>4.12</v>
      </c>
      <c r="J5976" s="104">
        <v>100</v>
      </c>
      <c r="K5976" s="104">
        <v>54.843299999999999</v>
      </c>
      <c r="L5976" s="104">
        <v>5.28</v>
      </c>
      <c r="M5976" s="104">
        <v>3</v>
      </c>
      <c r="N5976" s="104">
        <v>0.9</v>
      </c>
      <c r="O5976" s="104">
        <v>2.7</v>
      </c>
      <c r="P5976" s="104" t="s">
        <v>67</v>
      </c>
    </row>
    <row r="5977" spans="1:18" x14ac:dyDescent="0.25">
      <c r="A5977" s="104">
        <v>1055189</v>
      </c>
      <c r="B5977" s="104" t="s">
        <v>21</v>
      </c>
      <c r="C5977" s="104">
        <v>2014</v>
      </c>
      <c r="D5977" s="104" t="s">
        <v>587</v>
      </c>
      <c r="G5977" s="105">
        <v>41885</v>
      </c>
      <c r="H5977" s="105">
        <v>0.86388888888888904</v>
      </c>
      <c r="I5977" s="104">
        <v>0</v>
      </c>
      <c r="J5977" s="104">
        <v>0</v>
      </c>
      <c r="K5977" s="104">
        <v>54.731699999999996</v>
      </c>
      <c r="L5977" s="104">
        <v>5.2850000000000001</v>
      </c>
      <c r="M5977" s="104">
        <v>1</v>
      </c>
      <c r="N5977" s="104">
        <v>0.3</v>
      </c>
      <c r="O5977" s="104">
        <v>0.3</v>
      </c>
      <c r="P5977" s="104" t="s">
        <v>67</v>
      </c>
    </row>
    <row r="5978" spans="1:18" x14ac:dyDescent="0.25">
      <c r="A5978" s="104">
        <v>1055190</v>
      </c>
      <c r="B5978" s="104" t="s">
        <v>21</v>
      </c>
      <c r="C5978" s="104">
        <v>2014</v>
      </c>
      <c r="D5978" s="104" t="s">
        <v>586</v>
      </c>
      <c r="G5978" s="105">
        <v>41885</v>
      </c>
      <c r="H5978" s="105">
        <v>0.86388888888888904</v>
      </c>
      <c r="I5978" s="104">
        <v>0</v>
      </c>
      <c r="J5978" s="104">
        <v>0</v>
      </c>
      <c r="K5978" s="104">
        <v>54.83</v>
      </c>
      <c r="L5978" s="104">
        <v>5.3783000000000003</v>
      </c>
      <c r="M5978" s="104">
        <v>3.4</v>
      </c>
      <c r="N5978" s="104">
        <v>1.3</v>
      </c>
      <c r="O5978" s="104">
        <v>4.42</v>
      </c>
      <c r="P5978" s="104" t="s">
        <v>67</v>
      </c>
    </row>
    <row r="5979" spans="1:18" x14ac:dyDescent="0.25">
      <c r="A5979" s="104">
        <v>1055191</v>
      </c>
      <c r="B5979" s="104" t="s">
        <v>57</v>
      </c>
      <c r="C5979" s="104">
        <v>2014</v>
      </c>
      <c r="D5979" s="104" t="s">
        <v>585</v>
      </c>
      <c r="E5979" s="104" t="s">
        <v>2</v>
      </c>
      <c r="G5979" s="105">
        <v>41757</v>
      </c>
      <c r="H5979" s="105">
        <v>0.59166666666666701</v>
      </c>
      <c r="I5979" s="104">
        <v>10</v>
      </c>
      <c r="J5979" s="104">
        <v>190</v>
      </c>
      <c r="K5979" s="104">
        <v>51.2149</v>
      </c>
      <c r="L5979" s="104">
        <v>-8.3259000000000007</v>
      </c>
      <c r="P5979" s="104" t="s">
        <v>87</v>
      </c>
      <c r="R5979" s="104" t="s">
        <v>91</v>
      </c>
    </row>
    <row r="5980" spans="1:18" x14ac:dyDescent="0.25">
      <c r="A5980" s="104">
        <v>1055192</v>
      </c>
      <c r="B5980" s="104" t="s">
        <v>22</v>
      </c>
      <c r="C5980" s="104">
        <v>2014</v>
      </c>
      <c r="D5980" s="104" t="s">
        <v>333</v>
      </c>
      <c r="E5980" s="104" t="s">
        <v>2</v>
      </c>
      <c r="G5980" s="105">
        <v>41647</v>
      </c>
      <c r="H5980" s="105">
        <v>0.71458333333333302</v>
      </c>
      <c r="I5980" s="104">
        <v>9</v>
      </c>
      <c r="J5980" s="104">
        <v>265</v>
      </c>
      <c r="K5980" s="104">
        <v>54.5533</v>
      </c>
      <c r="L5980" s="104">
        <v>4.6582999999999997</v>
      </c>
      <c r="M5980" s="104">
        <v>18.399999999999999</v>
      </c>
      <c r="N5980" s="104">
        <v>2.8</v>
      </c>
      <c r="O5980" s="104">
        <v>0</v>
      </c>
      <c r="P5980" s="104" t="s">
        <v>67</v>
      </c>
      <c r="R5980" s="104" t="s">
        <v>560</v>
      </c>
    </row>
    <row r="5981" spans="1:18" x14ac:dyDescent="0.25">
      <c r="A5981" s="104">
        <v>1055193</v>
      </c>
      <c r="B5981" s="104" t="s">
        <v>22</v>
      </c>
      <c r="C5981" s="104">
        <v>2014</v>
      </c>
      <c r="D5981" s="104" t="s">
        <v>332</v>
      </c>
      <c r="E5981" s="104" t="s">
        <v>2</v>
      </c>
      <c r="G5981" s="105">
        <v>41652</v>
      </c>
      <c r="H5981" s="105">
        <v>0.625</v>
      </c>
      <c r="I5981" s="104">
        <v>7</v>
      </c>
      <c r="J5981" s="104">
        <v>210</v>
      </c>
      <c r="K5981" s="104">
        <v>52.056699999999999</v>
      </c>
      <c r="L5981" s="104">
        <v>3.6850000000000001</v>
      </c>
      <c r="M5981" s="104">
        <v>13.5</v>
      </c>
      <c r="N5981" s="104">
        <v>0.2</v>
      </c>
      <c r="O5981" s="104">
        <v>0</v>
      </c>
      <c r="P5981" s="104" t="s">
        <v>67</v>
      </c>
      <c r="R5981" s="104" t="s">
        <v>560</v>
      </c>
    </row>
    <row r="5982" spans="1:18" x14ac:dyDescent="0.25">
      <c r="A5982" s="104">
        <v>1055194</v>
      </c>
      <c r="B5982" s="104" t="s">
        <v>22</v>
      </c>
      <c r="C5982" s="104">
        <v>2014</v>
      </c>
      <c r="D5982" s="104" t="s">
        <v>326</v>
      </c>
      <c r="E5982" s="104" t="s">
        <v>2</v>
      </c>
      <c r="G5982" s="105">
        <v>41680</v>
      </c>
      <c r="H5982" s="105">
        <v>0.38541666666666702</v>
      </c>
      <c r="I5982" s="104">
        <v>7</v>
      </c>
      <c r="J5982" s="104">
        <v>185</v>
      </c>
      <c r="K5982" s="104">
        <v>51.94</v>
      </c>
      <c r="L5982" s="104">
        <v>2.6583000000000001</v>
      </c>
      <c r="M5982" s="104">
        <v>5.6</v>
      </c>
      <c r="N5982" s="104">
        <v>0.05</v>
      </c>
      <c r="O5982" s="104">
        <v>0</v>
      </c>
      <c r="P5982" s="104" t="s">
        <v>66</v>
      </c>
      <c r="R5982" s="104" t="s">
        <v>91</v>
      </c>
    </row>
    <row r="5983" spans="1:18" x14ac:dyDescent="0.25">
      <c r="A5983" s="104">
        <v>1055195</v>
      </c>
      <c r="B5983" s="104" t="s">
        <v>22</v>
      </c>
      <c r="C5983" s="104">
        <v>2014</v>
      </c>
      <c r="D5983" s="104" t="s">
        <v>325</v>
      </c>
      <c r="E5983" s="104" t="s">
        <v>2</v>
      </c>
      <c r="G5983" s="105">
        <v>41694</v>
      </c>
      <c r="H5983" s="105">
        <v>0.70486111111111105</v>
      </c>
      <c r="I5983" s="104">
        <v>7</v>
      </c>
      <c r="J5983" s="104">
        <v>207</v>
      </c>
      <c r="K5983" s="104">
        <v>52.871699999999997</v>
      </c>
      <c r="L5983" s="104">
        <v>4.17</v>
      </c>
      <c r="M5983" s="104">
        <v>0.8</v>
      </c>
      <c r="N5983" s="104">
        <v>0.1</v>
      </c>
      <c r="O5983" s="104">
        <v>0</v>
      </c>
      <c r="P5983" s="104" t="s">
        <v>67</v>
      </c>
      <c r="R5983" s="104" t="s">
        <v>560</v>
      </c>
    </row>
    <row r="5984" spans="1:18" x14ac:dyDescent="0.25">
      <c r="A5984" s="104">
        <v>1055196</v>
      </c>
      <c r="B5984" s="104" t="s">
        <v>22</v>
      </c>
      <c r="C5984" s="104">
        <v>2014</v>
      </c>
      <c r="D5984" s="104" t="s">
        <v>324</v>
      </c>
      <c r="E5984" s="104" t="s">
        <v>2</v>
      </c>
      <c r="G5984" s="105">
        <v>41694</v>
      </c>
      <c r="H5984" s="105">
        <v>0.73819444444444404</v>
      </c>
      <c r="I5984" s="104">
        <v>7</v>
      </c>
      <c r="J5984" s="104">
        <v>221</v>
      </c>
      <c r="K5984" s="104">
        <v>53.715000000000003</v>
      </c>
      <c r="L5984" s="104">
        <v>5.8867000000000003</v>
      </c>
      <c r="M5984" s="104">
        <v>0.3</v>
      </c>
      <c r="N5984" s="104">
        <v>0.1</v>
      </c>
      <c r="O5984" s="104">
        <v>0</v>
      </c>
      <c r="P5984" s="104" t="s">
        <v>67</v>
      </c>
      <c r="R5984" s="104" t="s">
        <v>560</v>
      </c>
    </row>
    <row r="5985" spans="1:18" x14ac:dyDescent="0.25">
      <c r="A5985" s="104">
        <v>1055197</v>
      </c>
      <c r="B5985" s="104" t="s">
        <v>22</v>
      </c>
      <c r="C5985" s="104">
        <v>2014</v>
      </c>
      <c r="D5985" s="104" t="s">
        <v>323</v>
      </c>
      <c r="E5985" s="104" t="s">
        <v>2</v>
      </c>
      <c r="G5985" s="105">
        <v>41694</v>
      </c>
      <c r="H5985" s="105">
        <v>0.75555555555555598</v>
      </c>
      <c r="I5985" s="104">
        <v>9</v>
      </c>
      <c r="J5985" s="104">
        <v>231</v>
      </c>
      <c r="K5985" s="104">
        <v>53.89</v>
      </c>
      <c r="L5985" s="104">
        <v>5.05</v>
      </c>
      <c r="M5985" s="104">
        <v>1.3</v>
      </c>
      <c r="N5985" s="104">
        <v>0.5</v>
      </c>
      <c r="O5985" s="104">
        <v>0</v>
      </c>
      <c r="P5985" s="104" t="s">
        <v>67</v>
      </c>
      <c r="R5985" s="104" t="s">
        <v>560</v>
      </c>
    </row>
    <row r="5986" spans="1:18" x14ac:dyDescent="0.25">
      <c r="A5986" s="104">
        <v>1055198</v>
      </c>
      <c r="B5986" s="104" t="s">
        <v>22</v>
      </c>
      <c r="C5986" s="104">
        <v>2014</v>
      </c>
      <c r="D5986" s="104" t="s">
        <v>322</v>
      </c>
      <c r="E5986" s="104" t="s">
        <v>2</v>
      </c>
      <c r="G5986" s="105">
        <v>41694</v>
      </c>
      <c r="H5986" s="105">
        <v>0.75624999999999998</v>
      </c>
      <c r="I5986" s="104">
        <v>9</v>
      </c>
      <c r="J5986" s="104">
        <v>231</v>
      </c>
      <c r="K5986" s="104">
        <v>53.901699999999998</v>
      </c>
      <c r="L5986" s="104">
        <v>5.0632999999999999</v>
      </c>
      <c r="M5986" s="104">
        <v>0.6</v>
      </c>
      <c r="N5986" s="104">
        <v>0.4</v>
      </c>
      <c r="O5986" s="104">
        <v>0</v>
      </c>
      <c r="P5986" s="104" t="s">
        <v>67</v>
      </c>
      <c r="R5986" s="104" t="s">
        <v>560</v>
      </c>
    </row>
    <row r="5987" spans="1:18" x14ac:dyDescent="0.25">
      <c r="A5987" s="104">
        <v>1055199</v>
      </c>
      <c r="B5987" s="104" t="s">
        <v>22</v>
      </c>
      <c r="C5987" s="104">
        <v>2014</v>
      </c>
      <c r="D5987" s="104" t="s">
        <v>321</v>
      </c>
      <c r="E5987" s="104" t="s">
        <v>2</v>
      </c>
      <c r="G5987" s="105">
        <v>41695</v>
      </c>
      <c r="H5987" s="105">
        <v>0.38680555555555601</v>
      </c>
      <c r="I5987" s="104">
        <v>9</v>
      </c>
      <c r="J5987" s="104">
        <v>193</v>
      </c>
      <c r="K5987" s="104">
        <v>52.581699999999998</v>
      </c>
      <c r="L5987" s="104">
        <v>3.1682999999999999</v>
      </c>
      <c r="M5987" s="104">
        <v>3.3</v>
      </c>
      <c r="N5987" s="104">
        <v>0.2</v>
      </c>
      <c r="O5987" s="104">
        <v>0</v>
      </c>
      <c r="P5987" s="104" t="s">
        <v>67</v>
      </c>
      <c r="R5987" s="104" t="s">
        <v>560</v>
      </c>
    </row>
    <row r="5988" spans="1:18" x14ac:dyDescent="0.25">
      <c r="A5988" s="104">
        <v>1055200</v>
      </c>
      <c r="B5988" s="104" t="s">
        <v>22</v>
      </c>
      <c r="C5988" s="104">
        <v>2014</v>
      </c>
      <c r="D5988" s="104" t="s">
        <v>319</v>
      </c>
      <c r="E5988" s="104" t="s">
        <v>2</v>
      </c>
      <c r="G5988" s="105">
        <v>41699</v>
      </c>
      <c r="H5988" s="105">
        <v>0.59513888888888899</v>
      </c>
      <c r="I5988" s="104">
        <v>7</v>
      </c>
      <c r="J5988" s="104">
        <v>139</v>
      </c>
      <c r="K5988" s="104">
        <v>53.285299999999999</v>
      </c>
      <c r="L5988" s="104">
        <v>3.7263999999999999</v>
      </c>
      <c r="M5988" s="104">
        <v>0</v>
      </c>
      <c r="N5988" s="104">
        <v>0</v>
      </c>
      <c r="O5988" s="104">
        <v>0</v>
      </c>
      <c r="P5988" s="104" t="s">
        <v>66</v>
      </c>
      <c r="R5988" s="104" t="s">
        <v>91</v>
      </c>
    </row>
    <row r="5989" spans="1:18" x14ac:dyDescent="0.25">
      <c r="A5989" s="104">
        <v>1055201</v>
      </c>
      <c r="B5989" s="104" t="s">
        <v>22</v>
      </c>
      <c r="C5989" s="104">
        <v>2014</v>
      </c>
      <c r="D5989" s="104" t="s">
        <v>318</v>
      </c>
      <c r="E5989" s="104" t="s">
        <v>2</v>
      </c>
      <c r="G5989" s="105">
        <v>41702</v>
      </c>
      <c r="H5989" s="105">
        <v>0.64930555555555602</v>
      </c>
      <c r="I5989" s="104">
        <v>2</v>
      </c>
      <c r="J5989" s="104">
        <v>252</v>
      </c>
      <c r="K5989" s="104">
        <v>52.068300000000001</v>
      </c>
      <c r="L5989" s="104">
        <v>3.6766999999999999</v>
      </c>
      <c r="M5989" s="104">
        <v>4</v>
      </c>
      <c r="N5989" s="104">
        <v>0.2</v>
      </c>
      <c r="O5989" s="104">
        <v>0</v>
      </c>
      <c r="P5989" s="104" t="s">
        <v>67</v>
      </c>
      <c r="R5989" s="104" t="s">
        <v>560</v>
      </c>
    </row>
    <row r="5990" spans="1:18" x14ac:dyDescent="0.25">
      <c r="A5990" s="104">
        <v>1055202</v>
      </c>
      <c r="B5990" s="104" t="s">
        <v>22</v>
      </c>
      <c r="C5990" s="104">
        <v>2014</v>
      </c>
      <c r="D5990" s="104" t="s">
        <v>516</v>
      </c>
      <c r="G5990" s="105">
        <v>41703</v>
      </c>
      <c r="H5990" s="105">
        <v>0.1125</v>
      </c>
      <c r="I5990" s="104">
        <v>6</v>
      </c>
      <c r="J5990" s="104">
        <v>282</v>
      </c>
      <c r="K5990" s="104">
        <v>54.59</v>
      </c>
      <c r="L5990" s="104">
        <v>4.8483000000000001</v>
      </c>
      <c r="M5990" s="104">
        <v>28</v>
      </c>
      <c r="N5990" s="104">
        <v>0.1</v>
      </c>
      <c r="O5990" s="104">
        <v>2.2400000000000002</v>
      </c>
      <c r="P5990" s="104" t="s">
        <v>67</v>
      </c>
      <c r="R5990" s="104" t="s">
        <v>560</v>
      </c>
    </row>
    <row r="5991" spans="1:18" x14ac:dyDescent="0.25">
      <c r="A5991" s="104">
        <v>1055203</v>
      </c>
      <c r="B5991" s="104" t="s">
        <v>22</v>
      </c>
      <c r="C5991" s="104">
        <v>2014</v>
      </c>
      <c r="D5991" s="104" t="s">
        <v>584</v>
      </c>
      <c r="G5991" s="105">
        <v>41703</v>
      </c>
      <c r="H5991" s="105">
        <v>0.23055555555555601</v>
      </c>
      <c r="I5991" s="104">
        <v>6</v>
      </c>
      <c r="J5991" s="104">
        <v>278</v>
      </c>
      <c r="K5991" s="104">
        <v>54.863300000000002</v>
      </c>
      <c r="L5991" s="104">
        <v>4.8232999999999997</v>
      </c>
      <c r="M5991" s="104">
        <v>78</v>
      </c>
      <c r="N5991" s="104">
        <v>0.05</v>
      </c>
      <c r="O5991" s="104">
        <v>2.73</v>
      </c>
      <c r="P5991" s="104" t="s">
        <v>67</v>
      </c>
      <c r="R5991" s="104" t="s">
        <v>560</v>
      </c>
    </row>
    <row r="5992" spans="1:18" x14ac:dyDescent="0.25">
      <c r="A5992" s="104">
        <v>1055204</v>
      </c>
      <c r="B5992" s="104" t="s">
        <v>22</v>
      </c>
      <c r="C5992" s="104">
        <v>2014</v>
      </c>
      <c r="D5992" s="104" t="s">
        <v>317</v>
      </c>
      <c r="E5992" s="104" t="s">
        <v>2</v>
      </c>
      <c r="G5992" s="105">
        <v>41703</v>
      </c>
      <c r="H5992" s="105">
        <v>0.39513888888888898</v>
      </c>
      <c r="I5992" s="104">
        <v>3</v>
      </c>
      <c r="J5992" s="104">
        <v>250</v>
      </c>
      <c r="K5992" s="104">
        <v>54.846400000000003</v>
      </c>
      <c r="L5992" s="104">
        <v>5.3539000000000003</v>
      </c>
      <c r="M5992" s="104">
        <v>19.3</v>
      </c>
      <c r="N5992" s="104">
        <v>1.7</v>
      </c>
      <c r="O5992" s="104">
        <v>0</v>
      </c>
      <c r="P5992" s="104" t="s">
        <v>67</v>
      </c>
      <c r="R5992" s="104" t="s">
        <v>560</v>
      </c>
    </row>
    <row r="5993" spans="1:18" x14ac:dyDescent="0.25">
      <c r="A5993" s="104">
        <v>1055205</v>
      </c>
      <c r="B5993" s="104" t="s">
        <v>22</v>
      </c>
      <c r="C5993" s="104">
        <v>2014</v>
      </c>
      <c r="D5993" s="104" t="s">
        <v>316</v>
      </c>
      <c r="E5993" s="104" t="s">
        <v>2</v>
      </c>
      <c r="G5993" s="105">
        <v>41703</v>
      </c>
      <c r="H5993" s="105">
        <v>0.46180555555555602</v>
      </c>
      <c r="I5993" s="104">
        <v>3</v>
      </c>
      <c r="J5993" s="104">
        <v>253</v>
      </c>
      <c r="K5993" s="104">
        <v>53.405299999999997</v>
      </c>
      <c r="L5993" s="104">
        <v>3.7097000000000002</v>
      </c>
      <c r="M5993" s="104">
        <v>13</v>
      </c>
      <c r="N5993" s="104">
        <v>0.3</v>
      </c>
      <c r="O5993" s="104">
        <v>0</v>
      </c>
      <c r="P5993" s="104" t="s">
        <v>66</v>
      </c>
      <c r="R5993" s="104" t="s">
        <v>91</v>
      </c>
    </row>
    <row r="5994" spans="1:18" x14ac:dyDescent="0.25">
      <c r="A5994" s="104">
        <v>1055206</v>
      </c>
      <c r="B5994" s="104" t="s">
        <v>22</v>
      </c>
      <c r="C5994" s="104">
        <v>2014</v>
      </c>
      <c r="D5994" s="104" t="s">
        <v>315</v>
      </c>
      <c r="E5994" s="104" t="s">
        <v>2</v>
      </c>
      <c r="G5994" s="105">
        <v>41705</v>
      </c>
      <c r="H5994" s="105">
        <v>0.65</v>
      </c>
      <c r="I5994" s="104">
        <v>7</v>
      </c>
      <c r="J5994" s="104">
        <v>281</v>
      </c>
      <c r="K5994" s="104">
        <v>53.05</v>
      </c>
      <c r="L5994" s="104">
        <v>3.3149999999999999</v>
      </c>
      <c r="M5994" s="104">
        <v>4.5</v>
      </c>
      <c r="N5994" s="104">
        <v>0.05</v>
      </c>
      <c r="O5994" s="104">
        <v>0</v>
      </c>
      <c r="P5994" s="104" t="s">
        <v>67</v>
      </c>
      <c r="R5994" s="104" t="s">
        <v>91</v>
      </c>
    </row>
    <row r="5995" spans="1:18" x14ac:dyDescent="0.25">
      <c r="A5995" s="104">
        <v>1055207</v>
      </c>
      <c r="B5995" s="104" t="s">
        <v>22</v>
      </c>
      <c r="C5995" s="104">
        <v>2014</v>
      </c>
      <c r="D5995" s="104" t="s">
        <v>314</v>
      </c>
      <c r="E5995" s="104" t="s">
        <v>2</v>
      </c>
      <c r="G5995" s="105">
        <v>41723</v>
      </c>
      <c r="H5995" s="105">
        <v>0.52430555555555602</v>
      </c>
      <c r="I5995" s="104">
        <v>3</v>
      </c>
      <c r="J5995" s="104">
        <v>94</v>
      </c>
      <c r="K5995" s="104">
        <v>53.52</v>
      </c>
      <c r="L5995" s="104">
        <v>5.3517000000000001</v>
      </c>
      <c r="M5995" s="104">
        <v>0.3</v>
      </c>
      <c r="N5995" s="104">
        <v>0.3</v>
      </c>
      <c r="O5995" s="104">
        <v>6.3E-2</v>
      </c>
      <c r="P5995" s="104" t="s">
        <v>87</v>
      </c>
      <c r="Q5995" s="104">
        <v>2.5200000000000001E-3</v>
      </c>
      <c r="R5995" s="104" t="s">
        <v>560</v>
      </c>
    </row>
    <row r="5996" spans="1:18" x14ac:dyDescent="0.25">
      <c r="A5996" s="104">
        <v>1055208</v>
      </c>
      <c r="B5996" s="104" t="s">
        <v>22</v>
      </c>
      <c r="C5996" s="104">
        <v>2014</v>
      </c>
      <c r="D5996" s="104" t="s">
        <v>313</v>
      </c>
      <c r="E5996" s="104" t="s">
        <v>2</v>
      </c>
      <c r="G5996" s="105">
        <v>41727</v>
      </c>
      <c r="H5996" s="105">
        <v>0.68263888888888902</v>
      </c>
      <c r="I5996" s="104">
        <v>7</v>
      </c>
      <c r="J5996" s="104">
        <v>141</v>
      </c>
      <c r="K5996" s="104">
        <v>53.85</v>
      </c>
      <c r="L5996" s="104">
        <v>4.4882999999999997</v>
      </c>
      <c r="M5996" s="104">
        <v>7.2</v>
      </c>
      <c r="N5996" s="104">
        <v>0.1</v>
      </c>
      <c r="O5996" s="104">
        <v>0</v>
      </c>
      <c r="P5996" s="104" t="s">
        <v>66</v>
      </c>
      <c r="R5996" s="104" t="s">
        <v>91</v>
      </c>
    </row>
    <row r="5997" spans="1:18" x14ac:dyDescent="0.25">
      <c r="A5997" s="104">
        <v>1055209</v>
      </c>
      <c r="B5997" s="104" t="s">
        <v>22</v>
      </c>
      <c r="C5997" s="104">
        <v>2014</v>
      </c>
      <c r="D5997" s="104" t="s">
        <v>312</v>
      </c>
      <c r="E5997" s="104" t="s">
        <v>2</v>
      </c>
      <c r="G5997" s="105">
        <v>41739</v>
      </c>
      <c r="H5997" s="105">
        <v>0.66874999999999996</v>
      </c>
      <c r="I5997" s="104">
        <v>2</v>
      </c>
      <c r="J5997" s="104">
        <v>333</v>
      </c>
      <c r="K5997" s="104">
        <v>52.6233</v>
      </c>
      <c r="L5997" s="104">
        <v>3.8633000000000002</v>
      </c>
      <c r="M5997" s="104">
        <v>9</v>
      </c>
      <c r="N5997" s="104">
        <v>9</v>
      </c>
      <c r="O5997" s="104">
        <v>0</v>
      </c>
      <c r="P5997" s="104" t="s">
        <v>66</v>
      </c>
      <c r="R5997" s="104" t="s">
        <v>560</v>
      </c>
    </row>
    <row r="5998" spans="1:18" x14ac:dyDescent="0.25">
      <c r="A5998" s="104">
        <v>1055210</v>
      </c>
      <c r="B5998" s="104" t="s">
        <v>22</v>
      </c>
      <c r="C5998" s="104">
        <v>2014</v>
      </c>
      <c r="D5998" s="104" t="s">
        <v>311</v>
      </c>
      <c r="E5998" s="104" t="s">
        <v>2</v>
      </c>
      <c r="G5998" s="105">
        <v>41740</v>
      </c>
      <c r="H5998" s="105">
        <v>0.37152777777777801</v>
      </c>
      <c r="I5998" s="104">
        <v>2</v>
      </c>
      <c r="J5998" s="104">
        <v>335</v>
      </c>
      <c r="K5998" s="104">
        <v>54.060299999999998</v>
      </c>
      <c r="L5998" s="104">
        <v>4.5128000000000004</v>
      </c>
      <c r="M5998" s="104">
        <v>2</v>
      </c>
      <c r="N5998" s="104">
        <v>0.3</v>
      </c>
      <c r="O5998" s="104">
        <v>0</v>
      </c>
      <c r="P5998" s="104" t="s">
        <v>67</v>
      </c>
      <c r="R5998" s="104" t="s">
        <v>560</v>
      </c>
    </row>
    <row r="5999" spans="1:18" x14ac:dyDescent="0.25">
      <c r="A5999" s="104">
        <v>1055211</v>
      </c>
      <c r="B5999" s="104" t="s">
        <v>22</v>
      </c>
      <c r="C5999" s="104">
        <v>2014</v>
      </c>
      <c r="D5999" s="104" t="s">
        <v>310</v>
      </c>
      <c r="E5999" s="104" t="s">
        <v>2</v>
      </c>
      <c r="G5999" s="105">
        <v>41740</v>
      </c>
      <c r="H5999" s="105">
        <v>0.38888888888888901</v>
      </c>
      <c r="I5999" s="104">
        <v>5</v>
      </c>
      <c r="J5999" s="104">
        <v>285</v>
      </c>
      <c r="K5999" s="104">
        <v>55.174399999999999</v>
      </c>
      <c r="L5999" s="104">
        <v>4.3518999999999997</v>
      </c>
      <c r="M5999" s="104">
        <v>0.8</v>
      </c>
      <c r="N5999" s="104">
        <v>0.3</v>
      </c>
      <c r="O5999" s="104">
        <v>0</v>
      </c>
      <c r="P5999" s="104" t="s">
        <v>66</v>
      </c>
      <c r="R5999" s="104" t="s">
        <v>91</v>
      </c>
    </row>
    <row r="6000" spans="1:18" x14ac:dyDescent="0.25">
      <c r="A6000" s="104">
        <v>1055212</v>
      </c>
      <c r="B6000" s="104" t="s">
        <v>22</v>
      </c>
      <c r="C6000" s="104">
        <v>2014</v>
      </c>
      <c r="D6000" s="104" t="s">
        <v>309</v>
      </c>
      <c r="E6000" s="104" t="s">
        <v>2</v>
      </c>
      <c r="G6000" s="105">
        <v>41740</v>
      </c>
      <c r="H6000" s="105">
        <v>0.61111111111111105</v>
      </c>
      <c r="I6000" s="104">
        <v>7</v>
      </c>
      <c r="J6000" s="104">
        <v>333</v>
      </c>
      <c r="K6000" s="104">
        <v>52.2667</v>
      </c>
      <c r="L6000" s="104">
        <v>3.4350000000000001</v>
      </c>
      <c r="M6000" s="104">
        <v>0.8</v>
      </c>
      <c r="N6000" s="104">
        <v>0.8</v>
      </c>
      <c r="O6000" s="104">
        <v>0</v>
      </c>
      <c r="P6000" s="104" t="s">
        <v>66</v>
      </c>
      <c r="R6000" s="104" t="s">
        <v>560</v>
      </c>
    </row>
    <row r="6001" spans="1:18" x14ac:dyDescent="0.25">
      <c r="A6001" s="104">
        <v>1055213</v>
      </c>
      <c r="B6001" s="104" t="s">
        <v>22</v>
      </c>
      <c r="C6001" s="104">
        <v>2014</v>
      </c>
      <c r="D6001" s="104" t="s">
        <v>308</v>
      </c>
      <c r="E6001" s="104" t="s">
        <v>2</v>
      </c>
      <c r="G6001" s="105">
        <v>41741</v>
      </c>
      <c r="H6001" s="105">
        <v>0.29513888888888901</v>
      </c>
      <c r="I6001" s="104">
        <v>5</v>
      </c>
      <c r="J6001" s="104">
        <v>248</v>
      </c>
      <c r="K6001" s="104">
        <v>53.029699999999998</v>
      </c>
      <c r="L6001" s="104">
        <v>3.4832999999999998</v>
      </c>
      <c r="M6001" s="104">
        <v>4</v>
      </c>
      <c r="N6001" s="104">
        <v>1.4</v>
      </c>
      <c r="O6001" s="104">
        <v>0</v>
      </c>
      <c r="P6001" s="104" t="s">
        <v>67</v>
      </c>
      <c r="R6001" s="104" t="s">
        <v>560</v>
      </c>
    </row>
    <row r="6002" spans="1:18" x14ac:dyDescent="0.25">
      <c r="A6002" s="104">
        <v>1055214</v>
      </c>
      <c r="B6002" s="104" t="s">
        <v>22</v>
      </c>
      <c r="C6002" s="104">
        <v>2014</v>
      </c>
      <c r="D6002" s="104" t="s">
        <v>307</v>
      </c>
      <c r="E6002" s="104" t="s">
        <v>2</v>
      </c>
      <c r="G6002" s="105">
        <v>41742</v>
      </c>
      <c r="H6002" s="105">
        <v>0.71319444444444402</v>
      </c>
      <c r="I6002" s="104">
        <v>9</v>
      </c>
      <c r="J6002" s="104">
        <v>240</v>
      </c>
      <c r="K6002" s="104">
        <v>52.0672</v>
      </c>
      <c r="L6002" s="104">
        <v>3.3569</v>
      </c>
      <c r="M6002" s="104">
        <v>0.1</v>
      </c>
      <c r="N6002" s="104">
        <v>0.1</v>
      </c>
      <c r="O6002" s="104">
        <v>0</v>
      </c>
      <c r="P6002" s="104" t="s">
        <v>67</v>
      </c>
      <c r="R6002" s="104" t="s">
        <v>560</v>
      </c>
    </row>
    <row r="6003" spans="1:18" x14ac:dyDescent="0.25">
      <c r="A6003" s="104">
        <v>1055215</v>
      </c>
      <c r="B6003" s="104" t="s">
        <v>22</v>
      </c>
      <c r="C6003" s="104">
        <v>2014</v>
      </c>
      <c r="D6003" s="104" t="s">
        <v>306</v>
      </c>
      <c r="E6003" s="104" t="s">
        <v>2</v>
      </c>
      <c r="G6003" s="105">
        <v>41742</v>
      </c>
      <c r="H6003" s="105">
        <v>0.71388888888888902</v>
      </c>
      <c r="I6003" s="104">
        <v>9</v>
      </c>
      <c r="J6003" s="104">
        <v>240</v>
      </c>
      <c r="K6003" s="104">
        <v>52.044699999999999</v>
      </c>
      <c r="L6003" s="104">
        <v>3.3555999999999999</v>
      </c>
      <c r="M6003" s="104">
        <v>0.3</v>
      </c>
      <c r="N6003" s="104">
        <v>0.1</v>
      </c>
      <c r="O6003" s="104">
        <v>0</v>
      </c>
      <c r="P6003" s="104" t="s">
        <v>67</v>
      </c>
      <c r="R6003" s="104" t="s">
        <v>560</v>
      </c>
    </row>
    <row r="6004" spans="1:18" x14ac:dyDescent="0.25">
      <c r="A6004" s="104">
        <v>1055216</v>
      </c>
      <c r="B6004" s="104" t="s">
        <v>22</v>
      </c>
      <c r="C6004" s="104">
        <v>2014</v>
      </c>
      <c r="D6004" s="104" t="s">
        <v>305</v>
      </c>
      <c r="E6004" s="104" t="s">
        <v>2</v>
      </c>
      <c r="G6004" s="105">
        <v>41746</v>
      </c>
      <c r="H6004" s="105">
        <v>0.25</v>
      </c>
      <c r="I6004" s="104">
        <v>5</v>
      </c>
      <c r="J6004" s="104">
        <v>210</v>
      </c>
      <c r="K6004" s="104">
        <v>51.83</v>
      </c>
      <c r="L6004" s="104">
        <v>3.3683000000000001</v>
      </c>
      <c r="M6004" s="104">
        <v>0.5</v>
      </c>
      <c r="N6004" s="104">
        <v>0.5</v>
      </c>
      <c r="O6004" s="104">
        <v>7.4999999999999997E-2</v>
      </c>
      <c r="P6004" s="104" t="s">
        <v>87</v>
      </c>
      <c r="Q6004" s="104">
        <v>9.1050000000000006E-2</v>
      </c>
      <c r="R6004" s="104" t="s">
        <v>560</v>
      </c>
    </row>
    <row r="6005" spans="1:18" x14ac:dyDescent="0.25">
      <c r="A6005" s="104">
        <v>1055217</v>
      </c>
      <c r="B6005" s="104" t="s">
        <v>22</v>
      </c>
      <c r="C6005" s="104">
        <v>2014</v>
      </c>
      <c r="D6005" s="104" t="s">
        <v>302</v>
      </c>
      <c r="E6005" s="104" t="s">
        <v>2</v>
      </c>
      <c r="G6005" s="105">
        <v>41750</v>
      </c>
      <c r="H6005" s="105">
        <v>0.297222222222222</v>
      </c>
      <c r="I6005" s="104">
        <v>3</v>
      </c>
      <c r="J6005" s="104">
        <v>85</v>
      </c>
      <c r="K6005" s="104">
        <v>52.255000000000003</v>
      </c>
      <c r="L6005" s="104">
        <v>4.125</v>
      </c>
      <c r="M6005" s="104">
        <v>2.2000000000000002</v>
      </c>
      <c r="N6005" s="104">
        <v>0.7</v>
      </c>
      <c r="O6005" s="104">
        <v>1.232</v>
      </c>
      <c r="P6005" s="104" t="s">
        <v>87</v>
      </c>
      <c r="Q6005" s="104">
        <v>0.51497599999999999</v>
      </c>
      <c r="R6005" s="104" t="s">
        <v>560</v>
      </c>
    </row>
    <row r="6006" spans="1:18" x14ac:dyDescent="0.25">
      <c r="A6006" s="104">
        <v>1055218</v>
      </c>
      <c r="B6006" s="104" t="s">
        <v>22</v>
      </c>
      <c r="C6006" s="104">
        <v>2014</v>
      </c>
      <c r="D6006" s="104" t="s">
        <v>301</v>
      </c>
      <c r="E6006" s="104" t="s">
        <v>2</v>
      </c>
      <c r="G6006" s="105">
        <v>41751</v>
      </c>
      <c r="H6006" s="105">
        <v>0.54583333333333295</v>
      </c>
      <c r="I6006" s="104">
        <v>5</v>
      </c>
      <c r="J6006" s="104">
        <v>210</v>
      </c>
      <c r="K6006" s="104">
        <v>52.518300000000004</v>
      </c>
      <c r="L6006" s="104">
        <v>3.2383000000000002</v>
      </c>
      <c r="M6006" s="104">
        <v>30</v>
      </c>
      <c r="N6006" s="104">
        <v>0.02</v>
      </c>
      <c r="O6006" s="104">
        <v>0</v>
      </c>
      <c r="P6006" s="104" t="s">
        <v>66</v>
      </c>
      <c r="R6006" s="104" t="s">
        <v>91</v>
      </c>
    </row>
    <row r="6007" spans="1:18" x14ac:dyDescent="0.25">
      <c r="A6007" s="104">
        <v>1055219</v>
      </c>
      <c r="B6007" s="104" t="s">
        <v>22</v>
      </c>
      <c r="C6007" s="104">
        <v>2014</v>
      </c>
      <c r="D6007" s="104" t="s">
        <v>518</v>
      </c>
      <c r="G6007" s="105">
        <v>41758</v>
      </c>
      <c r="H6007" s="105">
        <v>3.6111111111111101E-2</v>
      </c>
      <c r="I6007" s="104">
        <v>3</v>
      </c>
      <c r="J6007" s="104">
        <v>87</v>
      </c>
      <c r="K6007" s="104">
        <v>53.396700000000003</v>
      </c>
      <c r="L6007" s="104">
        <v>3.7467000000000001</v>
      </c>
      <c r="M6007" s="104">
        <v>10.199999999999999</v>
      </c>
      <c r="N6007" s="104">
        <v>0.1</v>
      </c>
      <c r="O6007" s="104">
        <v>0.81599999999999995</v>
      </c>
      <c r="P6007" s="104" t="s">
        <v>67</v>
      </c>
      <c r="R6007" s="104" t="s">
        <v>560</v>
      </c>
    </row>
    <row r="6008" spans="1:18" x14ac:dyDescent="0.25">
      <c r="A6008" s="104">
        <v>1055220</v>
      </c>
      <c r="B6008" s="104" t="s">
        <v>22</v>
      </c>
      <c r="C6008" s="104">
        <v>2014</v>
      </c>
      <c r="D6008" s="104" t="s">
        <v>300</v>
      </c>
      <c r="E6008" s="104" t="s">
        <v>2</v>
      </c>
      <c r="G6008" s="105">
        <v>41758</v>
      </c>
      <c r="H6008" s="105">
        <v>0.43958333333333299</v>
      </c>
      <c r="I6008" s="104">
        <v>2</v>
      </c>
      <c r="J6008" s="104">
        <v>70</v>
      </c>
      <c r="K6008" s="104">
        <v>53.871699999999997</v>
      </c>
      <c r="L6008" s="104">
        <v>4.6500000000000004</v>
      </c>
      <c r="M6008" s="104">
        <v>7.1</v>
      </c>
      <c r="N6008" s="104">
        <v>0.03</v>
      </c>
      <c r="O6008" s="104">
        <v>0</v>
      </c>
      <c r="P6008" s="104" t="s">
        <v>67</v>
      </c>
      <c r="R6008" s="104" t="s">
        <v>560</v>
      </c>
    </row>
    <row r="6009" spans="1:18" x14ac:dyDescent="0.25">
      <c r="A6009" s="104">
        <v>1055221</v>
      </c>
      <c r="B6009" s="104" t="s">
        <v>22</v>
      </c>
      <c r="C6009" s="104">
        <v>2014</v>
      </c>
      <c r="D6009" s="104" t="s">
        <v>299</v>
      </c>
      <c r="E6009" s="104" t="s">
        <v>2</v>
      </c>
      <c r="G6009" s="105">
        <v>41762</v>
      </c>
      <c r="H6009" s="105">
        <v>0.86111111111111105</v>
      </c>
      <c r="I6009" s="104">
        <v>5</v>
      </c>
      <c r="J6009" s="104">
        <v>295</v>
      </c>
      <c r="K6009" s="104">
        <v>54.2667</v>
      </c>
      <c r="L6009" s="104">
        <v>4.8571999999999997</v>
      </c>
      <c r="M6009" s="104">
        <v>3</v>
      </c>
      <c r="N6009" s="104">
        <v>1.7</v>
      </c>
      <c r="O6009" s="104">
        <v>0</v>
      </c>
      <c r="P6009" s="104" t="s">
        <v>67</v>
      </c>
      <c r="R6009" s="104" t="s">
        <v>560</v>
      </c>
    </row>
    <row r="6010" spans="1:18" x14ac:dyDescent="0.25">
      <c r="A6010" s="104">
        <v>1055222</v>
      </c>
      <c r="B6010" s="104" t="s">
        <v>22</v>
      </c>
      <c r="C6010" s="104">
        <v>2014</v>
      </c>
      <c r="D6010" s="104" t="s">
        <v>298</v>
      </c>
      <c r="E6010" s="104" t="s">
        <v>2</v>
      </c>
      <c r="G6010" s="105">
        <v>41764</v>
      </c>
      <c r="H6010" s="105">
        <v>0.29930555555555599</v>
      </c>
      <c r="I6010" s="104">
        <v>7</v>
      </c>
      <c r="J6010" s="104">
        <v>219</v>
      </c>
      <c r="K6010" s="104">
        <v>52.852200000000003</v>
      </c>
      <c r="L6010" s="104">
        <v>3.3866999999999998</v>
      </c>
      <c r="M6010" s="104">
        <v>31.8</v>
      </c>
      <c r="N6010" s="104">
        <v>0.4</v>
      </c>
      <c r="O6010" s="104">
        <v>0</v>
      </c>
      <c r="P6010" s="104" t="s">
        <v>67</v>
      </c>
      <c r="R6010" s="104" t="s">
        <v>560</v>
      </c>
    </row>
    <row r="6011" spans="1:18" x14ac:dyDescent="0.25">
      <c r="A6011" s="104">
        <v>1055223</v>
      </c>
      <c r="B6011" s="104" t="s">
        <v>22</v>
      </c>
      <c r="C6011" s="104">
        <v>2014</v>
      </c>
      <c r="D6011" s="104" t="s">
        <v>517</v>
      </c>
      <c r="G6011" s="105">
        <v>41764</v>
      </c>
      <c r="H6011" s="105">
        <v>0.85277777777777797</v>
      </c>
      <c r="I6011" s="104">
        <v>13</v>
      </c>
      <c r="J6011" s="104">
        <v>171</v>
      </c>
      <c r="K6011" s="104">
        <v>53.935000000000002</v>
      </c>
      <c r="L6011" s="104">
        <v>4.5366999999999997</v>
      </c>
      <c r="M6011" s="104">
        <v>2.5</v>
      </c>
      <c r="N6011" s="104">
        <v>0.05</v>
      </c>
      <c r="O6011" s="104">
        <v>7.4999999999999997E-2</v>
      </c>
      <c r="P6011" s="104" t="s">
        <v>67</v>
      </c>
      <c r="R6011" s="104" t="s">
        <v>560</v>
      </c>
    </row>
    <row r="6012" spans="1:18" x14ac:dyDescent="0.25">
      <c r="A6012" s="104">
        <v>1055224</v>
      </c>
      <c r="B6012" s="104" t="s">
        <v>22</v>
      </c>
      <c r="C6012" s="104">
        <v>2014</v>
      </c>
      <c r="D6012" s="104" t="s">
        <v>583</v>
      </c>
      <c r="G6012" s="105">
        <v>41764</v>
      </c>
      <c r="H6012" s="105">
        <v>0.85277777777777797</v>
      </c>
      <c r="I6012" s="104">
        <v>13</v>
      </c>
      <c r="J6012" s="104">
        <v>171</v>
      </c>
      <c r="K6012" s="104">
        <v>53.918300000000002</v>
      </c>
      <c r="L6012" s="104">
        <v>4.5433000000000003</v>
      </c>
      <c r="M6012" s="104">
        <v>1.4</v>
      </c>
      <c r="N6012" s="104">
        <v>0.6</v>
      </c>
      <c r="O6012" s="104">
        <v>0.58799999999999997</v>
      </c>
      <c r="P6012" s="104" t="s">
        <v>67</v>
      </c>
      <c r="R6012" s="104" t="s">
        <v>560</v>
      </c>
    </row>
    <row r="6013" spans="1:18" x14ac:dyDescent="0.25">
      <c r="A6013" s="104">
        <v>1055225</v>
      </c>
      <c r="B6013" s="104" t="s">
        <v>22</v>
      </c>
      <c r="C6013" s="104">
        <v>2014</v>
      </c>
      <c r="D6013" s="104" t="s">
        <v>297</v>
      </c>
      <c r="E6013" s="104" t="s">
        <v>2</v>
      </c>
      <c r="G6013" s="105">
        <v>41774</v>
      </c>
      <c r="H6013" s="105">
        <v>0.58541666666666703</v>
      </c>
      <c r="I6013" s="104">
        <v>5</v>
      </c>
      <c r="J6013" s="104">
        <v>339</v>
      </c>
      <c r="K6013" s="104">
        <v>52.431699999999999</v>
      </c>
      <c r="L6013" s="104">
        <v>4.0067000000000004</v>
      </c>
      <c r="M6013" s="104">
        <v>0</v>
      </c>
      <c r="N6013" s="104">
        <v>0</v>
      </c>
      <c r="O6013" s="104">
        <v>0</v>
      </c>
      <c r="P6013" s="104" t="s">
        <v>66</v>
      </c>
      <c r="R6013" s="104" t="s">
        <v>91</v>
      </c>
    </row>
    <row r="6014" spans="1:18" x14ac:dyDescent="0.25">
      <c r="A6014" s="104">
        <v>1055226</v>
      </c>
      <c r="B6014" s="104" t="s">
        <v>22</v>
      </c>
      <c r="C6014" s="104">
        <v>2014</v>
      </c>
      <c r="D6014" s="104" t="s">
        <v>582</v>
      </c>
      <c r="G6014" s="105">
        <v>41775</v>
      </c>
      <c r="H6014" s="105">
        <v>0.561805555555556</v>
      </c>
      <c r="I6014" s="104">
        <v>4</v>
      </c>
      <c r="J6014" s="104">
        <v>261</v>
      </c>
      <c r="K6014" s="104">
        <v>54.511699999999998</v>
      </c>
      <c r="L6014" s="104">
        <v>5.48</v>
      </c>
      <c r="M6014" s="104">
        <v>3</v>
      </c>
      <c r="N6014" s="104">
        <v>0.08</v>
      </c>
      <c r="O6014" s="104">
        <v>0.12</v>
      </c>
      <c r="P6014" s="104" t="s">
        <v>87</v>
      </c>
      <c r="Q6014" s="104">
        <v>4.7999999999999996E-3</v>
      </c>
      <c r="R6014" s="104" t="s">
        <v>560</v>
      </c>
    </row>
    <row r="6015" spans="1:18" x14ac:dyDescent="0.25">
      <c r="A6015" s="104">
        <v>1055227</v>
      </c>
      <c r="B6015" s="104" t="s">
        <v>22</v>
      </c>
      <c r="C6015" s="104">
        <v>2014</v>
      </c>
      <c r="D6015" s="104" t="s">
        <v>296</v>
      </c>
      <c r="E6015" s="104" t="s">
        <v>2</v>
      </c>
      <c r="G6015" s="105">
        <v>41777</v>
      </c>
      <c r="H6015" s="105">
        <v>0.66041666666666698</v>
      </c>
      <c r="I6015" s="104">
        <v>5</v>
      </c>
      <c r="J6015" s="104">
        <v>122</v>
      </c>
      <c r="K6015" s="104">
        <v>52.015300000000003</v>
      </c>
      <c r="L6015" s="104">
        <v>3.2660999999999998</v>
      </c>
      <c r="M6015" s="104">
        <v>1.3</v>
      </c>
      <c r="N6015" s="104">
        <v>0.6</v>
      </c>
      <c r="O6015" s="104">
        <v>0</v>
      </c>
      <c r="P6015" s="104" t="s">
        <v>67</v>
      </c>
      <c r="R6015" s="104" t="s">
        <v>560</v>
      </c>
    </row>
    <row r="6016" spans="1:18" x14ac:dyDescent="0.25">
      <c r="A6016" s="104">
        <v>1055228</v>
      </c>
      <c r="B6016" s="104" t="s">
        <v>22</v>
      </c>
      <c r="C6016" s="104">
        <v>2014</v>
      </c>
      <c r="D6016" s="104" t="s">
        <v>293</v>
      </c>
      <c r="E6016" s="104" t="s">
        <v>2</v>
      </c>
      <c r="G6016" s="105">
        <v>41777</v>
      </c>
      <c r="H6016" s="105">
        <v>0.69652777777777797</v>
      </c>
      <c r="I6016" s="104">
        <v>3</v>
      </c>
      <c r="J6016" s="104">
        <v>117</v>
      </c>
      <c r="K6016" s="104">
        <v>53.434399999999997</v>
      </c>
      <c r="L6016" s="104">
        <v>3.4935999999999998</v>
      </c>
      <c r="M6016" s="104">
        <v>3.5</v>
      </c>
      <c r="N6016" s="104">
        <v>0.1</v>
      </c>
      <c r="O6016" s="104">
        <v>0</v>
      </c>
      <c r="P6016" s="104" t="s">
        <v>67</v>
      </c>
      <c r="R6016" s="104" t="s">
        <v>560</v>
      </c>
    </row>
    <row r="6017" spans="1:18" x14ac:dyDescent="0.25">
      <c r="A6017" s="104">
        <v>1055229</v>
      </c>
      <c r="B6017" s="104" t="s">
        <v>22</v>
      </c>
      <c r="C6017" s="104">
        <v>2014</v>
      </c>
      <c r="D6017" s="104" t="s">
        <v>292</v>
      </c>
      <c r="E6017" s="104" t="s">
        <v>2</v>
      </c>
      <c r="G6017" s="105">
        <v>41777</v>
      </c>
      <c r="H6017" s="105">
        <v>0.75138888888888899</v>
      </c>
      <c r="I6017" s="104">
        <v>3</v>
      </c>
      <c r="J6017" s="104">
        <v>92</v>
      </c>
      <c r="K6017" s="104">
        <v>53.033900000000003</v>
      </c>
      <c r="L6017" s="104">
        <v>3.3527999999999998</v>
      </c>
      <c r="M6017" s="104">
        <v>2.2999999999999998</v>
      </c>
      <c r="N6017" s="104">
        <v>0.1</v>
      </c>
      <c r="O6017" s="104">
        <v>0</v>
      </c>
      <c r="P6017" s="104" t="s">
        <v>67</v>
      </c>
      <c r="R6017" s="104" t="s">
        <v>560</v>
      </c>
    </row>
    <row r="6018" spans="1:18" x14ac:dyDescent="0.25">
      <c r="A6018" s="104">
        <v>1055230</v>
      </c>
      <c r="B6018" s="104" t="s">
        <v>22</v>
      </c>
      <c r="C6018" s="104">
        <v>2014</v>
      </c>
      <c r="D6018" s="104" t="s">
        <v>291</v>
      </c>
      <c r="E6018" s="104" t="s">
        <v>2</v>
      </c>
      <c r="G6018" s="105">
        <v>41784</v>
      </c>
      <c r="H6018" s="105">
        <v>0.60833333333333295</v>
      </c>
      <c r="I6018" s="104">
        <v>5</v>
      </c>
      <c r="J6018" s="104">
        <v>187</v>
      </c>
      <c r="K6018" s="104">
        <v>52.951700000000002</v>
      </c>
      <c r="L6018" s="104">
        <v>3.2883</v>
      </c>
      <c r="M6018" s="104">
        <v>14.5</v>
      </c>
      <c r="N6018" s="104">
        <v>0.05</v>
      </c>
      <c r="O6018" s="104">
        <v>0</v>
      </c>
      <c r="P6018" s="104" t="s">
        <v>66</v>
      </c>
      <c r="R6018" s="104" t="s">
        <v>91</v>
      </c>
    </row>
    <row r="6019" spans="1:18" x14ac:dyDescent="0.25">
      <c r="A6019" s="104">
        <v>1055231</v>
      </c>
      <c r="B6019" s="104" t="s">
        <v>22</v>
      </c>
      <c r="C6019" s="104">
        <v>2014</v>
      </c>
      <c r="D6019" s="104" t="s">
        <v>290</v>
      </c>
      <c r="E6019" s="104" t="s">
        <v>2</v>
      </c>
      <c r="G6019" s="105">
        <v>41793</v>
      </c>
      <c r="H6019" s="105">
        <v>0.266666666666667</v>
      </c>
      <c r="I6019" s="104">
        <v>5</v>
      </c>
      <c r="J6019" s="104">
        <v>212</v>
      </c>
      <c r="K6019" s="104">
        <v>53.761699999999998</v>
      </c>
      <c r="L6019" s="104">
        <v>4.4733000000000001</v>
      </c>
      <c r="M6019" s="104">
        <v>1.9</v>
      </c>
      <c r="N6019" s="104">
        <v>0.9</v>
      </c>
      <c r="O6019" s="104">
        <v>0</v>
      </c>
      <c r="P6019" s="104" t="s">
        <v>67</v>
      </c>
      <c r="R6019" s="104" t="s">
        <v>560</v>
      </c>
    </row>
    <row r="6020" spans="1:18" x14ac:dyDescent="0.25">
      <c r="A6020" s="104">
        <v>1055232</v>
      </c>
      <c r="B6020" s="104" t="s">
        <v>22</v>
      </c>
      <c r="C6020" s="104">
        <v>2014</v>
      </c>
      <c r="D6020" s="104" t="s">
        <v>289</v>
      </c>
      <c r="E6020" s="104" t="s">
        <v>2</v>
      </c>
      <c r="G6020" s="105">
        <v>41796</v>
      </c>
      <c r="H6020" s="105">
        <v>0.58472222222222203</v>
      </c>
      <c r="I6020" s="104">
        <v>3</v>
      </c>
      <c r="J6020" s="104">
        <v>100</v>
      </c>
      <c r="K6020" s="104">
        <v>52.143300000000004</v>
      </c>
      <c r="L6020" s="104">
        <v>2.91</v>
      </c>
      <c r="M6020" s="104">
        <v>5</v>
      </c>
      <c r="N6020" s="104">
        <v>0.04</v>
      </c>
      <c r="O6020" s="104">
        <v>0</v>
      </c>
      <c r="P6020" s="104" t="s">
        <v>66</v>
      </c>
      <c r="R6020" s="104" t="s">
        <v>560</v>
      </c>
    </row>
    <row r="6021" spans="1:18" x14ac:dyDescent="0.25">
      <c r="A6021" s="104">
        <v>1055233</v>
      </c>
      <c r="B6021" s="104" t="s">
        <v>22</v>
      </c>
      <c r="C6021" s="104">
        <v>2014</v>
      </c>
      <c r="D6021" s="104" t="s">
        <v>288</v>
      </c>
      <c r="E6021" s="104" t="s">
        <v>2</v>
      </c>
      <c r="G6021" s="105">
        <v>41796</v>
      </c>
      <c r="H6021" s="105">
        <v>0.69444444444444497</v>
      </c>
      <c r="I6021" s="104">
        <v>2</v>
      </c>
      <c r="J6021" s="104">
        <v>76</v>
      </c>
      <c r="K6021" s="104">
        <v>53.2883</v>
      </c>
      <c r="L6021" s="104">
        <v>4.875</v>
      </c>
      <c r="M6021" s="104">
        <v>0.3</v>
      </c>
      <c r="N6021" s="104">
        <v>0.3</v>
      </c>
      <c r="O6021" s="104">
        <v>0</v>
      </c>
      <c r="P6021" s="104" t="s">
        <v>66</v>
      </c>
      <c r="R6021" s="104" t="s">
        <v>229</v>
      </c>
    </row>
    <row r="6022" spans="1:18" x14ac:dyDescent="0.25">
      <c r="A6022" s="104">
        <v>1055234</v>
      </c>
      <c r="B6022" s="104" t="s">
        <v>22</v>
      </c>
      <c r="C6022" s="104">
        <v>2014</v>
      </c>
      <c r="D6022" s="104" t="s">
        <v>287</v>
      </c>
      <c r="E6022" s="104" t="s">
        <v>2</v>
      </c>
      <c r="G6022" s="105">
        <v>41796</v>
      </c>
      <c r="H6022" s="105">
        <v>0.73958333333333304</v>
      </c>
      <c r="I6022" s="104">
        <v>2</v>
      </c>
      <c r="J6022" s="104">
        <v>70</v>
      </c>
      <c r="K6022" s="104">
        <v>52.578299999999999</v>
      </c>
      <c r="L6022" s="104">
        <v>4.5782999999999996</v>
      </c>
      <c r="M6022" s="104">
        <v>5.2</v>
      </c>
      <c r="N6022" s="104">
        <v>0.02</v>
      </c>
      <c r="O6022" s="104">
        <v>0</v>
      </c>
      <c r="P6022" s="104" t="s">
        <v>66</v>
      </c>
      <c r="R6022" s="104" t="s">
        <v>560</v>
      </c>
    </row>
    <row r="6023" spans="1:18" x14ac:dyDescent="0.25">
      <c r="A6023" s="104">
        <v>1055235</v>
      </c>
      <c r="B6023" s="104" t="s">
        <v>22</v>
      </c>
      <c r="C6023" s="104">
        <v>2014</v>
      </c>
      <c r="D6023" s="104" t="s">
        <v>286</v>
      </c>
      <c r="E6023" s="104" t="s">
        <v>2</v>
      </c>
      <c r="G6023" s="105">
        <v>41798</v>
      </c>
      <c r="H6023" s="105">
        <v>0.72916666666666696</v>
      </c>
      <c r="I6023" s="104">
        <v>2</v>
      </c>
      <c r="J6023" s="104">
        <v>100</v>
      </c>
      <c r="K6023" s="104">
        <v>53.666699999999999</v>
      </c>
      <c r="L6023" s="104">
        <v>5.75</v>
      </c>
      <c r="M6023" s="104">
        <v>16</v>
      </c>
      <c r="N6023" s="104">
        <v>5</v>
      </c>
      <c r="O6023" s="104">
        <v>0</v>
      </c>
      <c r="P6023" s="104" t="s">
        <v>66</v>
      </c>
      <c r="R6023" s="104" t="s">
        <v>229</v>
      </c>
    </row>
    <row r="6024" spans="1:18" x14ac:dyDescent="0.25">
      <c r="A6024" s="104">
        <v>1055236</v>
      </c>
      <c r="B6024" s="104" t="s">
        <v>22</v>
      </c>
      <c r="C6024" s="104">
        <v>2014</v>
      </c>
      <c r="D6024" s="104" t="s">
        <v>513</v>
      </c>
      <c r="G6024" s="105">
        <v>41799</v>
      </c>
      <c r="H6024" s="105">
        <v>0.86458333333333304</v>
      </c>
      <c r="I6024" s="104">
        <v>6</v>
      </c>
      <c r="J6024" s="104">
        <v>176</v>
      </c>
      <c r="K6024" s="104">
        <v>53.91</v>
      </c>
      <c r="L6024" s="104">
        <v>4.3766999999999996</v>
      </c>
      <c r="M6024" s="104">
        <v>8</v>
      </c>
      <c r="N6024" s="104">
        <v>0.5</v>
      </c>
      <c r="O6024" s="104">
        <v>0</v>
      </c>
      <c r="P6024" s="104" t="s">
        <v>66</v>
      </c>
      <c r="R6024" s="104" t="s">
        <v>560</v>
      </c>
    </row>
    <row r="6025" spans="1:18" x14ac:dyDescent="0.25">
      <c r="A6025" s="104">
        <v>1055237</v>
      </c>
      <c r="B6025" s="104" t="s">
        <v>22</v>
      </c>
      <c r="C6025" s="104">
        <v>2014</v>
      </c>
      <c r="D6025" s="104" t="s">
        <v>285</v>
      </c>
      <c r="E6025" s="104" t="s">
        <v>2</v>
      </c>
      <c r="G6025" s="105">
        <v>41801</v>
      </c>
      <c r="H6025" s="105">
        <v>3.2638888888888898E-2</v>
      </c>
      <c r="I6025" s="104">
        <v>5</v>
      </c>
      <c r="J6025" s="104">
        <v>280</v>
      </c>
      <c r="K6025" s="104">
        <v>53.173299999999998</v>
      </c>
      <c r="L6025" s="104">
        <v>3.3982999999999999</v>
      </c>
      <c r="M6025" s="104">
        <v>13.1</v>
      </c>
      <c r="N6025" s="104">
        <v>0.2</v>
      </c>
      <c r="O6025" s="104">
        <v>0</v>
      </c>
      <c r="P6025" s="104" t="s">
        <v>67</v>
      </c>
      <c r="R6025" s="104" t="s">
        <v>91</v>
      </c>
    </row>
    <row r="6026" spans="1:18" x14ac:dyDescent="0.25">
      <c r="A6026" s="104">
        <v>1055238</v>
      </c>
      <c r="B6026" s="104" t="s">
        <v>22</v>
      </c>
      <c r="C6026" s="104">
        <v>2014</v>
      </c>
      <c r="D6026" s="104" t="s">
        <v>284</v>
      </c>
      <c r="E6026" s="104" t="s">
        <v>2</v>
      </c>
      <c r="G6026" s="105">
        <v>41801</v>
      </c>
      <c r="H6026" s="105">
        <v>5.5555555555555601E-2</v>
      </c>
      <c r="I6026" s="104">
        <v>5</v>
      </c>
      <c r="J6026" s="104">
        <v>280</v>
      </c>
      <c r="K6026" s="104">
        <v>53.216700000000003</v>
      </c>
      <c r="L6026" s="104">
        <v>3.2166999999999999</v>
      </c>
      <c r="M6026" s="104">
        <v>4.7</v>
      </c>
      <c r="N6026" s="104">
        <v>1.7</v>
      </c>
      <c r="O6026" s="104">
        <v>0</v>
      </c>
      <c r="P6026" s="104" t="s">
        <v>67</v>
      </c>
      <c r="R6026" s="104" t="s">
        <v>91</v>
      </c>
    </row>
    <row r="6027" spans="1:18" x14ac:dyDescent="0.25">
      <c r="A6027" s="104">
        <v>1055239</v>
      </c>
      <c r="B6027" s="104" t="s">
        <v>22</v>
      </c>
      <c r="C6027" s="104">
        <v>2014</v>
      </c>
      <c r="D6027" s="104" t="s">
        <v>283</v>
      </c>
      <c r="E6027" s="104" t="s">
        <v>2</v>
      </c>
      <c r="G6027" s="105">
        <v>41801</v>
      </c>
      <c r="H6027" s="105">
        <v>0.52083333333333304</v>
      </c>
      <c r="I6027" s="104">
        <v>3</v>
      </c>
      <c r="J6027" s="104">
        <v>280</v>
      </c>
      <c r="K6027" s="104">
        <v>53.183300000000003</v>
      </c>
      <c r="L6027" s="104">
        <v>3.52</v>
      </c>
      <c r="M6027" s="104">
        <v>30</v>
      </c>
      <c r="N6027" s="104">
        <v>0.1</v>
      </c>
      <c r="O6027" s="104">
        <v>0</v>
      </c>
      <c r="P6027" s="104" t="s">
        <v>66</v>
      </c>
      <c r="R6027" s="104" t="s">
        <v>91</v>
      </c>
    </row>
    <row r="6028" spans="1:18" x14ac:dyDescent="0.25">
      <c r="A6028" s="104">
        <v>1055240</v>
      </c>
      <c r="B6028" s="104" t="s">
        <v>22</v>
      </c>
      <c r="C6028" s="104">
        <v>2014</v>
      </c>
      <c r="D6028" s="104" t="s">
        <v>282</v>
      </c>
      <c r="E6028" s="104" t="s">
        <v>2</v>
      </c>
      <c r="G6028" s="105">
        <v>41803</v>
      </c>
      <c r="H6028" s="105">
        <v>0.18958333333333299</v>
      </c>
      <c r="I6028" s="104">
        <v>3</v>
      </c>
      <c r="J6028" s="104">
        <v>320</v>
      </c>
      <c r="K6028" s="104">
        <v>53.033299999999997</v>
      </c>
      <c r="L6028" s="104">
        <v>4.24</v>
      </c>
      <c r="M6028" s="104">
        <v>1.5</v>
      </c>
      <c r="N6028" s="104">
        <v>1.5</v>
      </c>
      <c r="O6028" s="104">
        <v>0</v>
      </c>
      <c r="P6028" s="104" t="s">
        <v>66</v>
      </c>
      <c r="R6028" s="104" t="s">
        <v>560</v>
      </c>
    </row>
    <row r="6029" spans="1:18" x14ac:dyDescent="0.25">
      <c r="A6029" s="104">
        <v>1055241</v>
      </c>
      <c r="B6029" s="104" t="s">
        <v>22</v>
      </c>
      <c r="C6029" s="104">
        <v>2014</v>
      </c>
      <c r="D6029" s="104" t="s">
        <v>281</v>
      </c>
      <c r="E6029" s="104" t="s">
        <v>2</v>
      </c>
      <c r="G6029" s="105">
        <v>41803</v>
      </c>
      <c r="H6029" s="105">
        <v>0.195138888888889</v>
      </c>
      <c r="I6029" s="104">
        <v>3</v>
      </c>
      <c r="J6029" s="104">
        <v>320</v>
      </c>
      <c r="K6029" s="104">
        <v>52.781700000000001</v>
      </c>
      <c r="L6029" s="104">
        <v>4.2233000000000001</v>
      </c>
      <c r="M6029" s="104">
        <v>3</v>
      </c>
      <c r="N6029" s="104">
        <v>3</v>
      </c>
      <c r="O6029" s="104">
        <v>0</v>
      </c>
      <c r="P6029" s="104" t="s">
        <v>66</v>
      </c>
      <c r="R6029" s="104" t="s">
        <v>560</v>
      </c>
    </row>
    <row r="6030" spans="1:18" x14ac:dyDescent="0.25">
      <c r="A6030" s="104">
        <v>1055242</v>
      </c>
      <c r="B6030" s="104" t="s">
        <v>22</v>
      </c>
      <c r="C6030" s="104">
        <v>2014</v>
      </c>
      <c r="D6030" s="104" t="s">
        <v>519</v>
      </c>
      <c r="G6030" s="105">
        <v>41803</v>
      </c>
      <c r="H6030" s="105">
        <v>0.969444444444444</v>
      </c>
      <c r="I6030" s="104">
        <v>8</v>
      </c>
      <c r="J6030" s="104">
        <v>315</v>
      </c>
      <c r="K6030" s="104">
        <v>53.638300000000001</v>
      </c>
      <c r="L6030" s="104">
        <v>4.0116699999999996</v>
      </c>
      <c r="M6030" s="104">
        <v>1</v>
      </c>
      <c r="N6030" s="104">
        <v>0.5</v>
      </c>
      <c r="O6030" s="104">
        <v>0</v>
      </c>
      <c r="P6030" s="104" t="s">
        <v>67</v>
      </c>
      <c r="R6030" s="104" t="s">
        <v>560</v>
      </c>
    </row>
    <row r="6031" spans="1:18" x14ac:dyDescent="0.25">
      <c r="A6031" s="104">
        <v>1055243</v>
      </c>
      <c r="B6031" s="104" t="s">
        <v>22</v>
      </c>
      <c r="C6031" s="104">
        <v>2014</v>
      </c>
      <c r="D6031" s="104" t="s">
        <v>280</v>
      </c>
      <c r="E6031" s="104" t="s">
        <v>2</v>
      </c>
      <c r="G6031" s="105">
        <v>41812</v>
      </c>
      <c r="H6031" s="105">
        <v>0.68333333333333302</v>
      </c>
      <c r="I6031" s="104">
        <v>5</v>
      </c>
      <c r="J6031" s="104">
        <v>338</v>
      </c>
      <c r="K6031" s="104">
        <v>53.331699999999998</v>
      </c>
      <c r="L6031" s="104">
        <v>4.6013999999999999</v>
      </c>
      <c r="M6031" s="104">
        <v>0.6</v>
      </c>
      <c r="N6031" s="104">
        <v>0.1</v>
      </c>
      <c r="O6031" s="104">
        <v>0</v>
      </c>
      <c r="P6031" s="104" t="s">
        <v>67</v>
      </c>
      <c r="R6031" s="104" t="s">
        <v>560</v>
      </c>
    </row>
    <row r="6032" spans="1:18" x14ac:dyDescent="0.25">
      <c r="A6032" s="104">
        <v>1055244</v>
      </c>
      <c r="B6032" s="104" t="s">
        <v>22</v>
      </c>
      <c r="C6032" s="104">
        <v>2014</v>
      </c>
      <c r="D6032" s="104" t="s">
        <v>279</v>
      </c>
      <c r="E6032" s="104" t="s">
        <v>2</v>
      </c>
      <c r="G6032" s="105">
        <v>41812</v>
      </c>
      <c r="H6032" s="105">
        <v>0.68333333333333302</v>
      </c>
      <c r="I6032" s="104">
        <v>5</v>
      </c>
      <c r="J6032" s="104">
        <v>338</v>
      </c>
      <c r="K6032" s="104">
        <v>53.333100000000002</v>
      </c>
      <c r="L6032" s="104">
        <v>4.6142000000000003</v>
      </c>
      <c r="M6032" s="104">
        <v>0.8</v>
      </c>
      <c r="N6032" s="104">
        <v>0.1</v>
      </c>
      <c r="O6032" s="104">
        <v>0</v>
      </c>
      <c r="P6032" s="104" t="s">
        <v>67</v>
      </c>
      <c r="R6032" s="104" t="s">
        <v>560</v>
      </c>
    </row>
    <row r="6033" spans="1:18" x14ac:dyDescent="0.25">
      <c r="A6033" s="104">
        <v>1055245</v>
      </c>
      <c r="B6033" s="104" t="s">
        <v>22</v>
      </c>
      <c r="C6033" s="104">
        <v>2014</v>
      </c>
      <c r="D6033" s="104" t="s">
        <v>278</v>
      </c>
      <c r="E6033" s="104" t="s">
        <v>2</v>
      </c>
      <c r="G6033" s="105">
        <v>41813</v>
      </c>
      <c r="H6033" s="105">
        <v>0.35138888888888897</v>
      </c>
      <c r="I6033" s="104">
        <v>3</v>
      </c>
      <c r="J6033" s="104">
        <v>183</v>
      </c>
      <c r="K6033" s="104">
        <v>53.598300000000002</v>
      </c>
      <c r="L6033" s="104">
        <v>3.2932999999999999</v>
      </c>
      <c r="M6033" s="104">
        <v>11</v>
      </c>
      <c r="N6033" s="104">
        <v>1</v>
      </c>
      <c r="O6033" s="104">
        <v>0</v>
      </c>
      <c r="P6033" s="104" t="s">
        <v>67</v>
      </c>
      <c r="R6033" s="104" t="s">
        <v>560</v>
      </c>
    </row>
    <row r="6034" spans="1:18" x14ac:dyDescent="0.25">
      <c r="A6034" s="104">
        <v>1055246</v>
      </c>
      <c r="B6034" s="104" t="s">
        <v>22</v>
      </c>
      <c r="C6034" s="104">
        <v>2014</v>
      </c>
      <c r="D6034" s="104" t="s">
        <v>277</v>
      </c>
      <c r="E6034" s="104" t="s">
        <v>2</v>
      </c>
      <c r="G6034" s="105">
        <v>41814</v>
      </c>
      <c r="H6034" s="105">
        <v>0.44097222222222199</v>
      </c>
      <c r="I6034" s="104">
        <v>3</v>
      </c>
      <c r="J6034" s="104">
        <v>30</v>
      </c>
      <c r="K6034" s="104">
        <v>53.756700000000002</v>
      </c>
      <c r="L6034" s="104">
        <v>3.21</v>
      </c>
      <c r="M6034" s="104">
        <v>8.4</v>
      </c>
      <c r="N6034" s="104">
        <v>2.2000000000000002</v>
      </c>
      <c r="O6034" s="104">
        <v>0</v>
      </c>
      <c r="P6034" s="104" t="s">
        <v>67</v>
      </c>
      <c r="R6034" s="104" t="s">
        <v>560</v>
      </c>
    </row>
    <row r="6035" spans="1:18" x14ac:dyDescent="0.25">
      <c r="A6035" s="104">
        <v>1055247</v>
      </c>
      <c r="B6035" s="104" t="s">
        <v>22</v>
      </c>
      <c r="C6035" s="104">
        <v>2014</v>
      </c>
      <c r="D6035" s="104" t="s">
        <v>276</v>
      </c>
      <c r="E6035" s="104" t="s">
        <v>2</v>
      </c>
      <c r="G6035" s="105">
        <v>41815</v>
      </c>
      <c r="H6035" s="105">
        <v>0.65416666666666701</v>
      </c>
      <c r="I6035" s="104">
        <v>5</v>
      </c>
      <c r="J6035" s="104">
        <v>359</v>
      </c>
      <c r="K6035" s="104">
        <v>53.686700000000002</v>
      </c>
      <c r="L6035" s="104">
        <v>6.0083000000000002</v>
      </c>
      <c r="M6035" s="104">
        <v>1.4</v>
      </c>
      <c r="N6035" s="104">
        <v>0.1</v>
      </c>
      <c r="O6035" s="104">
        <v>0</v>
      </c>
      <c r="P6035" s="104" t="s">
        <v>67</v>
      </c>
      <c r="R6035" s="104" t="s">
        <v>560</v>
      </c>
    </row>
    <row r="6036" spans="1:18" x14ac:dyDescent="0.25">
      <c r="A6036" s="104">
        <v>1055248</v>
      </c>
      <c r="B6036" s="104" t="s">
        <v>22</v>
      </c>
      <c r="C6036" s="104">
        <v>2014</v>
      </c>
      <c r="D6036" s="104" t="s">
        <v>275</v>
      </c>
      <c r="E6036" s="104" t="s">
        <v>2</v>
      </c>
      <c r="G6036" s="105">
        <v>41815</v>
      </c>
      <c r="H6036" s="105">
        <v>0.65416666666666701</v>
      </c>
      <c r="I6036" s="104">
        <v>5</v>
      </c>
      <c r="J6036" s="104">
        <v>359</v>
      </c>
      <c r="K6036" s="104">
        <v>53.676699999999997</v>
      </c>
      <c r="L6036" s="104">
        <v>5.9749999999999996</v>
      </c>
      <c r="M6036" s="104">
        <v>0.1</v>
      </c>
      <c r="N6036" s="104">
        <v>0.1</v>
      </c>
      <c r="O6036" s="104">
        <v>0</v>
      </c>
      <c r="P6036" s="104" t="s">
        <v>67</v>
      </c>
      <c r="R6036" s="104" t="s">
        <v>560</v>
      </c>
    </row>
    <row r="6037" spans="1:18" x14ac:dyDescent="0.25">
      <c r="A6037" s="104">
        <v>1055249</v>
      </c>
      <c r="B6037" s="104" t="s">
        <v>22</v>
      </c>
      <c r="C6037" s="104">
        <v>2014</v>
      </c>
      <c r="D6037" s="104" t="s">
        <v>274</v>
      </c>
      <c r="E6037" s="104" t="s">
        <v>2</v>
      </c>
      <c r="G6037" s="105">
        <v>41815</v>
      </c>
      <c r="H6037" s="105">
        <v>0.65416666666666701</v>
      </c>
      <c r="I6037" s="104">
        <v>5</v>
      </c>
      <c r="J6037" s="104">
        <v>359</v>
      </c>
      <c r="K6037" s="104">
        <v>53.6783</v>
      </c>
      <c r="L6037" s="104">
        <v>5.9832999999999998</v>
      </c>
      <c r="M6037" s="104">
        <v>0.1</v>
      </c>
      <c r="N6037" s="104">
        <v>0.1</v>
      </c>
      <c r="O6037" s="104">
        <v>0</v>
      </c>
      <c r="P6037" s="104" t="s">
        <v>67</v>
      </c>
      <c r="R6037" s="104" t="s">
        <v>560</v>
      </c>
    </row>
    <row r="6038" spans="1:18" x14ac:dyDescent="0.25">
      <c r="A6038" s="104">
        <v>1055250</v>
      </c>
      <c r="B6038" s="104" t="s">
        <v>22</v>
      </c>
      <c r="C6038" s="104">
        <v>2014</v>
      </c>
      <c r="D6038" s="104" t="s">
        <v>273</v>
      </c>
      <c r="E6038" s="104" t="s">
        <v>2</v>
      </c>
      <c r="G6038" s="105">
        <v>41815</v>
      </c>
      <c r="H6038" s="105">
        <v>0.65416666666666701</v>
      </c>
      <c r="I6038" s="104">
        <v>5</v>
      </c>
      <c r="J6038" s="104">
        <v>359</v>
      </c>
      <c r="K6038" s="104">
        <v>53.674999999999997</v>
      </c>
      <c r="L6038" s="104">
        <v>5.9866999999999999</v>
      </c>
      <c r="M6038" s="104">
        <v>0.1</v>
      </c>
      <c r="N6038" s="104">
        <v>0.1</v>
      </c>
      <c r="O6038" s="104">
        <v>0</v>
      </c>
      <c r="P6038" s="104" t="s">
        <v>67</v>
      </c>
      <c r="R6038" s="104" t="s">
        <v>560</v>
      </c>
    </row>
    <row r="6039" spans="1:18" x14ac:dyDescent="0.25">
      <c r="A6039" s="104">
        <v>1055251</v>
      </c>
      <c r="B6039" s="104" t="s">
        <v>22</v>
      </c>
      <c r="C6039" s="104">
        <v>2014</v>
      </c>
      <c r="D6039" s="104" t="s">
        <v>272</v>
      </c>
      <c r="E6039" s="104" t="s">
        <v>2</v>
      </c>
      <c r="G6039" s="105">
        <v>41815</v>
      </c>
      <c r="H6039" s="105">
        <v>0.65416666666666701</v>
      </c>
      <c r="I6039" s="104">
        <v>5</v>
      </c>
      <c r="J6039" s="104">
        <v>359</v>
      </c>
      <c r="K6039" s="104">
        <v>53.691699999999997</v>
      </c>
      <c r="L6039" s="104">
        <v>5.95</v>
      </c>
      <c r="M6039" s="104">
        <v>30</v>
      </c>
      <c r="N6039" s="104">
        <v>10</v>
      </c>
      <c r="O6039" s="104">
        <v>0</v>
      </c>
      <c r="P6039" s="104" t="s">
        <v>66</v>
      </c>
      <c r="R6039" s="104" t="s">
        <v>229</v>
      </c>
    </row>
    <row r="6040" spans="1:18" x14ac:dyDescent="0.25">
      <c r="A6040" s="104">
        <v>1055252</v>
      </c>
      <c r="B6040" s="104" t="s">
        <v>22</v>
      </c>
      <c r="C6040" s="104">
        <v>2014</v>
      </c>
      <c r="D6040" s="104" t="s">
        <v>271</v>
      </c>
      <c r="E6040" s="104" t="s">
        <v>2</v>
      </c>
      <c r="G6040" s="105">
        <v>41815</v>
      </c>
      <c r="H6040" s="105">
        <v>0.74652777777777801</v>
      </c>
      <c r="I6040" s="104">
        <v>5</v>
      </c>
      <c r="J6040" s="104">
        <v>13</v>
      </c>
      <c r="K6040" s="104">
        <v>52.416699999999999</v>
      </c>
      <c r="L6040" s="104">
        <v>3.8883000000000001</v>
      </c>
      <c r="M6040" s="104">
        <v>1.4</v>
      </c>
      <c r="N6040" s="104">
        <v>0.1</v>
      </c>
      <c r="O6040" s="104">
        <v>0</v>
      </c>
      <c r="P6040" s="104" t="s">
        <v>66</v>
      </c>
      <c r="R6040" s="104" t="s">
        <v>91</v>
      </c>
    </row>
    <row r="6041" spans="1:18" x14ac:dyDescent="0.25">
      <c r="A6041" s="104">
        <v>1055253</v>
      </c>
      <c r="B6041" s="104" t="s">
        <v>22</v>
      </c>
      <c r="C6041" s="104">
        <v>2014</v>
      </c>
      <c r="D6041" s="104" t="s">
        <v>521</v>
      </c>
      <c r="G6041" s="105">
        <v>41817</v>
      </c>
      <c r="H6041" s="105">
        <v>0.51666666666666705</v>
      </c>
      <c r="I6041" s="104">
        <v>2</v>
      </c>
      <c r="J6041" s="104">
        <v>60</v>
      </c>
      <c r="K6041" s="104">
        <v>53.491700000000002</v>
      </c>
      <c r="L6041" s="104">
        <v>3.2783000000000002</v>
      </c>
      <c r="M6041" s="104">
        <v>0.4</v>
      </c>
      <c r="N6041" s="104">
        <v>0.4</v>
      </c>
      <c r="O6041" s="104">
        <v>9.6000000000000002E-2</v>
      </c>
      <c r="P6041" s="104" t="s">
        <v>87</v>
      </c>
      <c r="Q6041" s="104">
        <v>3.8400000000000001E-3</v>
      </c>
      <c r="R6041" s="104" t="s">
        <v>560</v>
      </c>
    </row>
    <row r="6042" spans="1:18" x14ac:dyDescent="0.25">
      <c r="A6042" s="104">
        <v>1055254</v>
      </c>
      <c r="B6042" s="104" t="s">
        <v>22</v>
      </c>
      <c r="C6042" s="104">
        <v>2014</v>
      </c>
      <c r="D6042" s="104" t="s">
        <v>270</v>
      </c>
      <c r="E6042" s="104" t="s">
        <v>2</v>
      </c>
      <c r="G6042" s="105">
        <v>41817</v>
      </c>
      <c r="H6042" s="105">
        <v>0.70138888888888895</v>
      </c>
      <c r="I6042" s="104">
        <v>3</v>
      </c>
      <c r="J6042" s="104">
        <v>340</v>
      </c>
      <c r="K6042" s="104">
        <v>54.101700000000001</v>
      </c>
      <c r="L6042" s="104">
        <v>4.9767000000000001</v>
      </c>
      <c r="M6042" s="104">
        <v>8</v>
      </c>
      <c r="N6042" s="104">
        <v>2</v>
      </c>
      <c r="O6042" s="104">
        <v>3.2</v>
      </c>
      <c r="P6042" s="104" t="s">
        <v>87</v>
      </c>
      <c r="Q6042" s="104">
        <v>1.712</v>
      </c>
      <c r="R6042" s="104" t="s">
        <v>560</v>
      </c>
    </row>
    <row r="6043" spans="1:18" x14ac:dyDescent="0.25">
      <c r="A6043" s="104">
        <v>1055255</v>
      </c>
      <c r="B6043" s="104" t="s">
        <v>22</v>
      </c>
      <c r="C6043" s="104">
        <v>2014</v>
      </c>
      <c r="D6043" s="104" t="s">
        <v>269</v>
      </c>
      <c r="E6043" s="104" t="s">
        <v>2</v>
      </c>
      <c r="G6043" s="105">
        <v>41817</v>
      </c>
      <c r="H6043" s="105">
        <v>0.70763888888888904</v>
      </c>
      <c r="I6043" s="104">
        <v>3</v>
      </c>
      <c r="J6043" s="104">
        <v>340</v>
      </c>
      <c r="K6043" s="104">
        <v>54.168300000000002</v>
      </c>
      <c r="L6043" s="104">
        <v>4.8433000000000002</v>
      </c>
      <c r="M6043" s="104">
        <v>6.4</v>
      </c>
      <c r="N6043" s="104">
        <v>0.1</v>
      </c>
      <c r="O6043" s="104">
        <v>0.51200000000000001</v>
      </c>
      <c r="P6043" s="104" t="s">
        <v>87</v>
      </c>
      <c r="Q6043" s="104">
        <v>1.5805439999999999</v>
      </c>
      <c r="R6043" s="104" t="s">
        <v>560</v>
      </c>
    </row>
    <row r="6044" spans="1:18" x14ac:dyDescent="0.25">
      <c r="A6044" s="104">
        <v>1055256</v>
      </c>
      <c r="B6044" s="104" t="s">
        <v>22</v>
      </c>
      <c r="C6044" s="104">
        <v>2014</v>
      </c>
      <c r="D6044" s="104" t="s">
        <v>268</v>
      </c>
      <c r="E6044" s="104" t="s">
        <v>2</v>
      </c>
      <c r="G6044" s="105">
        <v>41822</v>
      </c>
      <c r="H6044" s="105">
        <v>1.94444444444444E-2</v>
      </c>
      <c r="I6044" s="104">
        <v>5</v>
      </c>
      <c r="J6044" s="104">
        <v>27</v>
      </c>
      <c r="K6044" s="104">
        <v>52.5</v>
      </c>
      <c r="L6044" s="104">
        <v>3.1217000000000001</v>
      </c>
      <c r="M6044" s="104">
        <v>7.4</v>
      </c>
      <c r="N6044" s="104">
        <v>0.5</v>
      </c>
      <c r="O6044" s="104">
        <v>0</v>
      </c>
      <c r="P6044" s="104" t="s">
        <v>67</v>
      </c>
      <c r="R6044" s="104" t="s">
        <v>560</v>
      </c>
    </row>
    <row r="6045" spans="1:18" x14ac:dyDescent="0.25">
      <c r="A6045" s="104">
        <v>1055257</v>
      </c>
      <c r="B6045" s="104" t="s">
        <v>22</v>
      </c>
      <c r="C6045" s="104">
        <v>2014</v>
      </c>
      <c r="D6045" s="104" t="s">
        <v>267</v>
      </c>
      <c r="E6045" s="104" t="s">
        <v>2</v>
      </c>
      <c r="G6045" s="105">
        <v>41822</v>
      </c>
      <c r="H6045" s="105">
        <v>2.36111111111111E-2</v>
      </c>
      <c r="I6045" s="104">
        <v>5</v>
      </c>
      <c r="J6045" s="104">
        <v>27</v>
      </c>
      <c r="K6045" s="104">
        <v>52.816699999999997</v>
      </c>
      <c r="L6045" s="104">
        <v>3.3067000000000002</v>
      </c>
      <c r="M6045" s="104">
        <v>3.6</v>
      </c>
      <c r="N6045" s="104">
        <v>0.8</v>
      </c>
      <c r="O6045" s="104">
        <v>0</v>
      </c>
      <c r="P6045" s="104" t="s">
        <v>67</v>
      </c>
      <c r="R6045" s="104" t="s">
        <v>560</v>
      </c>
    </row>
    <row r="6046" spans="1:18" x14ac:dyDescent="0.25">
      <c r="A6046" s="104">
        <v>1055258</v>
      </c>
      <c r="B6046" s="104" t="s">
        <v>22</v>
      </c>
      <c r="C6046" s="104">
        <v>2014</v>
      </c>
      <c r="D6046" s="104" t="s">
        <v>266</v>
      </c>
      <c r="E6046" s="104" t="s">
        <v>2</v>
      </c>
      <c r="G6046" s="105">
        <v>41822</v>
      </c>
      <c r="H6046" s="105">
        <v>3.3333333333333298E-2</v>
      </c>
      <c r="I6046" s="104">
        <v>5</v>
      </c>
      <c r="J6046" s="104">
        <v>350</v>
      </c>
      <c r="K6046" s="104">
        <v>53.421700000000001</v>
      </c>
      <c r="L6046" s="104">
        <v>3.6433</v>
      </c>
      <c r="M6046" s="104">
        <v>14.3</v>
      </c>
      <c r="N6046" s="104">
        <v>1.2</v>
      </c>
      <c r="O6046" s="104">
        <v>0</v>
      </c>
      <c r="P6046" s="104" t="s">
        <v>67</v>
      </c>
      <c r="R6046" s="104" t="s">
        <v>560</v>
      </c>
    </row>
    <row r="6047" spans="1:18" x14ac:dyDescent="0.25">
      <c r="A6047" s="104">
        <v>1055259</v>
      </c>
      <c r="B6047" s="104" t="s">
        <v>22</v>
      </c>
      <c r="C6047" s="104">
        <v>2014</v>
      </c>
      <c r="D6047" s="104" t="s">
        <v>265</v>
      </c>
      <c r="E6047" s="104" t="s">
        <v>2</v>
      </c>
      <c r="G6047" s="105">
        <v>41822</v>
      </c>
      <c r="H6047" s="105">
        <v>4.4444444444444398E-2</v>
      </c>
      <c r="I6047" s="104">
        <v>5</v>
      </c>
      <c r="J6047" s="104">
        <v>304</v>
      </c>
      <c r="K6047" s="104">
        <v>53.704999999999998</v>
      </c>
      <c r="L6047" s="104">
        <v>5.2167000000000003</v>
      </c>
      <c r="M6047" s="104">
        <v>4.3</v>
      </c>
      <c r="N6047" s="104">
        <v>0.2</v>
      </c>
      <c r="O6047" s="104">
        <v>0</v>
      </c>
      <c r="P6047" s="104" t="s">
        <v>67</v>
      </c>
      <c r="R6047" s="104" t="s">
        <v>91</v>
      </c>
    </row>
    <row r="6048" spans="1:18" x14ac:dyDescent="0.25">
      <c r="A6048" s="104">
        <v>1055260</v>
      </c>
      <c r="B6048" s="104" t="s">
        <v>22</v>
      </c>
      <c r="C6048" s="104">
        <v>2014</v>
      </c>
      <c r="D6048" s="104" t="s">
        <v>264</v>
      </c>
      <c r="E6048" s="104" t="s">
        <v>2</v>
      </c>
      <c r="G6048" s="105">
        <v>41824</v>
      </c>
      <c r="H6048" s="105">
        <v>0.114583333333333</v>
      </c>
      <c r="I6048" s="104">
        <v>5</v>
      </c>
      <c r="J6048" s="104">
        <v>262</v>
      </c>
      <c r="K6048" s="104">
        <v>53.351700000000001</v>
      </c>
      <c r="L6048" s="104">
        <v>3.6516999999999999</v>
      </c>
      <c r="M6048" s="104">
        <v>23.9</v>
      </c>
      <c r="N6048" s="104">
        <v>0.2</v>
      </c>
      <c r="O6048" s="104">
        <v>0</v>
      </c>
      <c r="P6048" s="104" t="s">
        <v>67</v>
      </c>
      <c r="R6048" s="104" t="s">
        <v>560</v>
      </c>
    </row>
    <row r="6049" spans="1:18" x14ac:dyDescent="0.25">
      <c r="A6049" s="104">
        <v>1055261</v>
      </c>
      <c r="B6049" s="104" t="s">
        <v>22</v>
      </c>
      <c r="C6049" s="104">
        <v>2014</v>
      </c>
      <c r="D6049" s="104" t="s">
        <v>581</v>
      </c>
      <c r="G6049" s="105">
        <v>41826</v>
      </c>
      <c r="H6049" s="105">
        <v>0.40763888888888899</v>
      </c>
      <c r="I6049" s="104">
        <v>0</v>
      </c>
      <c r="J6049" s="104">
        <v>0</v>
      </c>
      <c r="K6049" s="104">
        <v>51.79</v>
      </c>
      <c r="L6049" s="104">
        <v>2.8866000000000001</v>
      </c>
      <c r="M6049" s="104">
        <v>10</v>
      </c>
      <c r="N6049" s="104">
        <v>3</v>
      </c>
      <c r="O6049" s="104">
        <v>3</v>
      </c>
      <c r="P6049" s="104" t="s">
        <v>87</v>
      </c>
      <c r="Q6049" s="104">
        <v>7.8</v>
      </c>
      <c r="R6049" s="104" t="s">
        <v>91</v>
      </c>
    </row>
    <row r="6050" spans="1:18" x14ac:dyDescent="0.25">
      <c r="A6050" s="104">
        <v>1055262</v>
      </c>
      <c r="B6050" s="104" t="s">
        <v>22</v>
      </c>
      <c r="C6050" s="104">
        <v>2014</v>
      </c>
      <c r="D6050" s="104" t="s">
        <v>263</v>
      </c>
      <c r="E6050" s="104" t="s">
        <v>2</v>
      </c>
      <c r="G6050" s="105">
        <v>41827</v>
      </c>
      <c r="H6050" s="105">
        <v>0.41041666666666698</v>
      </c>
      <c r="I6050" s="104">
        <v>5</v>
      </c>
      <c r="J6050" s="104">
        <v>295</v>
      </c>
      <c r="K6050" s="104">
        <v>53.611699999999999</v>
      </c>
      <c r="L6050" s="104">
        <v>5.28</v>
      </c>
      <c r="M6050" s="104">
        <v>1.9</v>
      </c>
      <c r="N6050" s="104">
        <v>0.1</v>
      </c>
      <c r="O6050" s="104">
        <v>0</v>
      </c>
      <c r="P6050" s="104" t="s">
        <v>67</v>
      </c>
      <c r="R6050" s="104" t="s">
        <v>560</v>
      </c>
    </row>
    <row r="6051" spans="1:18" x14ac:dyDescent="0.25">
      <c r="A6051" s="104">
        <v>1055263</v>
      </c>
      <c r="B6051" s="104" t="s">
        <v>22</v>
      </c>
      <c r="C6051" s="104">
        <v>2014</v>
      </c>
      <c r="D6051" s="104" t="s">
        <v>262</v>
      </c>
      <c r="E6051" s="104" t="s">
        <v>2</v>
      </c>
      <c r="G6051" s="105">
        <v>41832</v>
      </c>
      <c r="H6051" s="105">
        <v>0.58125000000000004</v>
      </c>
      <c r="I6051" s="104">
        <v>3</v>
      </c>
      <c r="J6051" s="104">
        <v>165</v>
      </c>
      <c r="K6051" s="104">
        <v>53.1783</v>
      </c>
      <c r="L6051" s="104">
        <v>4.6900000000000004</v>
      </c>
      <c r="M6051" s="104">
        <v>1.1000000000000001</v>
      </c>
      <c r="N6051" s="104">
        <v>0.1</v>
      </c>
      <c r="O6051" s="104">
        <v>0</v>
      </c>
      <c r="P6051" s="104" t="s">
        <v>66</v>
      </c>
      <c r="R6051" s="104" t="s">
        <v>229</v>
      </c>
    </row>
    <row r="6052" spans="1:18" x14ac:dyDescent="0.25">
      <c r="A6052" s="104">
        <v>1055264</v>
      </c>
      <c r="B6052" s="104" t="s">
        <v>22</v>
      </c>
      <c r="C6052" s="104">
        <v>2014</v>
      </c>
      <c r="D6052" s="104" t="s">
        <v>261</v>
      </c>
      <c r="E6052" s="104" t="s">
        <v>2</v>
      </c>
      <c r="G6052" s="105">
        <v>41832</v>
      </c>
      <c r="H6052" s="105">
        <v>0.58402777777777803</v>
      </c>
      <c r="I6052" s="104">
        <v>3</v>
      </c>
      <c r="J6052" s="104">
        <v>187</v>
      </c>
      <c r="K6052" s="104">
        <v>53</v>
      </c>
      <c r="L6052" s="104">
        <v>4.3650000000000002</v>
      </c>
      <c r="M6052" s="104">
        <v>1</v>
      </c>
      <c r="N6052" s="104">
        <v>0.1</v>
      </c>
      <c r="O6052" s="104">
        <v>0</v>
      </c>
      <c r="P6052" s="104" t="s">
        <v>66</v>
      </c>
      <c r="R6052" s="104" t="s">
        <v>229</v>
      </c>
    </row>
    <row r="6053" spans="1:18" x14ac:dyDescent="0.25">
      <c r="A6053" s="104">
        <v>1055265</v>
      </c>
      <c r="B6053" s="104" t="s">
        <v>22</v>
      </c>
      <c r="C6053" s="104">
        <v>2014</v>
      </c>
      <c r="D6053" s="104" t="s">
        <v>260</v>
      </c>
      <c r="E6053" s="104" t="s">
        <v>2</v>
      </c>
      <c r="G6053" s="105">
        <v>41836</v>
      </c>
      <c r="H6053" s="105">
        <v>0.56736111111111098</v>
      </c>
      <c r="I6053" s="104">
        <v>3</v>
      </c>
      <c r="J6053" s="104">
        <v>136</v>
      </c>
      <c r="K6053" s="104">
        <v>54.0533</v>
      </c>
      <c r="L6053" s="104">
        <v>4.4550000000000001</v>
      </c>
      <c r="M6053" s="104">
        <v>1.2</v>
      </c>
      <c r="N6053" s="104">
        <v>0.3</v>
      </c>
      <c r="O6053" s="104">
        <v>0</v>
      </c>
      <c r="P6053" s="104" t="s">
        <v>67</v>
      </c>
      <c r="R6053" s="104" t="s">
        <v>560</v>
      </c>
    </row>
    <row r="6054" spans="1:18" x14ac:dyDescent="0.25">
      <c r="A6054" s="104">
        <v>1055266</v>
      </c>
      <c r="B6054" s="104" t="s">
        <v>22</v>
      </c>
      <c r="C6054" s="104">
        <v>2014</v>
      </c>
      <c r="D6054" s="104" t="s">
        <v>259</v>
      </c>
      <c r="E6054" s="104" t="s">
        <v>2</v>
      </c>
      <c r="G6054" s="105">
        <v>41841</v>
      </c>
      <c r="H6054" s="105">
        <v>0.55347222222222203</v>
      </c>
      <c r="I6054" s="104">
        <v>7</v>
      </c>
      <c r="J6054" s="104">
        <v>65</v>
      </c>
      <c r="K6054" s="104">
        <v>53.63</v>
      </c>
      <c r="L6054" s="104">
        <v>3.6467000000000001</v>
      </c>
      <c r="M6054" s="104">
        <v>0.3</v>
      </c>
      <c r="N6054" s="104">
        <v>0.2</v>
      </c>
      <c r="O6054" s="104">
        <v>0</v>
      </c>
      <c r="P6054" s="104" t="s">
        <v>67</v>
      </c>
      <c r="R6054" s="104" t="s">
        <v>560</v>
      </c>
    </row>
    <row r="6055" spans="1:18" x14ac:dyDescent="0.25">
      <c r="A6055" s="104">
        <v>1055267</v>
      </c>
      <c r="B6055" s="104" t="s">
        <v>22</v>
      </c>
      <c r="C6055" s="104">
        <v>2014</v>
      </c>
      <c r="D6055" s="104" t="s">
        <v>258</v>
      </c>
      <c r="E6055" s="104" t="s">
        <v>2</v>
      </c>
      <c r="G6055" s="105">
        <v>41841</v>
      </c>
      <c r="H6055" s="105">
        <v>0.55347222222222203</v>
      </c>
      <c r="I6055" s="104">
        <v>7</v>
      </c>
      <c r="J6055" s="104">
        <v>65</v>
      </c>
      <c r="K6055" s="104">
        <v>53.561700000000002</v>
      </c>
      <c r="L6055" s="104">
        <v>3.83</v>
      </c>
      <c r="M6055" s="104">
        <v>1</v>
      </c>
      <c r="N6055" s="104">
        <v>0.3</v>
      </c>
      <c r="O6055" s="104">
        <v>0</v>
      </c>
      <c r="P6055" s="104" t="s">
        <v>67</v>
      </c>
      <c r="R6055" s="104" t="s">
        <v>560</v>
      </c>
    </row>
    <row r="6056" spans="1:18" x14ac:dyDescent="0.25">
      <c r="A6056" s="104">
        <v>1055268</v>
      </c>
      <c r="B6056" s="104" t="s">
        <v>22</v>
      </c>
      <c r="C6056" s="104">
        <v>2014</v>
      </c>
      <c r="D6056" s="104" t="s">
        <v>256</v>
      </c>
      <c r="E6056" s="104" t="s">
        <v>2</v>
      </c>
      <c r="G6056" s="105">
        <v>41841</v>
      </c>
      <c r="H6056" s="105">
        <v>0.55416666666666703</v>
      </c>
      <c r="I6056" s="104">
        <v>7</v>
      </c>
      <c r="J6056" s="104">
        <v>65</v>
      </c>
      <c r="K6056" s="104">
        <v>53.593299999999999</v>
      </c>
      <c r="L6056" s="104">
        <v>3.9367000000000001</v>
      </c>
      <c r="M6056" s="104">
        <v>3.6</v>
      </c>
      <c r="N6056" s="104">
        <v>0.7</v>
      </c>
      <c r="O6056" s="104">
        <v>0</v>
      </c>
      <c r="P6056" s="104" t="s">
        <v>67</v>
      </c>
      <c r="R6056" s="104" t="s">
        <v>560</v>
      </c>
    </row>
    <row r="6057" spans="1:18" x14ac:dyDescent="0.25">
      <c r="A6057" s="104">
        <v>1055269</v>
      </c>
      <c r="B6057" s="104" t="s">
        <v>22</v>
      </c>
      <c r="C6057" s="104">
        <v>2014</v>
      </c>
      <c r="D6057" s="104" t="s">
        <v>255</v>
      </c>
      <c r="E6057" s="104" t="s">
        <v>2</v>
      </c>
      <c r="G6057" s="105">
        <v>41841</v>
      </c>
      <c r="H6057" s="105">
        <v>0.56111111111111101</v>
      </c>
      <c r="I6057" s="104">
        <v>5</v>
      </c>
      <c r="J6057" s="104">
        <v>30</v>
      </c>
      <c r="K6057" s="104">
        <v>53.968299999999999</v>
      </c>
      <c r="L6057" s="104">
        <v>4.3</v>
      </c>
      <c r="M6057" s="104">
        <v>13.1</v>
      </c>
      <c r="N6057" s="104">
        <v>1.1000000000000001</v>
      </c>
      <c r="O6057" s="104">
        <v>0</v>
      </c>
      <c r="P6057" s="104" t="s">
        <v>67</v>
      </c>
      <c r="R6057" s="104" t="s">
        <v>560</v>
      </c>
    </row>
    <row r="6058" spans="1:18" x14ac:dyDescent="0.25">
      <c r="A6058" s="104">
        <v>1055270</v>
      </c>
      <c r="B6058" s="104" t="s">
        <v>22</v>
      </c>
      <c r="C6058" s="104">
        <v>2014</v>
      </c>
      <c r="D6058" s="104" t="s">
        <v>254</v>
      </c>
      <c r="E6058" s="104" t="s">
        <v>2</v>
      </c>
      <c r="G6058" s="105">
        <v>41841</v>
      </c>
      <c r="H6058" s="105">
        <v>0.56111111111111101</v>
      </c>
      <c r="I6058" s="104">
        <v>5</v>
      </c>
      <c r="J6058" s="104">
        <v>355</v>
      </c>
      <c r="K6058" s="104">
        <v>53.863300000000002</v>
      </c>
      <c r="L6058" s="104">
        <v>4.4950000000000001</v>
      </c>
      <c r="M6058" s="104">
        <v>38.9</v>
      </c>
      <c r="N6058" s="104">
        <v>0.6</v>
      </c>
      <c r="O6058" s="104">
        <v>0</v>
      </c>
      <c r="P6058" s="104" t="s">
        <v>67</v>
      </c>
      <c r="R6058" s="104" t="s">
        <v>560</v>
      </c>
    </row>
    <row r="6059" spans="1:18" x14ac:dyDescent="0.25">
      <c r="A6059" s="104">
        <v>1055271</v>
      </c>
      <c r="B6059" s="104" t="s">
        <v>22</v>
      </c>
      <c r="C6059" s="104">
        <v>2014</v>
      </c>
      <c r="D6059" s="104" t="s">
        <v>252</v>
      </c>
      <c r="E6059" s="104" t="s">
        <v>2</v>
      </c>
      <c r="G6059" s="105">
        <v>41841</v>
      </c>
      <c r="H6059" s="105">
        <v>0.56527777777777799</v>
      </c>
      <c r="I6059" s="104">
        <v>3</v>
      </c>
      <c r="J6059" s="104">
        <v>9</v>
      </c>
      <c r="K6059" s="104">
        <v>54.0533</v>
      </c>
      <c r="L6059" s="104">
        <v>4.7766999999999999</v>
      </c>
      <c r="M6059" s="104">
        <v>4.4000000000000004</v>
      </c>
      <c r="N6059" s="104">
        <v>4.4000000000000004</v>
      </c>
      <c r="O6059" s="104">
        <v>0</v>
      </c>
      <c r="P6059" s="104" t="s">
        <v>66</v>
      </c>
      <c r="R6059" s="104" t="s">
        <v>229</v>
      </c>
    </row>
    <row r="6060" spans="1:18" x14ac:dyDescent="0.25">
      <c r="A6060" s="104">
        <v>1055272</v>
      </c>
      <c r="B6060" s="104" t="s">
        <v>22</v>
      </c>
      <c r="C6060" s="104">
        <v>2014</v>
      </c>
      <c r="D6060" s="104" t="s">
        <v>251</v>
      </c>
      <c r="E6060" s="104" t="s">
        <v>2</v>
      </c>
      <c r="G6060" s="105">
        <v>41841</v>
      </c>
      <c r="H6060" s="105">
        <v>0.57430555555555596</v>
      </c>
      <c r="I6060" s="104">
        <v>5</v>
      </c>
      <c r="J6060" s="104">
        <v>1</v>
      </c>
      <c r="K6060" s="104">
        <v>54.291699999999999</v>
      </c>
      <c r="L6060" s="104">
        <v>5.1817000000000002</v>
      </c>
      <c r="M6060" s="104">
        <v>23.9</v>
      </c>
      <c r="N6060" s="104">
        <v>0.7</v>
      </c>
      <c r="O6060" s="104">
        <v>0</v>
      </c>
      <c r="P6060" s="104" t="s">
        <v>67</v>
      </c>
      <c r="R6060" s="104" t="s">
        <v>560</v>
      </c>
    </row>
    <row r="6061" spans="1:18" x14ac:dyDescent="0.25">
      <c r="A6061" s="104">
        <v>1055273</v>
      </c>
      <c r="B6061" s="104" t="s">
        <v>22</v>
      </c>
      <c r="C6061" s="104">
        <v>2014</v>
      </c>
      <c r="D6061" s="104" t="s">
        <v>580</v>
      </c>
      <c r="G6061" s="105">
        <v>41842</v>
      </c>
      <c r="H6061" s="105">
        <v>0.49236111111111103</v>
      </c>
      <c r="I6061" s="104">
        <v>6</v>
      </c>
      <c r="J6061" s="104">
        <v>71</v>
      </c>
      <c r="K6061" s="104">
        <v>54.765000000000001</v>
      </c>
      <c r="L6061" s="104">
        <v>5.32</v>
      </c>
      <c r="M6061" s="104">
        <v>8.0399999999999991</v>
      </c>
      <c r="N6061" s="104">
        <v>2.59</v>
      </c>
      <c r="O6061" s="104">
        <v>12.494</v>
      </c>
      <c r="P6061" s="104" t="s">
        <v>66</v>
      </c>
      <c r="R6061" s="104" t="s">
        <v>560</v>
      </c>
    </row>
    <row r="6062" spans="1:18" x14ac:dyDescent="0.25">
      <c r="A6062" s="104">
        <v>1055274</v>
      </c>
      <c r="B6062" s="104" t="s">
        <v>22</v>
      </c>
      <c r="C6062" s="104">
        <v>2014</v>
      </c>
      <c r="D6062" s="104" t="s">
        <v>579</v>
      </c>
      <c r="G6062" s="105">
        <v>41842</v>
      </c>
      <c r="H6062" s="105">
        <v>0.54374999999999996</v>
      </c>
      <c r="I6062" s="104">
        <v>11</v>
      </c>
      <c r="J6062" s="104">
        <v>52</v>
      </c>
      <c r="K6062" s="104">
        <v>54.311700000000002</v>
      </c>
      <c r="L6062" s="104">
        <v>4.6733000000000002</v>
      </c>
      <c r="M6062" s="104">
        <v>61.01</v>
      </c>
      <c r="N6062" s="104">
        <v>0.8</v>
      </c>
      <c r="O6062" s="104">
        <v>9.7620000000000005</v>
      </c>
      <c r="P6062" s="104" t="s">
        <v>67</v>
      </c>
      <c r="R6062" s="104" t="s">
        <v>560</v>
      </c>
    </row>
    <row r="6063" spans="1:18" x14ac:dyDescent="0.25">
      <c r="A6063" s="104">
        <v>1055275</v>
      </c>
      <c r="B6063" s="104" t="s">
        <v>22</v>
      </c>
      <c r="C6063" s="104">
        <v>2014</v>
      </c>
      <c r="D6063" s="104" t="s">
        <v>250</v>
      </c>
      <c r="E6063" s="104" t="s">
        <v>2</v>
      </c>
      <c r="G6063" s="105">
        <v>41844</v>
      </c>
      <c r="H6063" s="105">
        <v>0.73333333333333295</v>
      </c>
      <c r="I6063" s="104">
        <v>7</v>
      </c>
      <c r="J6063" s="104">
        <v>63</v>
      </c>
      <c r="K6063" s="104">
        <v>52.161700000000003</v>
      </c>
      <c r="L6063" s="104">
        <v>3.7050000000000001</v>
      </c>
      <c r="M6063" s="104">
        <v>1.8</v>
      </c>
      <c r="N6063" s="104">
        <v>0.05</v>
      </c>
      <c r="O6063" s="104">
        <v>0</v>
      </c>
      <c r="P6063" s="104" t="s">
        <v>66</v>
      </c>
      <c r="R6063" s="104" t="s">
        <v>91</v>
      </c>
    </row>
    <row r="6064" spans="1:18" x14ac:dyDescent="0.25">
      <c r="A6064" s="104">
        <v>1055276</v>
      </c>
      <c r="B6064" s="104" t="s">
        <v>22</v>
      </c>
      <c r="C6064" s="104">
        <v>2014</v>
      </c>
      <c r="D6064" s="104" t="s">
        <v>249</v>
      </c>
      <c r="E6064" s="104" t="s">
        <v>2</v>
      </c>
      <c r="G6064" s="105">
        <v>41844</v>
      </c>
      <c r="H6064" s="105">
        <v>0.77500000000000002</v>
      </c>
      <c r="I6064" s="104">
        <v>7</v>
      </c>
      <c r="J6064" s="104">
        <v>82</v>
      </c>
      <c r="K6064" s="104">
        <v>52.811700000000002</v>
      </c>
      <c r="L6064" s="104">
        <v>3.57</v>
      </c>
      <c r="M6064" s="104">
        <v>0.3</v>
      </c>
      <c r="N6064" s="104">
        <v>0.3</v>
      </c>
      <c r="O6064" s="104">
        <v>0</v>
      </c>
      <c r="P6064" s="104" t="s">
        <v>67</v>
      </c>
      <c r="R6064" s="104" t="s">
        <v>560</v>
      </c>
    </row>
    <row r="6065" spans="1:18" x14ac:dyDescent="0.25">
      <c r="A6065" s="104">
        <v>1055277</v>
      </c>
      <c r="B6065" s="104" t="s">
        <v>22</v>
      </c>
      <c r="C6065" s="104">
        <v>2014</v>
      </c>
      <c r="D6065" s="104" t="s">
        <v>246</v>
      </c>
      <c r="E6065" s="104" t="s">
        <v>2</v>
      </c>
      <c r="G6065" s="105">
        <v>41844</v>
      </c>
      <c r="H6065" s="105">
        <v>0.78125</v>
      </c>
      <c r="I6065" s="104">
        <v>10</v>
      </c>
      <c r="J6065" s="104">
        <v>63</v>
      </c>
      <c r="K6065" s="104">
        <v>53.155000000000001</v>
      </c>
      <c r="L6065" s="104">
        <v>3.5032999999999999</v>
      </c>
      <c r="M6065" s="104">
        <v>8.8000000000000007</v>
      </c>
      <c r="N6065" s="104">
        <v>3.3</v>
      </c>
      <c r="O6065" s="104">
        <v>0</v>
      </c>
      <c r="P6065" s="104" t="s">
        <v>67</v>
      </c>
      <c r="R6065" s="104" t="s">
        <v>560</v>
      </c>
    </row>
    <row r="6066" spans="1:18" x14ac:dyDescent="0.25">
      <c r="A6066" s="104">
        <v>1055278</v>
      </c>
      <c r="B6066" s="104" t="s">
        <v>22</v>
      </c>
      <c r="C6066" s="104">
        <v>2014</v>
      </c>
      <c r="D6066" s="104" t="s">
        <v>245</v>
      </c>
      <c r="E6066" s="104" t="s">
        <v>2</v>
      </c>
      <c r="G6066" s="105">
        <v>41844</v>
      </c>
      <c r="H6066" s="105">
        <v>0.78125</v>
      </c>
      <c r="I6066" s="104">
        <v>10</v>
      </c>
      <c r="J6066" s="104">
        <v>63</v>
      </c>
      <c r="K6066" s="104">
        <v>53.206699999999998</v>
      </c>
      <c r="L6066" s="104">
        <v>3.5217000000000001</v>
      </c>
      <c r="M6066" s="104">
        <v>4.3</v>
      </c>
      <c r="N6066" s="104">
        <v>1.2</v>
      </c>
      <c r="O6066" s="104">
        <v>0</v>
      </c>
      <c r="P6066" s="104" t="s">
        <v>67</v>
      </c>
      <c r="R6066" s="104" t="s">
        <v>560</v>
      </c>
    </row>
    <row r="6067" spans="1:18" x14ac:dyDescent="0.25">
      <c r="A6067" s="104">
        <v>1055279</v>
      </c>
      <c r="B6067" s="104" t="s">
        <v>22</v>
      </c>
      <c r="C6067" s="104">
        <v>2014</v>
      </c>
      <c r="D6067" s="104" t="s">
        <v>244</v>
      </c>
      <c r="E6067" s="104" t="s">
        <v>2</v>
      </c>
      <c r="G6067" s="105">
        <v>41844</v>
      </c>
      <c r="H6067" s="105">
        <v>0.79930555555555605</v>
      </c>
      <c r="I6067" s="104">
        <v>9</v>
      </c>
      <c r="J6067" s="104">
        <v>72</v>
      </c>
      <c r="K6067" s="104">
        <v>53.69</v>
      </c>
      <c r="L6067" s="104">
        <v>4.1733000000000002</v>
      </c>
      <c r="M6067" s="104">
        <v>3</v>
      </c>
      <c r="N6067" s="104">
        <v>0.2</v>
      </c>
      <c r="O6067" s="104">
        <v>0</v>
      </c>
      <c r="P6067" s="104" t="s">
        <v>67</v>
      </c>
      <c r="R6067" s="104" t="s">
        <v>560</v>
      </c>
    </row>
    <row r="6068" spans="1:18" x14ac:dyDescent="0.25">
      <c r="A6068" s="104">
        <v>1055280</v>
      </c>
      <c r="B6068" s="104" t="s">
        <v>22</v>
      </c>
      <c r="C6068" s="104">
        <v>2014</v>
      </c>
      <c r="D6068" s="104" t="s">
        <v>243</v>
      </c>
      <c r="E6068" s="104" t="s">
        <v>2</v>
      </c>
      <c r="G6068" s="105">
        <v>41845</v>
      </c>
      <c r="H6068" s="105">
        <v>0.37777777777777799</v>
      </c>
      <c r="I6068" s="104">
        <v>3</v>
      </c>
      <c r="J6068" s="104">
        <v>62</v>
      </c>
      <c r="K6068" s="104">
        <v>53.886699999999998</v>
      </c>
      <c r="L6068" s="104">
        <v>4.0750000000000002</v>
      </c>
      <c r="M6068" s="104">
        <v>1.5</v>
      </c>
      <c r="N6068" s="104">
        <v>0.5</v>
      </c>
      <c r="O6068" s="104">
        <v>0</v>
      </c>
      <c r="P6068" s="104" t="s">
        <v>67</v>
      </c>
      <c r="R6068" s="104" t="s">
        <v>560</v>
      </c>
    </row>
    <row r="6069" spans="1:18" x14ac:dyDescent="0.25">
      <c r="A6069" s="104">
        <v>1055281</v>
      </c>
      <c r="B6069" s="104" t="s">
        <v>22</v>
      </c>
      <c r="C6069" s="104">
        <v>2014</v>
      </c>
      <c r="D6069" s="104" t="s">
        <v>242</v>
      </c>
      <c r="E6069" s="104" t="s">
        <v>2</v>
      </c>
      <c r="G6069" s="105">
        <v>41845</v>
      </c>
      <c r="H6069" s="105">
        <v>0.38472222222222202</v>
      </c>
      <c r="I6069" s="104">
        <v>5</v>
      </c>
      <c r="J6069" s="104">
        <v>73</v>
      </c>
      <c r="K6069" s="104">
        <v>54.093299999999999</v>
      </c>
      <c r="L6069" s="104">
        <v>3.5266999999999999</v>
      </c>
      <c r="M6069" s="104">
        <v>3</v>
      </c>
      <c r="N6069" s="104">
        <v>0.2</v>
      </c>
      <c r="O6069" s="104">
        <v>0</v>
      </c>
      <c r="P6069" s="104" t="s">
        <v>67</v>
      </c>
      <c r="R6069" s="104" t="s">
        <v>560</v>
      </c>
    </row>
    <row r="6070" spans="1:18" x14ac:dyDescent="0.25">
      <c r="A6070" s="104">
        <v>1055282</v>
      </c>
      <c r="B6070" s="104" t="s">
        <v>22</v>
      </c>
      <c r="C6070" s="104">
        <v>2014</v>
      </c>
      <c r="D6070" s="104" t="s">
        <v>241</v>
      </c>
      <c r="E6070" s="104" t="s">
        <v>2</v>
      </c>
      <c r="G6070" s="105">
        <v>41845</v>
      </c>
      <c r="H6070" s="105">
        <v>0.42499999999999999</v>
      </c>
      <c r="I6070" s="104">
        <v>5</v>
      </c>
      <c r="J6070" s="104">
        <v>72</v>
      </c>
      <c r="K6070" s="104">
        <v>54.168300000000002</v>
      </c>
      <c r="L6070" s="104">
        <v>5.7466999999999997</v>
      </c>
      <c r="M6070" s="104">
        <v>2.6</v>
      </c>
      <c r="N6070" s="104">
        <v>0.2</v>
      </c>
      <c r="O6070" s="104">
        <v>0</v>
      </c>
      <c r="P6070" s="104" t="s">
        <v>67</v>
      </c>
      <c r="R6070" s="104" t="s">
        <v>560</v>
      </c>
    </row>
    <row r="6071" spans="1:18" x14ac:dyDescent="0.25">
      <c r="A6071" s="104">
        <v>1055283</v>
      </c>
      <c r="B6071" s="104" t="s">
        <v>22</v>
      </c>
      <c r="C6071" s="104">
        <v>2014</v>
      </c>
      <c r="D6071" s="104" t="s">
        <v>240</v>
      </c>
      <c r="E6071" s="104" t="s">
        <v>2</v>
      </c>
      <c r="G6071" s="105">
        <v>41846</v>
      </c>
      <c r="H6071" s="105">
        <v>0.46111111111111103</v>
      </c>
      <c r="I6071" s="104">
        <v>5</v>
      </c>
      <c r="J6071" s="104">
        <v>46</v>
      </c>
      <c r="K6071" s="104">
        <v>52.423299999999998</v>
      </c>
      <c r="L6071" s="104">
        <v>2.9817</v>
      </c>
      <c r="M6071" s="104">
        <v>41</v>
      </c>
      <c r="N6071" s="104">
        <v>1.7</v>
      </c>
      <c r="O6071" s="104">
        <v>0</v>
      </c>
      <c r="P6071" s="104" t="s">
        <v>67</v>
      </c>
      <c r="R6071" s="104" t="s">
        <v>560</v>
      </c>
    </row>
    <row r="6072" spans="1:18" x14ac:dyDescent="0.25">
      <c r="A6072" s="104">
        <v>1055284</v>
      </c>
      <c r="B6072" s="104" t="s">
        <v>22</v>
      </c>
      <c r="C6072" s="104">
        <v>2014</v>
      </c>
      <c r="D6072" s="104" t="s">
        <v>239</v>
      </c>
      <c r="E6072" s="104" t="s">
        <v>2</v>
      </c>
      <c r="G6072" s="105">
        <v>41847</v>
      </c>
      <c r="H6072" s="105">
        <v>0.76180555555555596</v>
      </c>
      <c r="I6072" s="104">
        <v>3</v>
      </c>
      <c r="J6072" s="104">
        <v>302</v>
      </c>
      <c r="K6072" s="104">
        <v>53.491700000000002</v>
      </c>
      <c r="L6072" s="104">
        <v>4.0083000000000002</v>
      </c>
      <c r="M6072" s="104">
        <v>10.8</v>
      </c>
      <c r="N6072" s="104">
        <v>0.2</v>
      </c>
      <c r="O6072" s="104">
        <v>0</v>
      </c>
      <c r="P6072" s="104" t="s">
        <v>66</v>
      </c>
      <c r="R6072" s="104" t="s">
        <v>91</v>
      </c>
    </row>
    <row r="6073" spans="1:18" x14ac:dyDescent="0.25">
      <c r="A6073" s="104">
        <v>1055285</v>
      </c>
      <c r="B6073" s="104" t="s">
        <v>22</v>
      </c>
      <c r="C6073" s="104">
        <v>2014</v>
      </c>
      <c r="D6073" s="104" t="s">
        <v>522</v>
      </c>
      <c r="G6073" s="105">
        <v>41847</v>
      </c>
      <c r="H6073" s="105">
        <v>0.84722222222222199</v>
      </c>
      <c r="I6073" s="104">
        <v>7</v>
      </c>
      <c r="J6073" s="104">
        <v>325</v>
      </c>
      <c r="K6073" s="104">
        <v>54.344999999999999</v>
      </c>
      <c r="L6073" s="104">
        <v>5.2466999999999997</v>
      </c>
      <c r="M6073" s="104">
        <v>1.78</v>
      </c>
      <c r="N6073" s="104">
        <v>0.4</v>
      </c>
      <c r="O6073" s="104">
        <v>0.56999999999999995</v>
      </c>
      <c r="P6073" s="104" t="s">
        <v>67</v>
      </c>
      <c r="R6073" s="104" t="s">
        <v>560</v>
      </c>
    </row>
    <row r="6074" spans="1:18" x14ac:dyDescent="0.25">
      <c r="A6074" s="104">
        <v>1055286</v>
      </c>
      <c r="B6074" s="104" t="s">
        <v>22</v>
      </c>
      <c r="C6074" s="104">
        <v>2014</v>
      </c>
      <c r="D6074" s="104" t="s">
        <v>514</v>
      </c>
      <c r="G6074" s="105">
        <v>41847</v>
      </c>
      <c r="H6074" s="105">
        <v>0.85624999999999996</v>
      </c>
      <c r="I6074" s="104">
        <v>0</v>
      </c>
      <c r="J6074" s="104">
        <v>0</v>
      </c>
      <c r="K6074" s="104">
        <v>53.948300000000003</v>
      </c>
      <c r="L6074" s="104">
        <v>4.8632999999999997</v>
      </c>
      <c r="M6074" s="104">
        <v>1.53</v>
      </c>
      <c r="N6074" s="104">
        <v>0.56999999999999995</v>
      </c>
      <c r="O6074" s="104">
        <v>0.69799999999999995</v>
      </c>
      <c r="P6074" s="104" t="s">
        <v>67</v>
      </c>
      <c r="R6074" s="104" t="s">
        <v>560</v>
      </c>
    </row>
    <row r="6075" spans="1:18" x14ac:dyDescent="0.25">
      <c r="A6075" s="104">
        <v>1055287</v>
      </c>
      <c r="B6075" s="104" t="s">
        <v>22</v>
      </c>
      <c r="C6075" s="104">
        <v>2014</v>
      </c>
      <c r="D6075" s="104" t="s">
        <v>520</v>
      </c>
      <c r="G6075" s="105">
        <v>41847</v>
      </c>
      <c r="H6075" s="105">
        <v>0.86458333333333304</v>
      </c>
      <c r="I6075" s="104">
        <v>0</v>
      </c>
      <c r="J6075" s="104">
        <v>0</v>
      </c>
      <c r="K6075" s="104">
        <v>53.646700000000003</v>
      </c>
      <c r="L6075" s="104">
        <v>4.2350000000000003</v>
      </c>
      <c r="M6075" s="104">
        <v>6.1</v>
      </c>
      <c r="N6075" s="104">
        <v>1.58</v>
      </c>
      <c r="O6075" s="104">
        <v>6.7469999999999999</v>
      </c>
      <c r="P6075" s="104" t="s">
        <v>67</v>
      </c>
      <c r="R6075" s="104" t="s">
        <v>560</v>
      </c>
    </row>
    <row r="6076" spans="1:18" x14ac:dyDescent="0.25">
      <c r="A6076" s="104">
        <v>1055288</v>
      </c>
      <c r="B6076" s="104" t="s">
        <v>22</v>
      </c>
      <c r="C6076" s="104">
        <v>2014</v>
      </c>
      <c r="D6076" s="104" t="s">
        <v>238</v>
      </c>
      <c r="E6076" s="104" t="s">
        <v>2</v>
      </c>
      <c r="G6076" s="105">
        <v>41850</v>
      </c>
      <c r="H6076" s="105">
        <v>0.36666666666666697</v>
      </c>
      <c r="I6076" s="104">
        <v>7</v>
      </c>
      <c r="J6076" s="104">
        <v>300</v>
      </c>
      <c r="K6076" s="104">
        <v>53.643300000000004</v>
      </c>
      <c r="L6076" s="104">
        <v>4.2483000000000004</v>
      </c>
      <c r="M6076" s="104">
        <v>0.8</v>
      </c>
      <c r="N6076" s="104">
        <v>0.2</v>
      </c>
      <c r="O6076" s="104">
        <v>0</v>
      </c>
      <c r="P6076" s="104" t="s">
        <v>67</v>
      </c>
      <c r="R6076" s="104" t="s">
        <v>560</v>
      </c>
    </row>
    <row r="6077" spans="1:18" x14ac:dyDescent="0.25">
      <c r="A6077" s="104">
        <v>1055289</v>
      </c>
      <c r="B6077" s="104" t="s">
        <v>22</v>
      </c>
      <c r="C6077" s="104">
        <v>2014</v>
      </c>
      <c r="D6077" s="104" t="s">
        <v>237</v>
      </c>
      <c r="E6077" s="104" t="s">
        <v>2</v>
      </c>
      <c r="G6077" s="105">
        <v>41850</v>
      </c>
      <c r="H6077" s="105">
        <v>0.36875000000000002</v>
      </c>
      <c r="I6077" s="104">
        <v>7</v>
      </c>
      <c r="J6077" s="104">
        <v>300</v>
      </c>
      <c r="K6077" s="104">
        <v>53.5867</v>
      </c>
      <c r="L6077" s="104">
        <v>4.1566999999999998</v>
      </c>
      <c r="M6077" s="104">
        <v>14.6</v>
      </c>
      <c r="N6077" s="104">
        <v>1.9</v>
      </c>
      <c r="O6077" s="104">
        <v>0</v>
      </c>
      <c r="P6077" s="104" t="s">
        <v>67</v>
      </c>
      <c r="R6077" s="104" t="s">
        <v>560</v>
      </c>
    </row>
    <row r="6078" spans="1:18" x14ac:dyDescent="0.25">
      <c r="A6078" s="104">
        <v>1055290</v>
      </c>
      <c r="B6078" s="104" t="s">
        <v>22</v>
      </c>
      <c r="C6078" s="104">
        <v>2014</v>
      </c>
      <c r="D6078" s="104" t="s">
        <v>235</v>
      </c>
      <c r="E6078" s="104" t="s">
        <v>2</v>
      </c>
      <c r="G6078" s="105">
        <v>41850</v>
      </c>
      <c r="H6078" s="105">
        <v>0.41180555555555598</v>
      </c>
      <c r="I6078" s="104">
        <v>7</v>
      </c>
      <c r="J6078" s="104">
        <v>339</v>
      </c>
      <c r="K6078" s="104">
        <v>52.036700000000003</v>
      </c>
      <c r="L6078" s="104">
        <v>3.15</v>
      </c>
      <c r="M6078" s="104">
        <v>1.3</v>
      </c>
      <c r="N6078" s="104">
        <v>0.9</v>
      </c>
      <c r="O6078" s="104">
        <v>0</v>
      </c>
      <c r="P6078" s="104" t="s">
        <v>67</v>
      </c>
      <c r="R6078" s="104" t="s">
        <v>560</v>
      </c>
    </row>
    <row r="6079" spans="1:18" x14ac:dyDescent="0.25">
      <c r="A6079" s="104">
        <v>1055291</v>
      </c>
      <c r="B6079" s="104" t="s">
        <v>22</v>
      </c>
      <c r="C6079" s="104">
        <v>2014</v>
      </c>
      <c r="D6079" s="104" t="s">
        <v>234</v>
      </c>
      <c r="E6079" s="104" t="s">
        <v>2</v>
      </c>
      <c r="G6079" s="105">
        <v>41852</v>
      </c>
      <c r="H6079" s="105">
        <v>0.5625</v>
      </c>
      <c r="I6079" s="104">
        <v>5</v>
      </c>
      <c r="J6079" s="104">
        <v>164</v>
      </c>
      <c r="K6079" s="104">
        <v>53.868299999999998</v>
      </c>
      <c r="L6079" s="104">
        <v>4.2382999999999997</v>
      </c>
      <c r="M6079" s="104">
        <v>1</v>
      </c>
      <c r="N6079" s="104">
        <v>0.5</v>
      </c>
      <c r="O6079" s="104">
        <v>0</v>
      </c>
      <c r="P6079" s="104" t="s">
        <v>67</v>
      </c>
      <c r="R6079" s="104" t="s">
        <v>560</v>
      </c>
    </row>
    <row r="6080" spans="1:18" x14ac:dyDescent="0.25">
      <c r="A6080" s="104">
        <v>1055292</v>
      </c>
      <c r="B6080" s="104" t="s">
        <v>22</v>
      </c>
      <c r="C6080" s="104">
        <v>2014</v>
      </c>
      <c r="D6080" s="104" t="s">
        <v>233</v>
      </c>
      <c r="E6080" s="104" t="s">
        <v>2</v>
      </c>
      <c r="G6080" s="105">
        <v>41854</v>
      </c>
      <c r="H6080" s="105">
        <v>0.80902777777777801</v>
      </c>
      <c r="I6080" s="104">
        <v>3</v>
      </c>
      <c r="J6080" s="104">
        <v>320</v>
      </c>
      <c r="K6080" s="104">
        <v>52</v>
      </c>
      <c r="L6080" s="104">
        <v>4</v>
      </c>
      <c r="M6080" s="104">
        <v>18</v>
      </c>
      <c r="N6080" s="104">
        <v>3</v>
      </c>
      <c r="O6080" s="104">
        <v>0</v>
      </c>
      <c r="P6080" s="104" t="s">
        <v>66</v>
      </c>
      <c r="R6080" s="104" t="s">
        <v>229</v>
      </c>
    </row>
    <row r="6081" spans="1:18" x14ac:dyDescent="0.25">
      <c r="A6081" s="104">
        <v>1055293</v>
      </c>
      <c r="B6081" s="104" t="s">
        <v>22</v>
      </c>
      <c r="C6081" s="104">
        <v>2014</v>
      </c>
      <c r="D6081" s="104" t="s">
        <v>232</v>
      </c>
      <c r="E6081" s="104" t="s">
        <v>2</v>
      </c>
      <c r="G6081" s="105">
        <v>41856</v>
      </c>
      <c r="H6081" s="105">
        <v>0.65277777777777801</v>
      </c>
      <c r="I6081" s="104">
        <v>5</v>
      </c>
      <c r="J6081" s="104">
        <v>264</v>
      </c>
      <c r="K6081" s="104">
        <v>52.333300000000001</v>
      </c>
      <c r="L6081" s="104">
        <v>4.3833000000000002</v>
      </c>
      <c r="N6081" s="104">
        <v>2</v>
      </c>
      <c r="O6081" s="104">
        <v>0</v>
      </c>
      <c r="P6081" s="104" t="s">
        <v>66</v>
      </c>
      <c r="R6081" s="104" t="s">
        <v>229</v>
      </c>
    </row>
    <row r="6082" spans="1:18" x14ac:dyDescent="0.25">
      <c r="A6082" s="104">
        <v>1055294</v>
      </c>
      <c r="B6082" s="104" t="s">
        <v>22</v>
      </c>
      <c r="C6082" s="104">
        <v>2014</v>
      </c>
      <c r="D6082" s="104" t="s">
        <v>231</v>
      </c>
      <c r="E6082" s="104" t="s">
        <v>2</v>
      </c>
      <c r="G6082" s="105">
        <v>41856</v>
      </c>
      <c r="H6082" s="105">
        <v>0.68541666666666701</v>
      </c>
      <c r="I6082" s="104">
        <v>0</v>
      </c>
      <c r="J6082" s="104">
        <v>139</v>
      </c>
      <c r="K6082" s="104">
        <v>52.95</v>
      </c>
      <c r="L6082" s="104">
        <v>4.3</v>
      </c>
      <c r="M6082" s="104">
        <v>5</v>
      </c>
      <c r="N6082" s="104">
        <v>0.2</v>
      </c>
      <c r="O6082" s="104">
        <v>0</v>
      </c>
      <c r="P6082" s="104" t="s">
        <v>66</v>
      </c>
      <c r="R6082" s="104" t="s">
        <v>229</v>
      </c>
    </row>
    <row r="6083" spans="1:18" x14ac:dyDescent="0.25">
      <c r="A6083" s="104">
        <v>1055295</v>
      </c>
      <c r="B6083" s="104" t="s">
        <v>22</v>
      </c>
      <c r="C6083" s="104">
        <v>2014</v>
      </c>
      <c r="D6083" s="104" t="s">
        <v>230</v>
      </c>
      <c r="E6083" s="104" t="s">
        <v>2</v>
      </c>
      <c r="G6083" s="105">
        <v>41861</v>
      </c>
      <c r="H6083" s="105">
        <v>0.27430555555555602</v>
      </c>
      <c r="I6083" s="104">
        <v>5</v>
      </c>
      <c r="J6083" s="104">
        <v>190</v>
      </c>
      <c r="K6083" s="104">
        <v>51.44</v>
      </c>
      <c r="L6083" s="104">
        <v>3</v>
      </c>
      <c r="M6083" s="104">
        <v>6.8</v>
      </c>
      <c r="N6083" s="104">
        <v>0.5</v>
      </c>
      <c r="O6083" s="104">
        <v>1.36</v>
      </c>
      <c r="P6083" s="104" t="s">
        <v>87</v>
      </c>
      <c r="Q6083" s="104">
        <v>1.4437759999999999</v>
      </c>
      <c r="R6083" s="104" t="s">
        <v>91</v>
      </c>
    </row>
    <row r="6084" spans="1:18" x14ac:dyDescent="0.25">
      <c r="A6084" s="104">
        <v>1055296</v>
      </c>
      <c r="B6084" s="104" t="s">
        <v>22</v>
      </c>
      <c r="C6084" s="104">
        <v>2014</v>
      </c>
      <c r="D6084" s="104" t="s">
        <v>221</v>
      </c>
      <c r="E6084" s="104" t="s">
        <v>2</v>
      </c>
      <c r="G6084" s="105">
        <v>41876</v>
      </c>
      <c r="H6084" s="105">
        <v>0.5</v>
      </c>
      <c r="I6084" s="104">
        <v>5</v>
      </c>
      <c r="J6084" s="104">
        <v>122</v>
      </c>
      <c r="K6084" s="104">
        <v>52.08</v>
      </c>
      <c r="L6084" s="104">
        <v>3.0583</v>
      </c>
      <c r="M6084" s="104">
        <v>1</v>
      </c>
      <c r="N6084" s="104">
        <v>0.5</v>
      </c>
      <c r="O6084" s="104">
        <v>0</v>
      </c>
      <c r="P6084" s="104" t="s">
        <v>67</v>
      </c>
      <c r="R6084" s="104" t="s">
        <v>560</v>
      </c>
    </row>
    <row r="6085" spans="1:18" x14ac:dyDescent="0.25">
      <c r="A6085" s="104">
        <v>1055297</v>
      </c>
      <c r="B6085" s="104" t="s">
        <v>22</v>
      </c>
      <c r="C6085" s="104">
        <v>2014</v>
      </c>
      <c r="D6085" s="104" t="s">
        <v>220</v>
      </c>
      <c r="E6085" s="104" t="s">
        <v>2</v>
      </c>
      <c r="G6085" s="105">
        <v>41878</v>
      </c>
      <c r="H6085" s="105">
        <v>0.47569444444444398</v>
      </c>
      <c r="I6085" s="104">
        <v>2</v>
      </c>
      <c r="J6085" s="104">
        <v>112</v>
      </c>
      <c r="K6085" s="104">
        <v>52.27</v>
      </c>
      <c r="L6085" s="104">
        <v>3.1817000000000002</v>
      </c>
      <c r="M6085" s="104">
        <v>27</v>
      </c>
      <c r="N6085" s="104">
        <v>1</v>
      </c>
      <c r="O6085" s="104">
        <v>0</v>
      </c>
      <c r="P6085" s="104" t="s">
        <v>67</v>
      </c>
      <c r="R6085" s="104" t="s">
        <v>560</v>
      </c>
    </row>
    <row r="6086" spans="1:18" x14ac:dyDescent="0.25">
      <c r="A6086" s="104">
        <v>1055298</v>
      </c>
      <c r="B6086" s="104" t="s">
        <v>22</v>
      </c>
      <c r="C6086" s="104">
        <v>2014</v>
      </c>
      <c r="D6086" s="104" t="s">
        <v>219</v>
      </c>
      <c r="E6086" s="104" t="s">
        <v>2</v>
      </c>
      <c r="G6086" s="105">
        <v>41883</v>
      </c>
      <c r="H6086" s="105">
        <v>0.53958333333333297</v>
      </c>
      <c r="I6086" s="104">
        <v>5</v>
      </c>
      <c r="J6086" s="104">
        <v>237</v>
      </c>
      <c r="K6086" s="104">
        <v>53.561700000000002</v>
      </c>
      <c r="L6086" s="104">
        <v>3.27</v>
      </c>
      <c r="M6086" s="104">
        <v>4.4000000000000004</v>
      </c>
      <c r="N6086" s="104">
        <v>0.9</v>
      </c>
      <c r="O6086" s="104">
        <v>0</v>
      </c>
      <c r="P6086" s="104" t="s">
        <v>67</v>
      </c>
      <c r="R6086" s="104" t="s">
        <v>560</v>
      </c>
    </row>
    <row r="6087" spans="1:18" x14ac:dyDescent="0.25">
      <c r="A6087" s="104">
        <v>1055299</v>
      </c>
      <c r="B6087" s="104" t="s">
        <v>22</v>
      </c>
      <c r="C6087" s="104">
        <v>2014</v>
      </c>
      <c r="D6087" s="104" t="s">
        <v>218</v>
      </c>
      <c r="E6087" s="104" t="s">
        <v>2</v>
      </c>
      <c r="G6087" s="105">
        <v>41883</v>
      </c>
      <c r="H6087" s="105">
        <v>0.54652777777777795</v>
      </c>
      <c r="I6087" s="104">
        <v>5</v>
      </c>
      <c r="J6087" s="104">
        <v>180</v>
      </c>
      <c r="K6087" s="104">
        <v>53.7517</v>
      </c>
      <c r="L6087" s="104">
        <v>3.31</v>
      </c>
      <c r="M6087" s="104">
        <v>14.4</v>
      </c>
      <c r="N6087" s="104">
        <v>0.1</v>
      </c>
      <c r="O6087" s="104">
        <v>0</v>
      </c>
      <c r="P6087" s="104" t="s">
        <v>67</v>
      </c>
      <c r="R6087" s="104" t="s">
        <v>560</v>
      </c>
    </row>
    <row r="6088" spans="1:18" x14ac:dyDescent="0.25">
      <c r="A6088" s="104">
        <v>1055300</v>
      </c>
      <c r="B6088" s="104" t="s">
        <v>22</v>
      </c>
      <c r="C6088" s="104">
        <v>2014</v>
      </c>
      <c r="D6088" s="104" t="s">
        <v>216</v>
      </c>
      <c r="E6088" s="104" t="s">
        <v>2</v>
      </c>
      <c r="G6088" s="105">
        <v>41883</v>
      </c>
      <c r="H6088" s="105">
        <v>0.60416666666666696</v>
      </c>
      <c r="I6088" s="104">
        <v>5</v>
      </c>
      <c r="J6088" s="104">
        <v>204</v>
      </c>
      <c r="K6088" s="104">
        <v>53.918300000000002</v>
      </c>
      <c r="L6088" s="104">
        <v>3.7583000000000002</v>
      </c>
      <c r="M6088" s="104">
        <v>1.4</v>
      </c>
      <c r="N6088" s="104">
        <v>0.2</v>
      </c>
      <c r="O6088" s="104">
        <v>0</v>
      </c>
      <c r="P6088" s="104" t="s">
        <v>67</v>
      </c>
      <c r="R6088" s="104" t="s">
        <v>560</v>
      </c>
    </row>
    <row r="6089" spans="1:18" x14ac:dyDescent="0.25">
      <c r="A6089" s="104">
        <v>1055301</v>
      </c>
      <c r="B6089" s="104" t="s">
        <v>22</v>
      </c>
      <c r="C6089" s="104">
        <v>2014</v>
      </c>
      <c r="D6089" s="104" t="s">
        <v>215</v>
      </c>
      <c r="E6089" s="104" t="s">
        <v>2</v>
      </c>
      <c r="G6089" s="105">
        <v>41883</v>
      </c>
      <c r="H6089" s="105">
        <v>0.64791666666666703</v>
      </c>
      <c r="I6089" s="104">
        <v>5</v>
      </c>
      <c r="J6089" s="104">
        <v>205</v>
      </c>
      <c r="K6089" s="104">
        <v>52.561700000000002</v>
      </c>
      <c r="L6089" s="104">
        <v>4.5517000000000003</v>
      </c>
      <c r="M6089" s="104">
        <v>8.5</v>
      </c>
      <c r="N6089" s="104">
        <v>0.1</v>
      </c>
      <c r="O6089" s="104">
        <v>0.17</v>
      </c>
      <c r="P6089" s="104" t="s">
        <v>87</v>
      </c>
      <c r="Q6089" s="104">
        <v>1.1220000000000001E-2</v>
      </c>
      <c r="R6089" s="104" t="s">
        <v>560</v>
      </c>
    </row>
    <row r="6090" spans="1:18" x14ac:dyDescent="0.25">
      <c r="A6090" s="104">
        <v>1055302</v>
      </c>
      <c r="B6090" s="104" t="s">
        <v>22</v>
      </c>
      <c r="C6090" s="104">
        <v>2014</v>
      </c>
      <c r="D6090" s="104" t="s">
        <v>578</v>
      </c>
      <c r="G6090" s="105">
        <v>41885</v>
      </c>
      <c r="H6090" s="105">
        <v>0.84513888888888899</v>
      </c>
      <c r="I6090" s="104">
        <v>0</v>
      </c>
      <c r="J6090" s="104">
        <v>0</v>
      </c>
      <c r="K6090" s="104">
        <v>55.43</v>
      </c>
      <c r="L6090" s="104">
        <v>3.4249999999999998</v>
      </c>
      <c r="M6090" s="104">
        <v>1.6</v>
      </c>
      <c r="N6090" s="104">
        <v>0.1</v>
      </c>
      <c r="O6090" s="104">
        <v>0.16</v>
      </c>
      <c r="P6090" s="104" t="s">
        <v>67</v>
      </c>
      <c r="R6090" s="104" t="s">
        <v>560</v>
      </c>
    </row>
    <row r="6091" spans="1:18" x14ac:dyDescent="0.25">
      <c r="A6091" s="104">
        <v>1055303</v>
      </c>
      <c r="B6091" s="104" t="s">
        <v>22</v>
      </c>
      <c r="C6091" s="104">
        <v>2014</v>
      </c>
      <c r="D6091" s="104" t="s">
        <v>577</v>
      </c>
      <c r="G6091" s="105">
        <v>41885</v>
      </c>
      <c r="H6091" s="105">
        <v>0.84583333333333299</v>
      </c>
      <c r="I6091" s="104">
        <v>0</v>
      </c>
      <c r="J6091" s="104">
        <v>0</v>
      </c>
      <c r="K6091" s="104">
        <v>55.39</v>
      </c>
      <c r="L6091" s="104">
        <v>3.5083000000000002</v>
      </c>
      <c r="M6091" s="104">
        <v>2.5499999999999998</v>
      </c>
      <c r="N6091" s="104">
        <v>0.15</v>
      </c>
      <c r="O6091" s="104">
        <v>0.38300000000000001</v>
      </c>
      <c r="P6091" s="104" t="s">
        <v>67</v>
      </c>
      <c r="R6091" s="104" t="s">
        <v>560</v>
      </c>
    </row>
    <row r="6092" spans="1:18" x14ac:dyDescent="0.25">
      <c r="A6092" s="104">
        <v>1055304</v>
      </c>
      <c r="B6092" s="104" t="s">
        <v>22</v>
      </c>
      <c r="C6092" s="104">
        <v>2014</v>
      </c>
      <c r="D6092" s="104" t="s">
        <v>214</v>
      </c>
      <c r="E6092" s="104" t="s">
        <v>2</v>
      </c>
      <c r="G6092" s="105">
        <v>41886</v>
      </c>
      <c r="H6092" s="105">
        <v>0.46041666666666697</v>
      </c>
      <c r="I6092" s="104">
        <v>5</v>
      </c>
      <c r="J6092" s="104">
        <v>65</v>
      </c>
      <c r="K6092" s="104">
        <v>53.011699999999998</v>
      </c>
      <c r="L6092" s="104">
        <v>3.5333000000000001</v>
      </c>
      <c r="M6092" s="104">
        <v>0.8</v>
      </c>
      <c r="N6092" s="104">
        <v>0.1</v>
      </c>
      <c r="O6092" s="104">
        <v>0</v>
      </c>
      <c r="P6092" s="104" t="s">
        <v>67</v>
      </c>
      <c r="R6092" s="104" t="s">
        <v>560</v>
      </c>
    </row>
    <row r="6093" spans="1:18" x14ac:dyDescent="0.25">
      <c r="A6093" s="104">
        <v>1055305</v>
      </c>
      <c r="B6093" s="104" t="s">
        <v>22</v>
      </c>
      <c r="C6093" s="104">
        <v>2014</v>
      </c>
      <c r="D6093" s="104" t="s">
        <v>213</v>
      </c>
      <c r="E6093" s="104" t="s">
        <v>2</v>
      </c>
      <c r="G6093" s="105">
        <v>41886</v>
      </c>
      <c r="H6093" s="105">
        <v>0.49236111111111103</v>
      </c>
      <c r="I6093" s="104">
        <v>7</v>
      </c>
      <c r="J6093" s="104">
        <v>103</v>
      </c>
      <c r="K6093" s="104">
        <v>54.085000000000001</v>
      </c>
      <c r="L6093" s="104">
        <v>4.9066999999999998</v>
      </c>
      <c r="M6093" s="104">
        <v>0.2</v>
      </c>
      <c r="N6093" s="104">
        <v>0.1</v>
      </c>
      <c r="O6093" s="104">
        <v>0</v>
      </c>
      <c r="P6093" s="104" t="s">
        <v>67</v>
      </c>
      <c r="R6093" s="104" t="s">
        <v>560</v>
      </c>
    </row>
    <row r="6094" spans="1:18" x14ac:dyDescent="0.25">
      <c r="A6094" s="104">
        <v>1055306</v>
      </c>
      <c r="B6094" s="104" t="s">
        <v>22</v>
      </c>
      <c r="C6094" s="104">
        <v>2014</v>
      </c>
      <c r="D6094" s="104" t="s">
        <v>212</v>
      </c>
      <c r="E6094" s="104" t="s">
        <v>2</v>
      </c>
      <c r="G6094" s="105">
        <v>41889</v>
      </c>
      <c r="H6094" s="105">
        <v>0.35208333333333303</v>
      </c>
      <c r="I6094" s="104">
        <v>5</v>
      </c>
      <c r="J6094" s="104">
        <v>347</v>
      </c>
      <c r="K6094" s="104">
        <v>54.354999999999997</v>
      </c>
      <c r="L6094" s="104">
        <v>5.165</v>
      </c>
      <c r="M6094" s="104">
        <v>9.8000000000000007</v>
      </c>
      <c r="N6094" s="104">
        <v>0.1</v>
      </c>
      <c r="O6094" s="104">
        <v>0</v>
      </c>
      <c r="P6094" s="104" t="s">
        <v>66</v>
      </c>
      <c r="R6094" s="104" t="s">
        <v>91</v>
      </c>
    </row>
    <row r="6095" spans="1:18" x14ac:dyDescent="0.25">
      <c r="A6095" s="104">
        <v>1055307</v>
      </c>
      <c r="B6095" s="104" t="s">
        <v>22</v>
      </c>
      <c r="C6095" s="104">
        <v>2014</v>
      </c>
      <c r="D6095" s="104" t="s">
        <v>211</v>
      </c>
      <c r="E6095" s="104" t="s">
        <v>2</v>
      </c>
      <c r="G6095" s="105">
        <v>41891</v>
      </c>
      <c r="H6095" s="105">
        <v>0.531944444444444</v>
      </c>
      <c r="I6095" s="104">
        <v>7</v>
      </c>
      <c r="J6095" s="104">
        <v>354</v>
      </c>
      <c r="K6095" s="104">
        <v>51.908299999999997</v>
      </c>
      <c r="L6095" s="104">
        <v>3.2766999999999999</v>
      </c>
      <c r="M6095" s="104">
        <v>9.5</v>
      </c>
      <c r="N6095" s="104">
        <v>0.05</v>
      </c>
      <c r="O6095" s="104">
        <v>0</v>
      </c>
      <c r="P6095" s="104" t="s">
        <v>66</v>
      </c>
      <c r="R6095" s="104" t="s">
        <v>91</v>
      </c>
    </row>
    <row r="6096" spans="1:18" x14ac:dyDescent="0.25">
      <c r="A6096" s="104">
        <v>1055308</v>
      </c>
      <c r="B6096" s="104" t="s">
        <v>22</v>
      </c>
      <c r="C6096" s="104">
        <v>2014</v>
      </c>
      <c r="D6096" s="104" t="s">
        <v>210</v>
      </c>
      <c r="E6096" s="104" t="s">
        <v>2</v>
      </c>
      <c r="G6096" s="105">
        <v>41892</v>
      </c>
      <c r="H6096" s="105">
        <v>0.54166666666666696</v>
      </c>
      <c r="I6096" s="104">
        <v>5</v>
      </c>
      <c r="J6096" s="104">
        <v>20</v>
      </c>
      <c r="K6096" s="104">
        <v>52.883299999999998</v>
      </c>
      <c r="L6096" s="104">
        <v>3.35</v>
      </c>
      <c r="M6096" s="104">
        <v>4.4000000000000004</v>
      </c>
      <c r="N6096" s="104">
        <v>0.6</v>
      </c>
      <c r="O6096" s="104">
        <v>0</v>
      </c>
      <c r="P6096" s="104" t="s">
        <v>67</v>
      </c>
      <c r="R6096" s="104" t="s">
        <v>560</v>
      </c>
    </row>
    <row r="6097" spans="1:18" x14ac:dyDescent="0.25">
      <c r="A6097" s="104">
        <v>1055309</v>
      </c>
      <c r="B6097" s="104" t="s">
        <v>22</v>
      </c>
      <c r="C6097" s="104">
        <v>2014</v>
      </c>
      <c r="D6097" s="104" t="s">
        <v>515</v>
      </c>
      <c r="G6097" s="105">
        <v>41899</v>
      </c>
      <c r="H6097" s="105">
        <v>0.31944444444444398</v>
      </c>
      <c r="I6097" s="104">
        <v>0</v>
      </c>
      <c r="J6097" s="104">
        <v>0</v>
      </c>
      <c r="K6097" s="104">
        <v>54.081699999999998</v>
      </c>
      <c r="L6097" s="104">
        <v>5.13</v>
      </c>
      <c r="M6097" s="104">
        <v>4.8</v>
      </c>
      <c r="N6097" s="104">
        <v>0.4</v>
      </c>
      <c r="O6097" s="104">
        <v>0.76800000000000002</v>
      </c>
      <c r="P6097" s="104" t="s">
        <v>67</v>
      </c>
      <c r="R6097" s="104" t="s">
        <v>560</v>
      </c>
    </row>
    <row r="6098" spans="1:18" x14ac:dyDescent="0.25">
      <c r="A6098" s="104">
        <v>1055310</v>
      </c>
      <c r="B6098" s="104" t="s">
        <v>22</v>
      </c>
      <c r="C6098" s="104">
        <v>2014</v>
      </c>
      <c r="D6098" s="104" t="s">
        <v>209</v>
      </c>
      <c r="E6098" s="104" t="s">
        <v>2</v>
      </c>
      <c r="G6098" s="105">
        <v>41901</v>
      </c>
      <c r="H6098" s="105">
        <v>0.57569444444444395</v>
      </c>
      <c r="I6098" s="104">
        <v>5</v>
      </c>
      <c r="J6098" s="104">
        <v>193</v>
      </c>
      <c r="K6098" s="104">
        <v>55.088099999999997</v>
      </c>
      <c r="L6098" s="104">
        <v>3.8513999999999999</v>
      </c>
      <c r="M6098" s="104">
        <v>1.3</v>
      </c>
      <c r="N6098" s="104">
        <v>0.7</v>
      </c>
      <c r="O6098" s="104">
        <v>0</v>
      </c>
      <c r="P6098" s="104" t="s">
        <v>67</v>
      </c>
      <c r="R6098" s="104" t="s">
        <v>560</v>
      </c>
    </row>
    <row r="6099" spans="1:18" x14ac:dyDescent="0.25">
      <c r="A6099" s="104">
        <v>1055311</v>
      </c>
      <c r="B6099" s="104" t="s">
        <v>22</v>
      </c>
      <c r="C6099" s="104">
        <v>2014</v>
      </c>
      <c r="D6099" s="104" t="s">
        <v>208</v>
      </c>
      <c r="E6099" s="104" t="s">
        <v>2</v>
      </c>
      <c r="G6099" s="105">
        <v>41905</v>
      </c>
      <c r="H6099" s="105">
        <v>0.375</v>
      </c>
      <c r="I6099" s="104">
        <v>5</v>
      </c>
      <c r="J6099" s="104">
        <v>290</v>
      </c>
      <c r="K6099" s="104">
        <v>53.015000000000001</v>
      </c>
      <c r="L6099" s="104">
        <v>4.6632999999999996</v>
      </c>
      <c r="M6099" s="104">
        <v>2.2000000000000002</v>
      </c>
      <c r="N6099" s="104">
        <v>0.5</v>
      </c>
      <c r="O6099" s="104">
        <v>0.55000000000000004</v>
      </c>
      <c r="P6099" s="104" t="s">
        <v>87</v>
      </c>
      <c r="Q6099" s="104">
        <v>1.1704000000000001</v>
      </c>
      <c r="R6099" s="104" t="s">
        <v>560</v>
      </c>
    </row>
    <row r="6100" spans="1:18" x14ac:dyDescent="0.25">
      <c r="A6100" s="104">
        <v>1055312</v>
      </c>
      <c r="B6100" s="104" t="s">
        <v>22</v>
      </c>
      <c r="C6100" s="104">
        <v>2014</v>
      </c>
      <c r="D6100" s="104" t="s">
        <v>207</v>
      </c>
      <c r="E6100" s="104" t="s">
        <v>2</v>
      </c>
      <c r="G6100" s="105">
        <v>41911</v>
      </c>
      <c r="H6100" s="105">
        <v>0.35486111111111102</v>
      </c>
      <c r="I6100" s="104">
        <v>3</v>
      </c>
      <c r="J6100" s="104">
        <v>113</v>
      </c>
      <c r="K6100" s="104">
        <v>54.031700000000001</v>
      </c>
      <c r="L6100" s="104">
        <v>6.1182999999999996</v>
      </c>
      <c r="M6100" s="104">
        <v>1.6</v>
      </c>
      <c r="N6100" s="104">
        <v>0.5</v>
      </c>
      <c r="O6100" s="104">
        <v>0.56000000000000005</v>
      </c>
      <c r="P6100" s="104" t="s">
        <v>87</v>
      </c>
      <c r="Q6100" s="104">
        <v>0.10976</v>
      </c>
      <c r="R6100" s="104" t="s">
        <v>560</v>
      </c>
    </row>
    <row r="6101" spans="1:18" x14ac:dyDescent="0.25">
      <c r="A6101" s="104">
        <v>1055313</v>
      </c>
      <c r="B6101" s="104" t="s">
        <v>22</v>
      </c>
      <c r="C6101" s="104">
        <v>2014</v>
      </c>
      <c r="D6101" s="104" t="s">
        <v>206</v>
      </c>
      <c r="E6101" s="104" t="s">
        <v>2</v>
      </c>
      <c r="G6101" s="105">
        <v>41911</v>
      </c>
      <c r="H6101" s="105">
        <v>0.37361111111111101</v>
      </c>
      <c r="I6101" s="104">
        <v>3</v>
      </c>
      <c r="J6101" s="104">
        <v>136</v>
      </c>
      <c r="K6101" s="104">
        <v>53.453299999999999</v>
      </c>
      <c r="L6101" s="104">
        <v>4.8083</v>
      </c>
      <c r="M6101" s="104">
        <v>2</v>
      </c>
      <c r="N6101" s="104">
        <v>0.6</v>
      </c>
      <c r="O6101" s="104">
        <v>0.84</v>
      </c>
      <c r="P6101" s="104" t="s">
        <v>87</v>
      </c>
      <c r="Q6101" s="104">
        <v>4.4519999999999997E-2</v>
      </c>
      <c r="R6101" s="104" t="s">
        <v>560</v>
      </c>
    </row>
    <row r="6102" spans="1:18" x14ac:dyDescent="0.25">
      <c r="A6102" s="104">
        <v>1055314</v>
      </c>
      <c r="B6102" s="104" t="s">
        <v>22</v>
      </c>
      <c r="C6102" s="104">
        <v>2014</v>
      </c>
      <c r="D6102" s="104" t="s">
        <v>576</v>
      </c>
      <c r="G6102" s="105">
        <v>41912</v>
      </c>
      <c r="H6102" s="105">
        <v>3.4722222222222203E-2</v>
      </c>
      <c r="I6102" s="104">
        <v>0</v>
      </c>
      <c r="J6102" s="104">
        <v>0</v>
      </c>
      <c r="K6102" s="104">
        <v>54.166699999999999</v>
      </c>
      <c r="L6102" s="104">
        <v>6.0016999999999996</v>
      </c>
      <c r="M6102" s="104">
        <v>99.6</v>
      </c>
      <c r="N6102" s="104">
        <v>0.5</v>
      </c>
      <c r="O6102" s="104">
        <v>24.9</v>
      </c>
      <c r="P6102" s="104" t="s">
        <v>66</v>
      </c>
      <c r="R6102" s="104" t="s">
        <v>560</v>
      </c>
    </row>
    <row r="6103" spans="1:18" x14ac:dyDescent="0.25">
      <c r="A6103" s="104">
        <v>1055315</v>
      </c>
      <c r="B6103" s="104" t="s">
        <v>22</v>
      </c>
      <c r="C6103" s="104">
        <v>2014</v>
      </c>
      <c r="D6103" s="104" t="s">
        <v>205</v>
      </c>
      <c r="E6103" s="104" t="s">
        <v>2</v>
      </c>
      <c r="G6103" s="105">
        <v>41912</v>
      </c>
      <c r="H6103" s="105">
        <v>0.41180555555555598</v>
      </c>
      <c r="I6103" s="104">
        <v>5</v>
      </c>
      <c r="J6103" s="104">
        <v>255</v>
      </c>
      <c r="K6103" s="104">
        <v>52.905299999999997</v>
      </c>
      <c r="L6103" s="104">
        <v>3.3102999999999998</v>
      </c>
      <c r="M6103" s="104">
        <v>5</v>
      </c>
      <c r="N6103" s="104">
        <v>0.2</v>
      </c>
      <c r="O6103" s="104">
        <v>0</v>
      </c>
      <c r="P6103" s="104" t="s">
        <v>67</v>
      </c>
      <c r="R6103" s="104" t="s">
        <v>560</v>
      </c>
    </row>
    <row r="6104" spans="1:18" x14ac:dyDescent="0.25">
      <c r="A6104" s="104">
        <v>1055316</v>
      </c>
      <c r="B6104" s="104" t="s">
        <v>22</v>
      </c>
      <c r="C6104" s="104">
        <v>2014</v>
      </c>
      <c r="D6104" s="104" t="s">
        <v>204</v>
      </c>
      <c r="E6104" s="104" t="s">
        <v>2</v>
      </c>
      <c r="G6104" s="105">
        <v>41922</v>
      </c>
      <c r="H6104" s="105">
        <v>0.359722222222222</v>
      </c>
      <c r="I6104" s="104">
        <v>10</v>
      </c>
      <c r="J6104" s="104">
        <v>252</v>
      </c>
      <c r="K6104" s="104">
        <v>53.241700000000002</v>
      </c>
      <c r="L6104" s="104">
        <v>3.5632999999999999</v>
      </c>
      <c r="M6104" s="104">
        <v>26.7</v>
      </c>
      <c r="N6104" s="104">
        <v>0.1</v>
      </c>
      <c r="O6104" s="104">
        <v>0</v>
      </c>
      <c r="P6104" s="104" t="s">
        <v>66</v>
      </c>
      <c r="R6104" s="104" t="s">
        <v>91</v>
      </c>
    </row>
    <row r="6105" spans="1:18" x14ac:dyDescent="0.25">
      <c r="A6105" s="104">
        <v>1055317</v>
      </c>
      <c r="B6105" s="104" t="s">
        <v>22</v>
      </c>
      <c r="C6105" s="104">
        <v>2014</v>
      </c>
      <c r="D6105" s="104" t="s">
        <v>203</v>
      </c>
      <c r="E6105" s="104" t="s">
        <v>2</v>
      </c>
      <c r="G6105" s="105">
        <v>41928</v>
      </c>
      <c r="H6105" s="105">
        <v>0.422222222222222</v>
      </c>
      <c r="I6105" s="104">
        <v>9</v>
      </c>
      <c r="J6105" s="104">
        <v>264</v>
      </c>
      <c r="K6105" s="104">
        <v>51.95</v>
      </c>
      <c r="L6105" s="104">
        <v>3.5966999999999998</v>
      </c>
      <c r="M6105" s="104">
        <v>2.8</v>
      </c>
      <c r="N6105" s="104">
        <v>0.05</v>
      </c>
      <c r="O6105" s="104">
        <v>0</v>
      </c>
      <c r="P6105" s="104" t="s">
        <v>66</v>
      </c>
      <c r="R6105" s="104" t="s">
        <v>91</v>
      </c>
    </row>
    <row r="6106" spans="1:18" x14ac:dyDescent="0.25">
      <c r="A6106" s="104">
        <v>1055318</v>
      </c>
      <c r="B6106" s="104" t="s">
        <v>22</v>
      </c>
      <c r="C6106" s="104">
        <v>2014</v>
      </c>
      <c r="D6106" s="104" t="s">
        <v>201</v>
      </c>
      <c r="E6106" s="104" t="s">
        <v>2</v>
      </c>
      <c r="G6106" s="105">
        <v>41930</v>
      </c>
      <c r="H6106" s="105">
        <v>0.60486111111111096</v>
      </c>
      <c r="I6106" s="104">
        <v>9</v>
      </c>
      <c r="J6106" s="104">
        <v>208</v>
      </c>
      <c r="K6106" s="104">
        <v>52.055</v>
      </c>
      <c r="L6106" s="104">
        <v>2.9449999999999998</v>
      </c>
      <c r="M6106" s="104">
        <v>8.6</v>
      </c>
      <c r="N6106" s="104">
        <v>0.05</v>
      </c>
      <c r="O6106" s="104">
        <v>0</v>
      </c>
      <c r="P6106" s="104" t="s">
        <v>66</v>
      </c>
      <c r="R6106" s="104" t="s">
        <v>91</v>
      </c>
    </row>
    <row r="6107" spans="1:18" x14ac:dyDescent="0.25">
      <c r="A6107" s="104">
        <v>1055319</v>
      </c>
      <c r="B6107" s="104" t="s">
        <v>22</v>
      </c>
      <c r="C6107" s="104">
        <v>2014</v>
      </c>
      <c r="D6107" s="104" t="s">
        <v>200</v>
      </c>
      <c r="E6107" s="104" t="s">
        <v>2</v>
      </c>
      <c r="G6107" s="105">
        <v>41930</v>
      </c>
      <c r="H6107" s="105">
        <v>0.64375000000000004</v>
      </c>
      <c r="I6107" s="104">
        <v>9</v>
      </c>
      <c r="J6107" s="104">
        <v>215</v>
      </c>
      <c r="K6107" s="104">
        <v>53.805</v>
      </c>
      <c r="L6107" s="104">
        <v>4.9283000000000001</v>
      </c>
      <c r="M6107" s="104">
        <v>11.4</v>
      </c>
      <c r="N6107" s="104">
        <v>0.05</v>
      </c>
      <c r="O6107" s="104">
        <v>0</v>
      </c>
      <c r="P6107" s="104" t="s">
        <v>66</v>
      </c>
      <c r="R6107" s="104" t="s">
        <v>91</v>
      </c>
    </row>
    <row r="6108" spans="1:18" x14ac:dyDescent="0.25">
      <c r="A6108" s="104">
        <v>1055320</v>
      </c>
      <c r="B6108" s="104" t="s">
        <v>22</v>
      </c>
      <c r="C6108" s="104">
        <v>2014</v>
      </c>
      <c r="D6108" s="104" t="s">
        <v>199</v>
      </c>
      <c r="E6108" s="104" t="s">
        <v>2</v>
      </c>
      <c r="G6108" s="105">
        <v>41939</v>
      </c>
      <c r="H6108" s="105">
        <v>0.80069444444444404</v>
      </c>
      <c r="I6108" s="104">
        <v>7</v>
      </c>
      <c r="J6108" s="104">
        <v>220</v>
      </c>
      <c r="K6108" s="104">
        <v>52.07</v>
      </c>
      <c r="L6108" s="104">
        <v>3.3767</v>
      </c>
      <c r="M6108" s="104">
        <v>8.1</v>
      </c>
      <c r="N6108" s="104">
        <v>0.05</v>
      </c>
      <c r="O6108" s="104">
        <v>0</v>
      </c>
      <c r="P6108" s="104" t="s">
        <v>67</v>
      </c>
      <c r="R6108" s="104" t="s">
        <v>91</v>
      </c>
    </row>
    <row r="6109" spans="1:18" x14ac:dyDescent="0.25">
      <c r="A6109" s="104">
        <v>1055321</v>
      </c>
      <c r="B6109" s="104" t="s">
        <v>22</v>
      </c>
      <c r="C6109" s="104">
        <v>2014</v>
      </c>
      <c r="D6109" s="104" t="s">
        <v>198</v>
      </c>
      <c r="E6109" s="104" t="s">
        <v>2</v>
      </c>
      <c r="G6109" s="105">
        <v>41942</v>
      </c>
      <c r="H6109" s="105">
        <v>0.63958333333333295</v>
      </c>
      <c r="I6109" s="104">
        <v>5</v>
      </c>
      <c r="J6109" s="104">
        <v>220</v>
      </c>
      <c r="K6109" s="104">
        <v>53.5533</v>
      </c>
      <c r="L6109" s="104">
        <v>3.8782999999999999</v>
      </c>
      <c r="M6109" s="104">
        <v>6.3</v>
      </c>
      <c r="N6109" s="104">
        <v>0.05</v>
      </c>
      <c r="O6109" s="104">
        <v>0</v>
      </c>
      <c r="P6109" s="104" t="s">
        <v>66</v>
      </c>
      <c r="R6109" s="104" t="s">
        <v>91</v>
      </c>
    </row>
    <row r="6110" spans="1:18" x14ac:dyDescent="0.25">
      <c r="A6110" s="104">
        <v>1055322</v>
      </c>
      <c r="B6110" s="104" t="s">
        <v>22</v>
      </c>
      <c r="C6110" s="104">
        <v>2014</v>
      </c>
      <c r="D6110" s="104" t="s">
        <v>197</v>
      </c>
      <c r="E6110" s="104" t="s">
        <v>2</v>
      </c>
      <c r="G6110" s="105">
        <v>41954</v>
      </c>
      <c r="H6110" s="105">
        <v>0.54027777777777797</v>
      </c>
      <c r="I6110" s="104">
        <v>9</v>
      </c>
      <c r="J6110" s="104">
        <v>126</v>
      </c>
      <c r="K6110" s="104">
        <v>54.441699999999997</v>
      </c>
      <c r="L6110" s="104">
        <v>4.3067000000000002</v>
      </c>
      <c r="M6110" s="104">
        <v>3.7</v>
      </c>
      <c r="N6110" s="104">
        <v>0.05</v>
      </c>
      <c r="O6110" s="104">
        <v>0</v>
      </c>
      <c r="P6110" s="104" t="s">
        <v>66</v>
      </c>
      <c r="R6110" s="104" t="s">
        <v>91</v>
      </c>
    </row>
    <row r="6111" spans="1:18" x14ac:dyDescent="0.25">
      <c r="A6111" s="104">
        <v>1055323</v>
      </c>
      <c r="B6111" s="104" t="s">
        <v>22</v>
      </c>
      <c r="C6111" s="104">
        <v>2014</v>
      </c>
      <c r="D6111" s="104" t="s">
        <v>196</v>
      </c>
      <c r="E6111" s="104" t="s">
        <v>2</v>
      </c>
      <c r="G6111" s="105">
        <v>41963</v>
      </c>
      <c r="H6111" s="105">
        <v>0.94722222222222197</v>
      </c>
      <c r="I6111" s="104">
        <v>0</v>
      </c>
      <c r="J6111" s="104">
        <v>111</v>
      </c>
      <c r="K6111" s="104">
        <v>51.9617</v>
      </c>
      <c r="L6111" s="104">
        <v>2.5716999999999999</v>
      </c>
      <c r="M6111" s="104">
        <v>2.1</v>
      </c>
      <c r="N6111" s="104">
        <v>0.5</v>
      </c>
      <c r="O6111" s="104">
        <v>0</v>
      </c>
      <c r="P6111" s="104" t="s">
        <v>67</v>
      </c>
      <c r="R6111" s="104" t="s">
        <v>560</v>
      </c>
    </row>
    <row r="6112" spans="1:18" x14ac:dyDescent="0.25">
      <c r="A6112" s="104">
        <v>1055324</v>
      </c>
      <c r="B6112" s="104" t="s">
        <v>22</v>
      </c>
      <c r="C6112" s="104">
        <v>2014</v>
      </c>
      <c r="D6112" s="104" t="s">
        <v>195</v>
      </c>
      <c r="E6112" s="104" t="s">
        <v>2</v>
      </c>
      <c r="G6112" s="105">
        <v>41963</v>
      </c>
      <c r="H6112" s="105">
        <v>0.96250000000000002</v>
      </c>
      <c r="I6112" s="104">
        <v>0</v>
      </c>
      <c r="J6112" s="104">
        <v>121</v>
      </c>
      <c r="K6112" s="104">
        <v>52.938299999999998</v>
      </c>
      <c r="L6112" s="104">
        <v>3.3216999999999999</v>
      </c>
      <c r="M6112" s="104">
        <v>14.9</v>
      </c>
      <c r="N6112" s="104">
        <v>0.1</v>
      </c>
      <c r="O6112" s="104">
        <v>0</v>
      </c>
      <c r="P6112" s="104" t="s">
        <v>67</v>
      </c>
      <c r="R6112" s="104" t="s">
        <v>560</v>
      </c>
    </row>
    <row r="6113" spans="1:18" x14ac:dyDescent="0.25">
      <c r="A6113" s="104">
        <v>1055325</v>
      </c>
      <c r="B6113" s="104" t="s">
        <v>22</v>
      </c>
      <c r="C6113" s="104">
        <v>2014</v>
      </c>
      <c r="D6113" s="104" t="s">
        <v>194</v>
      </c>
      <c r="E6113" s="104" t="s">
        <v>2</v>
      </c>
      <c r="G6113" s="105">
        <v>41963</v>
      </c>
      <c r="H6113" s="105">
        <v>0.97291666666666698</v>
      </c>
      <c r="I6113" s="104">
        <v>0</v>
      </c>
      <c r="J6113" s="104">
        <v>116</v>
      </c>
      <c r="K6113" s="104">
        <v>53.594999999999999</v>
      </c>
      <c r="L6113" s="104">
        <v>3.9466999999999999</v>
      </c>
      <c r="M6113" s="104">
        <v>1</v>
      </c>
      <c r="N6113" s="104">
        <v>0.3</v>
      </c>
      <c r="O6113" s="104">
        <v>0</v>
      </c>
      <c r="P6113" s="104" t="s">
        <v>67</v>
      </c>
      <c r="R6113" s="104" t="s">
        <v>560</v>
      </c>
    </row>
    <row r="6114" spans="1:18" x14ac:dyDescent="0.25">
      <c r="A6114" s="104">
        <v>1055326</v>
      </c>
      <c r="B6114" s="104" t="s">
        <v>22</v>
      </c>
      <c r="C6114" s="104">
        <v>2014</v>
      </c>
      <c r="D6114" s="104" t="s">
        <v>193</v>
      </c>
      <c r="E6114" s="104" t="s">
        <v>2</v>
      </c>
      <c r="G6114" s="105">
        <v>41967</v>
      </c>
      <c r="H6114" s="105">
        <v>0.65277777777777801</v>
      </c>
      <c r="I6114" s="104">
        <v>5</v>
      </c>
      <c r="J6114" s="104">
        <v>310</v>
      </c>
      <c r="K6114" s="104">
        <v>52.1967</v>
      </c>
      <c r="L6114" s="104">
        <v>3.02</v>
      </c>
      <c r="M6114" s="104">
        <v>0.5</v>
      </c>
      <c r="N6114" s="104">
        <v>0.6</v>
      </c>
      <c r="O6114" s="104">
        <v>0</v>
      </c>
      <c r="P6114" s="104" t="s">
        <v>67</v>
      </c>
      <c r="R6114" s="104" t="s">
        <v>560</v>
      </c>
    </row>
    <row r="6115" spans="1:18" x14ac:dyDescent="0.25">
      <c r="A6115" s="104">
        <v>1055327</v>
      </c>
      <c r="B6115" s="104" t="s">
        <v>22</v>
      </c>
      <c r="C6115" s="104">
        <v>2014</v>
      </c>
      <c r="D6115" s="104" t="s">
        <v>192</v>
      </c>
      <c r="E6115" s="104" t="s">
        <v>2</v>
      </c>
      <c r="G6115" s="105">
        <v>41967</v>
      </c>
      <c r="H6115" s="105">
        <v>0.77430555555555503</v>
      </c>
      <c r="I6115" s="104">
        <v>3</v>
      </c>
      <c r="J6115" s="104">
        <v>255</v>
      </c>
      <c r="K6115" s="104">
        <v>53.1233</v>
      </c>
      <c r="L6115" s="104">
        <v>3.2317</v>
      </c>
      <c r="M6115" s="104">
        <v>2.6</v>
      </c>
      <c r="N6115" s="104">
        <v>1.3</v>
      </c>
      <c r="O6115" s="104">
        <v>0</v>
      </c>
      <c r="P6115" s="104" t="s">
        <v>67</v>
      </c>
      <c r="R6115" s="104" t="s">
        <v>560</v>
      </c>
    </row>
    <row r="6116" spans="1:18" x14ac:dyDescent="0.25">
      <c r="A6116" s="104">
        <v>1055328</v>
      </c>
      <c r="B6116" s="104" t="s">
        <v>22</v>
      </c>
      <c r="C6116" s="104">
        <v>2014</v>
      </c>
      <c r="D6116" s="104" t="s">
        <v>191</v>
      </c>
      <c r="E6116" s="104" t="s">
        <v>2</v>
      </c>
      <c r="G6116" s="105">
        <v>41968</v>
      </c>
      <c r="H6116" s="105">
        <v>0.71666666666666701</v>
      </c>
      <c r="I6116" s="104">
        <v>9</v>
      </c>
      <c r="J6116" s="104">
        <v>102</v>
      </c>
      <c r="K6116" s="104">
        <v>53.07</v>
      </c>
      <c r="L6116" s="104">
        <v>4.3971999999999998</v>
      </c>
      <c r="M6116" s="104">
        <v>0.1</v>
      </c>
      <c r="N6116" s="104">
        <v>0.2</v>
      </c>
      <c r="O6116" s="104">
        <v>0</v>
      </c>
      <c r="P6116" s="104" t="s">
        <v>67</v>
      </c>
      <c r="R6116" s="104" t="s">
        <v>560</v>
      </c>
    </row>
    <row r="6117" spans="1:18" x14ac:dyDescent="0.25">
      <c r="A6117" s="104">
        <v>1055329</v>
      </c>
      <c r="B6117" s="104" t="s">
        <v>22</v>
      </c>
      <c r="C6117" s="104">
        <v>2014</v>
      </c>
      <c r="D6117" s="104" t="s">
        <v>190</v>
      </c>
      <c r="E6117" s="104" t="s">
        <v>2</v>
      </c>
      <c r="G6117" s="105">
        <v>41975</v>
      </c>
      <c r="H6117" s="105">
        <v>0.54583333333333295</v>
      </c>
      <c r="I6117" s="104">
        <v>3</v>
      </c>
      <c r="J6117" s="104">
        <v>86</v>
      </c>
      <c r="K6117" s="104">
        <v>54.0867</v>
      </c>
      <c r="L6117" s="104">
        <v>4.7916999999999996</v>
      </c>
      <c r="M6117" s="104">
        <v>2</v>
      </c>
      <c r="N6117" s="104">
        <v>1.1000000000000001</v>
      </c>
      <c r="O6117" s="104">
        <v>0</v>
      </c>
      <c r="P6117" s="104" t="s">
        <v>66</v>
      </c>
      <c r="R6117" s="104" t="s">
        <v>560</v>
      </c>
    </row>
    <row r="6118" spans="1:18" x14ac:dyDescent="0.25">
      <c r="A6118" s="104">
        <v>1055330</v>
      </c>
      <c r="B6118" s="104" t="s">
        <v>22</v>
      </c>
      <c r="C6118" s="104">
        <v>2014</v>
      </c>
      <c r="D6118" s="104" t="s">
        <v>189</v>
      </c>
      <c r="E6118" s="104" t="s">
        <v>2</v>
      </c>
      <c r="G6118" s="105">
        <v>41975</v>
      </c>
      <c r="H6118" s="105">
        <v>0.55000000000000004</v>
      </c>
      <c r="I6118" s="104">
        <v>3</v>
      </c>
      <c r="J6118" s="104">
        <v>86</v>
      </c>
      <c r="K6118" s="104">
        <v>57.148299999999999</v>
      </c>
      <c r="L6118" s="104">
        <v>4.83</v>
      </c>
      <c r="M6118" s="104">
        <v>4.2</v>
      </c>
      <c r="N6118" s="104">
        <v>0.3</v>
      </c>
      <c r="O6118" s="104">
        <v>0</v>
      </c>
      <c r="P6118" s="104" t="s">
        <v>66</v>
      </c>
      <c r="R6118" s="104" t="s">
        <v>560</v>
      </c>
    </row>
    <row r="6119" spans="1:18" x14ac:dyDescent="0.25">
      <c r="A6119" s="104">
        <v>1055331</v>
      </c>
      <c r="B6119" s="104" t="s">
        <v>22</v>
      </c>
      <c r="C6119" s="104">
        <v>2014</v>
      </c>
      <c r="D6119" s="104" t="s">
        <v>188</v>
      </c>
      <c r="E6119" s="104" t="s">
        <v>2</v>
      </c>
      <c r="G6119" s="105">
        <v>41975</v>
      </c>
      <c r="H6119" s="105">
        <v>0.55277777777777803</v>
      </c>
      <c r="I6119" s="104">
        <v>3</v>
      </c>
      <c r="J6119" s="104">
        <v>86</v>
      </c>
      <c r="K6119" s="104">
        <v>54.2</v>
      </c>
      <c r="L6119" s="104">
        <v>4.8867000000000003</v>
      </c>
      <c r="M6119" s="104">
        <v>1.2</v>
      </c>
      <c r="N6119" s="104">
        <v>0.2</v>
      </c>
      <c r="O6119" s="104">
        <v>0</v>
      </c>
      <c r="P6119" s="104" t="s">
        <v>66</v>
      </c>
      <c r="R6119" s="104" t="s">
        <v>560</v>
      </c>
    </row>
    <row r="6120" spans="1:18" x14ac:dyDescent="0.25">
      <c r="A6120" s="104">
        <v>1055332</v>
      </c>
      <c r="B6120" s="104" t="s">
        <v>22</v>
      </c>
      <c r="C6120" s="104">
        <v>2014</v>
      </c>
      <c r="D6120" s="104" t="s">
        <v>187</v>
      </c>
      <c r="E6120" s="104" t="s">
        <v>2</v>
      </c>
      <c r="G6120" s="105">
        <v>41975</v>
      </c>
      <c r="H6120" s="105">
        <v>0.55416666666666703</v>
      </c>
      <c r="I6120" s="104">
        <v>3</v>
      </c>
      <c r="J6120" s="104">
        <v>86</v>
      </c>
      <c r="K6120" s="104">
        <v>54.28</v>
      </c>
      <c r="L6120" s="104">
        <v>4.9617000000000004</v>
      </c>
      <c r="M6120" s="104">
        <v>5.2</v>
      </c>
      <c r="N6120" s="104">
        <v>0.1</v>
      </c>
      <c r="O6120" s="104">
        <v>0</v>
      </c>
      <c r="P6120" s="104" t="s">
        <v>66</v>
      </c>
      <c r="R6120" s="104" t="s">
        <v>560</v>
      </c>
    </row>
    <row r="6121" spans="1:18" x14ac:dyDescent="0.25">
      <c r="A6121" s="104">
        <v>1055333</v>
      </c>
      <c r="B6121" s="104" t="s">
        <v>22</v>
      </c>
      <c r="C6121" s="104">
        <v>2014</v>
      </c>
      <c r="D6121" s="104" t="s">
        <v>186</v>
      </c>
      <c r="E6121" s="104" t="s">
        <v>2</v>
      </c>
      <c r="G6121" s="105">
        <v>41975</v>
      </c>
      <c r="H6121" s="105">
        <v>0.563194444444444</v>
      </c>
      <c r="I6121" s="104">
        <v>3</v>
      </c>
      <c r="J6121" s="104">
        <v>67</v>
      </c>
      <c r="K6121" s="104">
        <v>54.198300000000003</v>
      </c>
      <c r="L6121" s="104">
        <v>6.1367000000000003</v>
      </c>
      <c r="M6121" s="104">
        <v>5.6</v>
      </c>
      <c r="N6121" s="104">
        <v>0.4</v>
      </c>
      <c r="O6121" s="104">
        <v>0</v>
      </c>
      <c r="P6121" s="104" t="s">
        <v>67</v>
      </c>
      <c r="R6121" s="104" t="s">
        <v>560</v>
      </c>
    </row>
    <row r="6122" spans="1:18" x14ac:dyDescent="0.25">
      <c r="A6122" s="104">
        <v>1055334</v>
      </c>
      <c r="B6122" s="104" t="s">
        <v>22</v>
      </c>
      <c r="C6122" s="104">
        <v>2014</v>
      </c>
      <c r="D6122" s="104" t="s">
        <v>185</v>
      </c>
      <c r="E6122" s="104" t="s">
        <v>2</v>
      </c>
      <c r="G6122" s="105">
        <v>41975</v>
      </c>
      <c r="H6122" s="105">
        <v>0.563194444444444</v>
      </c>
      <c r="I6122" s="104">
        <v>5</v>
      </c>
      <c r="J6122" s="104">
        <v>67</v>
      </c>
      <c r="K6122" s="104">
        <v>54.185000000000002</v>
      </c>
      <c r="L6122" s="104">
        <v>6.0617000000000001</v>
      </c>
      <c r="M6122" s="104">
        <v>8.3000000000000007</v>
      </c>
      <c r="N6122" s="104">
        <v>0.1</v>
      </c>
      <c r="O6122" s="104">
        <v>0</v>
      </c>
      <c r="P6122" s="104" t="s">
        <v>67</v>
      </c>
      <c r="R6122" s="104" t="s">
        <v>560</v>
      </c>
    </row>
    <row r="6123" spans="1:18" x14ac:dyDescent="0.25">
      <c r="A6123" s="104">
        <v>1055335</v>
      </c>
      <c r="B6123" s="104" t="s">
        <v>22</v>
      </c>
      <c r="C6123" s="104">
        <v>2014</v>
      </c>
      <c r="D6123" s="104" t="s">
        <v>184</v>
      </c>
      <c r="E6123" s="104" t="s">
        <v>2</v>
      </c>
      <c r="G6123" s="105">
        <v>41975</v>
      </c>
      <c r="H6123" s="105">
        <v>0.58611111111111103</v>
      </c>
      <c r="I6123" s="104">
        <v>3</v>
      </c>
      <c r="J6123" s="104">
        <v>53</v>
      </c>
      <c r="K6123" s="104">
        <v>53.801699999999997</v>
      </c>
      <c r="L6123" s="104">
        <v>4.7117000000000004</v>
      </c>
      <c r="M6123" s="104">
        <v>2.6</v>
      </c>
      <c r="N6123" s="104">
        <v>0.5</v>
      </c>
      <c r="O6123" s="104">
        <v>0</v>
      </c>
      <c r="P6123" s="104" t="s">
        <v>67</v>
      </c>
      <c r="R6123" s="104" t="s">
        <v>560</v>
      </c>
    </row>
    <row r="6124" spans="1:18" x14ac:dyDescent="0.25">
      <c r="A6124" s="104">
        <v>1055336</v>
      </c>
      <c r="B6124" s="104" t="s">
        <v>22</v>
      </c>
      <c r="C6124" s="104">
        <v>2014</v>
      </c>
      <c r="D6124" s="104" t="s">
        <v>183</v>
      </c>
      <c r="E6124" s="104" t="s">
        <v>2</v>
      </c>
      <c r="G6124" s="105">
        <v>41978</v>
      </c>
      <c r="H6124" s="105">
        <v>0.35</v>
      </c>
      <c r="I6124" s="104">
        <v>0</v>
      </c>
      <c r="J6124" s="104">
        <v>0</v>
      </c>
      <c r="K6124" s="104">
        <v>54.774999999999999</v>
      </c>
      <c r="L6124" s="104">
        <v>4.7503000000000002</v>
      </c>
      <c r="M6124" s="104">
        <v>3.1</v>
      </c>
      <c r="N6124" s="104">
        <v>1.4</v>
      </c>
      <c r="O6124" s="104">
        <v>0</v>
      </c>
      <c r="P6124" s="104" t="s">
        <v>67</v>
      </c>
      <c r="R6124" s="104" t="s">
        <v>560</v>
      </c>
    </row>
    <row r="6125" spans="1:18" x14ac:dyDescent="0.25">
      <c r="A6125" s="104">
        <v>1055337</v>
      </c>
      <c r="B6125" s="104" t="s">
        <v>22</v>
      </c>
      <c r="C6125" s="104">
        <v>2014</v>
      </c>
      <c r="D6125" s="104" t="s">
        <v>182</v>
      </c>
      <c r="E6125" s="104" t="s">
        <v>2</v>
      </c>
      <c r="G6125" s="105">
        <v>41982</v>
      </c>
      <c r="H6125" s="105">
        <v>0.34166666666666701</v>
      </c>
      <c r="I6125" s="104">
        <v>7</v>
      </c>
      <c r="J6125" s="104">
        <v>309</v>
      </c>
      <c r="K6125" s="104">
        <v>52.541699999999999</v>
      </c>
      <c r="L6125" s="104">
        <v>3.3033000000000001</v>
      </c>
      <c r="M6125" s="104">
        <v>9.1999999999999993</v>
      </c>
      <c r="N6125" s="104">
        <v>0.05</v>
      </c>
      <c r="O6125" s="104">
        <v>0</v>
      </c>
      <c r="P6125" s="104" t="s">
        <v>66</v>
      </c>
      <c r="R6125" s="104" t="s">
        <v>91</v>
      </c>
    </row>
    <row r="6126" spans="1:18" x14ac:dyDescent="0.25">
      <c r="A6126" s="104">
        <v>1055338</v>
      </c>
      <c r="B6126" s="104" t="s">
        <v>22</v>
      </c>
      <c r="C6126" s="104">
        <v>2014</v>
      </c>
      <c r="D6126" s="104" t="s">
        <v>181</v>
      </c>
      <c r="E6126" s="104" t="s">
        <v>2</v>
      </c>
      <c r="G6126" s="105">
        <v>41994</v>
      </c>
      <c r="H6126" s="105">
        <v>0.32638888888888901</v>
      </c>
      <c r="I6126" s="104">
        <v>12</v>
      </c>
      <c r="J6126" s="104">
        <v>250</v>
      </c>
      <c r="K6126" s="104">
        <v>51.9739</v>
      </c>
      <c r="L6126" s="104">
        <v>2.7986</v>
      </c>
      <c r="M6126" s="104">
        <v>6</v>
      </c>
      <c r="N6126" s="104">
        <v>0.02</v>
      </c>
      <c r="O6126" s="104">
        <v>3.5999999999999997E-2</v>
      </c>
      <c r="P6126" s="104" t="s">
        <v>87</v>
      </c>
      <c r="Q6126" s="104">
        <v>7.2863999999999998E-2</v>
      </c>
      <c r="R6126" s="104" t="s">
        <v>91</v>
      </c>
    </row>
    <row r="6127" spans="1:18" x14ac:dyDescent="0.25">
      <c r="A6127" s="104">
        <v>1055339</v>
      </c>
      <c r="B6127" s="104" t="s">
        <v>22</v>
      </c>
      <c r="C6127" s="104">
        <v>2014</v>
      </c>
      <c r="D6127" s="104" t="s">
        <v>176</v>
      </c>
      <c r="E6127" s="104" t="s">
        <v>2</v>
      </c>
      <c r="G6127" s="105">
        <v>41999</v>
      </c>
      <c r="H6127" s="105">
        <v>0.45763888888888898</v>
      </c>
      <c r="I6127" s="104">
        <v>5</v>
      </c>
      <c r="J6127" s="104">
        <v>262</v>
      </c>
      <c r="K6127" s="104">
        <v>53.552799999999998</v>
      </c>
      <c r="L6127" s="104">
        <v>5.2313999999999998</v>
      </c>
      <c r="M6127" s="104">
        <v>7.5</v>
      </c>
      <c r="N6127" s="104">
        <v>3.7</v>
      </c>
      <c r="O6127" s="104">
        <v>0</v>
      </c>
      <c r="P6127" s="104" t="s">
        <v>67</v>
      </c>
      <c r="R6127" s="104" t="s">
        <v>560</v>
      </c>
    </row>
    <row r="6128" spans="1:18" x14ac:dyDescent="0.25">
      <c r="A6128" s="104">
        <v>1055340</v>
      </c>
      <c r="B6128" s="104" t="s">
        <v>23</v>
      </c>
      <c r="C6128" s="104">
        <v>2014</v>
      </c>
      <c r="D6128" s="104" t="s">
        <v>153</v>
      </c>
      <c r="E6128" s="104" t="s">
        <v>2</v>
      </c>
      <c r="G6128" s="105">
        <v>41649</v>
      </c>
      <c r="H6128" s="105">
        <v>0.48749999999999999</v>
      </c>
      <c r="K6128" s="104">
        <v>57.955599999999997</v>
      </c>
      <c r="L6128" s="104">
        <v>8.7143999999999995</v>
      </c>
      <c r="O6128" s="104">
        <v>9.32</v>
      </c>
      <c r="P6128" s="104" t="s">
        <v>66</v>
      </c>
      <c r="R6128" s="104" t="s">
        <v>560</v>
      </c>
    </row>
    <row r="6129" spans="1:18" x14ac:dyDescent="0.25">
      <c r="A6129" s="104">
        <v>1055341</v>
      </c>
      <c r="B6129" s="104" t="s">
        <v>23</v>
      </c>
      <c r="C6129" s="104">
        <v>2014</v>
      </c>
      <c r="D6129" s="104" t="s">
        <v>512</v>
      </c>
      <c r="E6129" s="104" t="s">
        <v>2</v>
      </c>
      <c r="G6129" s="105">
        <v>41675</v>
      </c>
      <c r="H6129" s="105">
        <v>0.46597222222222201</v>
      </c>
      <c r="K6129" s="104">
        <v>62.286000000000001</v>
      </c>
      <c r="L6129" s="104">
        <v>5.0720000000000001</v>
      </c>
      <c r="O6129" s="104">
        <v>1.8099479999999999</v>
      </c>
      <c r="P6129" s="104" t="s">
        <v>66</v>
      </c>
      <c r="R6129" s="104" t="s">
        <v>91</v>
      </c>
    </row>
    <row r="6130" spans="1:18" x14ac:dyDescent="0.25">
      <c r="A6130" s="104">
        <v>1055342</v>
      </c>
      <c r="B6130" s="104" t="s">
        <v>23</v>
      </c>
      <c r="C6130" s="104">
        <v>2014</v>
      </c>
      <c r="D6130" s="104" t="s">
        <v>419</v>
      </c>
      <c r="E6130" s="104" t="s">
        <v>2</v>
      </c>
      <c r="G6130" s="105">
        <v>41679</v>
      </c>
      <c r="H6130" s="105">
        <v>0.50208333333333299</v>
      </c>
      <c r="K6130" s="104">
        <v>62.470799999999997</v>
      </c>
      <c r="L6130" s="104">
        <v>5.5321999999999996</v>
      </c>
      <c r="O6130" s="104">
        <v>0.23066999999999999</v>
      </c>
      <c r="P6130" s="104" t="s">
        <v>87</v>
      </c>
      <c r="Q6130" s="104">
        <v>1.2699999999999999E-2</v>
      </c>
      <c r="R6130" s="104" t="s">
        <v>560</v>
      </c>
    </row>
    <row r="6131" spans="1:18" x14ac:dyDescent="0.25">
      <c r="A6131" s="104">
        <v>1055343</v>
      </c>
      <c r="B6131" s="104" t="s">
        <v>23</v>
      </c>
      <c r="C6131" s="104">
        <v>2014</v>
      </c>
      <c r="D6131" s="104" t="s">
        <v>145</v>
      </c>
      <c r="E6131" s="104" t="s">
        <v>2</v>
      </c>
      <c r="G6131" s="105">
        <v>41766</v>
      </c>
      <c r="H6131" s="105">
        <v>0.41666666666666702</v>
      </c>
      <c r="K6131" s="104">
        <v>56.8</v>
      </c>
      <c r="L6131" s="104">
        <v>4.0033000000000003</v>
      </c>
      <c r="O6131" s="104">
        <v>8</v>
      </c>
      <c r="P6131" s="104" t="s">
        <v>66</v>
      </c>
      <c r="R6131" s="104" t="s">
        <v>560</v>
      </c>
    </row>
    <row r="6132" spans="1:18" x14ac:dyDescent="0.25">
      <c r="A6132" s="104">
        <v>1055344</v>
      </c>
      <c r="B6132" s="104" t="s">
        <v>23</v>
      </c>
      <c r="C6132" s="104">
        <v>2014</v>
      </c>
      <c r="D6132" s="104" t="s">
        <v>144</v>
      </c>
      <c r="E6132" s="104" t="s">
        <v>2</v>
      </c>
      <c r="G6132" s="105">
        <v>41775</v>
      </c>
      <c r="H6132" s="105">
        <v>0.41666666666666702</v>
      </c>
      <c r="K6132" s="104">
        <v>60.033000000000001</v>
      </c>
      <c r="L6132" s="104">
        <v>5.8330000000000002</v>
      </c>
      <c r="O6132" s="104">
        <v>0.9</v>
      </c>
      <c r="P6132" s="104" t="s">
        <v>87</v>
      </c>
      <c r="Q6132" s="104">
        <v>0.27100000000000002</v>
      </c>
      <c r="R6132" s="104" t="s">
        <v>560</v>
      </c>
    </row>
    <row r="6133" spans="1:18" x14ac:dyDescent="0.25">
      <c r="A6133" s="104">
        <v>1055345</v>
      </c>
      <c r="B6133" s="104" t="s">
        <v>23</v>
      </c>
      <c r="C6133" s="104">
        <v>2014</v>
      </c>
      <c r="D6133" s="104" t="s">
        <v>143</v>
      </c>
      <c r="E6133" s="104" t="s">
        <v>2</v>
      </c>
      <c r="G6133" s="105">
        <v>41778</v>
      </c>
      <c r="H6133" s="105">
        <v>0.47013888888888899</v>
      </c>
      <c r="K6133" s="104">
        <v>58.366</v>
      </c>
      <c r="L6133" s="104">
        <v>1.883</v>
      </c>
      <c r="O6133" s="104">
        <v>0.38600000000000001</v>
      </c>
      <c r="P6133" s="104" t="s">
        <v>87</v>
      </c>
      <c r="Q6133" s="104">
        <v>0.11600000000000001</v>
      </c>
      <c r="R6133" s="104" t="s">
        <v>560</v>
      </c>
    </row>
    <row r="6134" spans="1:18" x14ac:dyDescent="0.25">
      <c r="A6134" s="104">
        <v>1055346</v>
      </c>
      <c r="B6134" s="104" t="s">
        <v>23</v>
      </c>
      <c r="C6134" s="104">
        <v>2014</v>
      </c>
      <c r="D6134" s="104" t="s">
        <v>416</v>
      </c>
      <c r="E6134" s="104" t="s">
        <v>2</v>
      </c>
      <c r="G6134" s="105">
        <v>41781</v>
      </c>
      <c r="H6134" s="105">
        <v>0.51041666666666696</v>
      </c>
      <c r="K6134" s="104">
        <v>56.582999999999998</v>
      </c>
      <c r="L6134" s="104">
        <v>4.0330000000000004</v>
      </c>
      <c r="O6134" s="104">
        <v>8.0069999999999997</v>
      </c>
      <c r="P6134" s="104" t="s">
        <v>66</v>
      </c>
      <c r="R6134" s="104" t="s">
        <v>560</v>
      </c>
    </row>
    <row r="6135" spans="1:18" x14ac:dyDescent="0.25">
      <c r="A6135" s="104">
        <v>1055347</v>
      </c>
      <c r="B6135" s="104" t="s">
        <v>23</v>
      </c>
      <c r="C6135" s="104">
        <v>2014</v>
      </c>
      <c r="D6135" s="104" t="s">
        <v>141</v>
      </c>
      <c r="E6135" s="104" t="s">
        <v>2</v>
      </c>
      <c r="G6135" s="105">
        <v>41816</v>
      </c>
      <c r="H6135" s="105">
        <v>0.54861111111111105</v>
      </c>
      <c r="K6135" s="104">
        <v>58.35</v>
      </c>
      <c r="L6135" s="104">
        <v>2.2833000000000001</v>
      </c>
      <c r="O6135" s="104">
        <v>1.861</v>
      </c>
      <c r="P6135" s="104" t="s">
        <v>87</v>
      </c>
      <c r="Q6135" s="104">
        <v>7.3999999999999996E-2</v>
      </c>
      <c r="R6135" s="104" t="s">
        <v>95</v>
      </c>
    </row>
    <row r="6136" spans="1:18" x14ac:dyDescent="0.25">
      <c r="A6136" s="104">
        <v>1055348</v>
      </c>
      <c r="B6136" s="104" t="s">
        <v>23</v>
      </c>
      <c r="C6136" s="104">
        <v>2014</v>
      </c>
      <c r="D6136" s="104" t="s">
        <v>511</v>
      </c>
      <c r="E6136" s="104" t="s">
        <v>2</v>
      </c>
      <c r="G6136" s="105">
        <v>41816</v>
      </c>
      <c r="H6136" s="105">
        <v>0.55555555555555602</v>
      </c>
      <c r="K6136" s="104">
        <v>58.383299999999998</v>
      </c>
      <c r="L6136" s="104">
        <v>2.2599999999999998</v>
      </c>
      <c r="O6136" s="104">
        <v>1.462</v>
      </c>
      <c r="P6136" s="104" t="s">
        <v>87</v>
      </c>
      <c r="Q6136" s="104">
        <v>5.8000000000000003E-2</v>
      </c>
      <c r="R6136" s="104" t="s">
        <v>95</v>
      </c>
    </row>
    <row r="6137" spans="1:18" x14ac:dyDescent="0.25">
      <c r="A6137" s="104">
        <v>1055349</v>
      </c>
      <c r="B6137" s="104" t="s">
        <v>23</v>
      </c>
      <c r="C6137" s="104">
        <v>2014</v>
      </c>
      <c r="D6137" s="104" t="s">
        <v>140</v>
      </c>
      <c r="E6137" s="104" t="s">
        <v>2</v>
      </c>
      <c r="G6137" s="105">
        <v>41823</v>
      </c>
      <c r="H6137" s="105">
        <v>0.50347222222222199</v>
      </c>
      <c r="K6137" s="104">
        <v>59.2</v>
      </c>
      <c r="L6137" s="104">
        <v>5.8330000000000002</v>
      </c>
      <c r="O6137" s="104">
        <v>0.02</v>
      </c>
      <c r="P6137" s="104" t="s">
        <v>87</v>
      </c>
      <c r="Q6137" s="104">
        <v>0.01</v>
      </c>
      <c r="R6137" s="104" t="s">
        <v>229</v>
      </c>
    </row>
    <row r="6138" spans="1:18" x14ac:dyDescent="0.25">
      <c r="A6138" s="104">
        <v>1055350</v>
      </c>
      <c r="B6138" s="104" t="s">
        <v>23</v>
      </c>
      <c r="C6138" s="104">
        <v>2014</v>
      </c>
      <c r="D6138" s="104" t="s">
        <v>139</v>
      </c>
      <c r="E6138" s="104" t="s">
        <v>2</v>
      </c>
      <c r="G6138" s="105">
        <v>41823</v>
      </c>
      <c r="H6138" s="105">
        <v>0.52430555555555602</v>
      </c>
      <c r="K6138" s="104">
        <v>58.316699999999997</v>
      </c>
      <c r="L6138" s="104">
        <v>5.26</v>
      </c>
      <c r="O6138" s="104">
        <v>1.1399999999999999</v>
      </c>
      <c r="P6138" s="104" t="s">
        <v>66</v>
      </c>
      <c r="R6138" s="104" t="s">
        <v>91</v>
      </c>
    </row>
    <row r="6139" spans="1:18" x14ac:dyDescent="0.25">
      <c r="A6139" s="104">
        <v>1055351</v>
      </c>
      <c r="B6139" s="104" t="s">
        <v>23</v>
      </c>
      <c r="C6139" s="104">
        <v>2014</v>
      </c>
      <c r="D6139" s="104" t="s">
        <v>138</v>
      </c>
      <c r="E6139" s="104" t="s">
        <v>2</v>
      </c>
      <c r="G6139" s="105">
        <v>41824</v>
      </c>
      <c r="H6139" s="105">
        <v>0.45833333333333298</v>
      </c>
      <c r="K6139" s="104">
        <v>57.116700000000002</v>
      </c>
      <c r="L6139" s="104">
        <v>2.8330000000000002</v>
      </c>
      <c r="O6139" s="104">
        <v>0.32800000000000001</v>
      </c>
      <c r="P6139" s="104" t="s">
        <v>87</v>
      </c>
      <c r="Q6139" s="104">
        <v>9.8000000000000004E-2</v>
      </c>
      <c r="R6139" s="104" t="s">
        <v>560</v>
      </c>
    </row>
    <row r="6140" spans="1:18" x14ac:dyDescent="0.25">
      <c r="A6140" s="104">
        <v>1055352</v>
      </c>
      <c r="B6140" s="104" t="s">
        <v>23</v>
      </c>
      <c r="C6140" s="104">
        <v>2014</v>
      </c>
      <c r="D6140" s="104" t="s">
        <v>137</v>
      </c>
      <c r="E6140" s="104" t="s">
        <v>2</v>
      </c>
      <c r="G6140" s="105">
        <v>41824</v>
      </c>
      <c r="H6140" s="105">
        <v>0.48611111111111099</v>
      </c>
      <c r="K6140" s="104">
        <v>59.2</v>
      </c>
      <c r="L6140" s="104">
        <v>5.8159999999999998</v>
      </c>
      <c r="O6140" s="104">
        <v>7.0000000000000001E-3</v>
      </c>
      <c r="P6140" s="104" t="s">
        <v>87</v>
      </c>
      <c r="Q6140" s="104">
        <v>0.01</v>
      </c>
      <c r="R6140" s="104" t="s">
        <v>229</v>
      </c>
    </row>
    <row r="6141" spans="1:18" x14ac:dyDescent="0.25">
      <c r="A6141" s="104">
        <v>1055353</v>
      </c>
      <c r="B6141" s="104" t="s">
        <v>23</v>
      </c>
      <c r="C6141" s="104">
        <v>2014</v>
      </c>
      <c r="D6141" s="104" t="s">
        <v>135</v>
      </c>
      <c r="E6141" s="104" t="s">
        <v>2</v>
      </c>
      <c r="G6141" s="105">
        <v>41848</v>
      </c>
      <c r="H6141" s="105">
        <v>0.38541666666666702</v>
      </c>
      <c r="K6141" s="104">
        <v>58.5</v>
      </c>
      <c r="L6141" s="104">
        <v>5.7667000000000002</v>
      </c>
      <c r="O6141" s="104">
        <v>0.05</v>
      </c>
      <c r="P6141" s="104" t="s">
        <v>87</v>
      </c>
      <c r="Q6141" s="104">
        <v>0.02</v>
      </c>
      <c r="R6141" s="104" t="s">
        <v>560</v>
      </c>
    </row>
    <row r="6142" spans="1:18" x14ac:dyDescent="0.25">
      <c r="A6142" s="104">
        <v>1055354</v>
      </c>
      <c r="B6142" s="104" t="s">
        <v>23</v>
      </c>
      <c r="C6142" s="104">
        <v>2014</v>
      </c>
      <c r="D6142" s="104" t="s">
        <v>130</v>
      </c>
      <c r="E6142" s="104" t="s">
        <v>2</v>
      </c>
      <c r="G6142" s="105">
        <v>41858</v>
      </c>
      <c r="H6142" s="105">
        <v>0.64791666666666703</v>
      </c>
      <c r="K6142" s="104">
        <v>56.383000000000003</v>
      </c>
      <c r="L6142" s="104">
        <v>3.2</v>
      </c>
      <c r="M6142" s="104">
        <v>7</v>
      </c>
      <c r="N6142" s="104">
        <v>2.4</v>
      </c>
      <c r="O6142" s="104">
        <v>6.72</v>
      </c>
      <c r="P6142" s="104" t="s">
        <v>87</v>
      </c>
      <c r="Q6142" s="104">
        <v>10.82</v>
      </c>
      <c r="R6142" s="104" t="s">
        <v>95</v>
      </c>
    </row>
    <row r="6143" spans="1:18" x14ac:dyDescent="0.25">
      <c r="A6143" s="104">
        <v>1055355</v>
      </c>
      <c r="B6143" s="104" t="s">
        <v>23</v>
      </c>
      <c r="C6143" s="104">
        <v>2014</v>
      </c>
      <c r="D6143" s="104" t="s">
        <v>129</v>
      </c>
      <c r="E6143" s="104" t="s">
        <v>2</v>
      </c>
      <c r="G6143" s="105">
        <v>41859</v>
      </c>
      <c r="H6143" s="105">
        <v>0.52083333333333304</v>
      </c>
      <c r="K6143" s="104">
        <v>56.35</v>
      </c>
      <c r="L6143" s="104">
        <v>3.5830000000000002</v>
      </c>
      <c r="M6143" s="104">
        <v>5.4</v>
      </c>
      <c r="N6143" s="104">
        <v>1.7</v>
      </c>
      <c r="O6143" s="104">
        <v>1.8360000000000001</v>
      </c>
      <c r="P6143" s="104" t="s">
        <v>87</v>
      </c>
      <c r="Q6143" s="104">
        <v>2.63</v>
      </c>
      <c r="R6143" s="104" t="s">
        <v>95</v>
      </c>
    </row>
    <row r="6144" spans="1:18" x14ac:dyDescent="0.25">
      <c r="A6144" s="104">
        <v>1055356</v>
      </c>
      <c r="B6144" s="104" t="s">
        <v>23</v>
      </c>
      <c r="C6144" s="104">
        <v>2014</v>
      </c>
      <c r="D6144" s="104" t="s">
        <v>575</v>
      </c>
      <c r="E6144" s="104" t="s">
        <v>2</v>
      </c>
      <c r="G6144" s="105">
        <v>41879</v>
      </c>
      <c r="H6144" s="105">
        <v>0.60416666666666696</v>
      </c>
      <c r="K6144" s="104">
        <v>59.85</v>
      </c>
      <c r="L6144" s="104">
        <v>5.26</v>
      </c>
      <c r="O6144" s="104">
        <v>8.9999999999999993E-3</v>
      </c>
      <c r="P6144" s="104" t="s">
        <v>87</v>
      </c>
      <c r="Q6144" s="104">
        <v>1.6E-2</v>
      </c>
      <c r="R6144" s="104" t="s">
        <v>229</v>
      </c>
    </row>
    <row r="6145" spans="1:18" x14ac:dyDescent="0.25">
      <c r="A6145" s="104">
        <v>1055357</v>
      </c>
      <c r="B6145" s="104" t="s">
        <v>23</v>
      </c>
      <c r="C6145" s="104">
        <v>2014</v>
      </c>
      <c r="D6145" s="104" t="s">
        <v>574</v>
      </c>
      <c r="E6145" s="104" t="s">
        <v>2</v>
      </c>
      <c r="G6145" s="105">
        <v>41882</v>
      </c>
      <c r="H6145" s="105">
        <v>0.4375</v>
      </c>
      <c r="K6145" s="104">
        <v>60.582999999999998</v>
      </c>
      <c r="L6145" s="104">
        <v>3.05</v>
      </c>
      <c r="O6145" s="104">
        <v>3.33</v>
      </c>
      <c r="P6145" s="104" t="s">
        <v>87</v>
      </c>
      <c r="Q6145" s="104">
        <v>0.13300000000000001</v>
      </c>
      <c r="R6145" s="104" t="s">
        <v>95</v>
      </c>
    </row>
    <row r="6146" spans="1:18" x14ac:dyDescent="0.25">
      <c r="A6146" s="104">
        <v>1055358</v>
      </c>
      <c r="B6146" s="104" t="s">
        <v>23</v>
      </c>
      <c r="C6146" s="104">
        <v>2014</v>
      </c>
      <c r="D6146" s="104" t="s">
        <v>573</v>
      </c>
      <c r="E6146" s="104" t="s">
        <v>2</v>
      </c>
      <c r="G6146" s="105">
        <v>41882</v>
      </c>
      <c r="H6146" s="105">
        <v>0.46875</v>
      </c>
      <c r="K6146" s="104">
        <v>59.216700000000003</v>
      </c>
      <c r="L6146" s="104">
        <v>2.2599999999999998</v>
      </c>
      <c r="O6146" s="104">
        <v>8.4130000000000003</v>
      </c>
      <c r="P6146" s="104" t="s">
        <v>87</v>
      </c>
      <c r="Q6146" s="104">
        <v>0.33700000000000002</v>
      </c>
      <c r="R6146" s="104" t="s">
        <v>95</v>
      </c>
    </row>
    <row r="6147" spans="1:18" x14ac:dyDescent="0.25">
      <c r="A6147" s="104">
        <v>1055359</v>
      </c>
      <c r="B6147" s="104" t="s">
        <v>23</v>
      </c>
      <c r="C6147" s="104">
        <v>2014</v>
      </c>
      <c r="D6147" s="104" t="s">
        <v>572</v>
      </c>
      <c r="E6147" s="104" t="s">
        <v>2</v>
      </c>
      <c r="G6147" s="105">
        <v>41882</v>
      </c>
      <c r="H6147" s="105">
        <v>0.44791666666666702</v>
      </c>
      <c r="K6147" s="104">
        <v>60.783000000000001</v>
      </c>
      <c r="L6147" s="104">
        <v>2.9167000000000001</v>
      </c>
      <c r="O6147" s="104">
        <v>0.33200000000000002</v>
      </c>
      <c r="P6147" s="104" t="s">
        <v>87</v>
      </c>
      <c r="Q6147" s="104">
        <v>1.2999999999999999E-2</v>
      </c>
      <c r="R6147" s="104" t="s">
        <v>95</v>
      </c>
    </row>
    <row r="6148" spans="1:18" x14ac:dyDescent="0.25">
      <c r="A6148" s="104">
        <v>1055360</v>
      </c>
      <c r="B6148" s="104" t="s">
        <v>23</v>
      </c>
      <c r="C6148" s="104">
        <v>2014</v>
      </c>
      <c r="D6148" s="104" t="s">
        <v>571</v>
      </c>
      <c r="E6148" s="104" t="s">
        <v>2</v>
      </c>
      <c r="G6148" s="105">
        <v>41886</v>
      </c>
      <c r="H6148" s="105">
        <v>0.51041666666666696</v>
      </c>
      <c r="K6148" s="104">
        <v>60.433</v>
      </c>
      <c r="L6148" s="104">
        <v>5.2667999999999999</v>
      </c>
      <c r="O6148" s="104">
        <v>8.0000000000000002E-3</v>
      </c>
      <c r="P6148" s="104" t="s">
        <v>87</v>
      </c>
      <c r="Q6148" s="104">
        <v>1E-3</v>
      </c>
      <c r="R6148" s="104" t="s">
        <v>560</v>
      </c>
    </row>
    <row r="6149" spans="1:18" x14ac:dyDescent="0.25">
      <c r="A6149" s="104">
        <v>1055361</v>
      </c>
      <c r="B6149" s="104" t="s">
        <v>23</v>
      </c>
      <c r="C6149" s="104">
        <v>2014</v>
      </c>
      <c r="D6149" s="104" t="s">
        <v>570</v>
      </c>
      <c r="E6149" s="104" t="s">
        <v>2</v>
      </c>
      <c r="G6149" s="105">
        <v>41886</v>
      </c>
      <c r="H6149" s="105">
        <v>0.51388888888888895</v>
      </c>
      <c r="K6149" s="104">
        <v>60.316699999999997</v>
      </c>
      <c r="L6149" s="104">
        <v>5.2329999999999997</v>
      </c>
      <c r="O6149" s="104">
        <v>2.8000000000000001E-2</v>
      </c>
      <c r="P6149" s="104" t="s">
        <v>87</v>
      </c>
      <c r="Q6149" s="104">
        <v>2E-3</v>
      </c>
      <c r="R6149" s="104" t="s">
        <v>560</v>
      </c>
    </row>
    <row r="6150" spans="1:18" x14ac:dyDescent="0.25">
      <c r="A6150" s="104">
        <v>1055362</v>
      </c>
      <c r="B6150" s="104" t="s">
        <v>24</v>
      </c>
      <c r="C6150" s="104">
        <v>2014</v>
      </c>
      <c r="D6150" s="104" t="s">
        <v>569</v>
      </c>
      <c r="E6150" s="104" t="s">
        <v>2</v>
      </c>
      <c r="G6150" s="105">
        <v>41716</v>
      </c>
      <c r="H6150" s="105">
        <v>0.52291666666666703</v>
      </c>
      <c r="K6150" s="104">
        <v>58.3583</v>
      </c>
      <c r="L6150" s="104">
        <v>11.244999999999999</v>
      </c>
      <c r="M6150" s="104">
        <v>0.3</v>
      </c>
      <c r="N6150" s="104">
        <v>5.0000000000000001E-3</v>
      </c>
      <c r="O6150" s="104">
        <v>1.5E-3</v>
      </c>
      <c r="P6150" s="104" t="s">
        <v>87</v>
      </c>
      <c r="Q6150" s="104">
        <v>2.0000000000000001E-4</v>
      </c>
      <c r="R6150" s="104" t="s">
        <v>91</v>
      </c>
    </row>
    <row r="6151" spans="1:18" x14ac:dyDescent="0.25">
      <c r="A6151" s="104">
        <v>1055363</v>
      </c>
      <c r="B6151" s="104" t="s">
        <v>24</v>
      </c>
      <c r="C6151" s="104">
        <v>2014</v>
      </c>
      <c r="D6151" s="104" t="s">
        <v>568</v>
      </c>
      <c r="E6151" s="104" t="s">
        <v>2</v>
      </c>
      <c r="G6151" s="105">
        <v>41731</v>
      </c>
      <c r="H6151" s="105">
        <v>0.375</v>
      </c>
      <c r="K6151" s="104">
        <v>58</v>
      </c>
      <c r="L6151" s="104">
        <v>10.933299999999999</v>
      </c>
      <c r="M6151" s="104">
        <v>3.7</v>
      </c>
      <c r="N6151" s="104">
        <v>3.1</v>
      </c>
      <c r="O6151" s="104">
        <v>11.47</v>
      </c>
      <c r="P6151" s="104" t="s">
        <v>67</v>
      </c>
      <c r="R6151" s="104" t="s">
        <v>560</v>
      </c>
    </row>
    <row r="6152" spans="1:18" x14ac:dyDescent="0.25">
      <c r="A6152" s="104">
        <v>1055364</v>
      </c>
      <c r="B6152" s="104" t="s">
        <v>24</v>
      </c>
      <c r="C6152" s="104">
        <v>2014</v>
      </c>
      <c r="D6152" s="104" t="s">
        <v>567</v>
      </c>
      <c r="E6152" s="104" t="s">
        <v>2</v>
      </c>
      <c r="G6152" s="105">
        <v>41738</v>
      </c>
      <c r="H6152" s="105">
        <v>0.45833333333333298</v>
      </c>
      <c r="K6152" s="104">
        <v>57.926169999999999</v>
      </c>
      <c r="L6152" s="104">
        <v>11.618499999999999</v>
      </c>
      <c r="M6152" s="104">
        <v>0.35</v>
      </c>
      <c r="N6152" s="104">
        <v>0.02</v>
      </c>
      <c r="O6152" s="104">
        <v>7.0000000000000001E-3</v>
      </c>
      <c r="P6152" s="104" t="s">
        <v>87</v>
      </c>
      <c r="Q6152" s="104">
        <v>1.2999999999999999E-3</v>
      </c>
      <c r="R6152" s="104" t="s">
        <v>560</v>
      </c>
    </row>
    <row r="6153" spans="1:18" x14ac:dyDescent="0.25">
      <c r="A6153" s="104">
        <v>1055365</v>
      </c>
      <c r="B6153" s="104" t="s">
        <v>24</v>
      </c>
      <c r="C6153" s="104">
        <v>2014</v>
      </c>
      <c r="D6153" s="104" t="s">
        <v>566</v>
      </c>
      <c r="E6153" s="104" t="s">
        <v>2</v>
      </c>
      <c r="G6153" s="105">
        <v>41763</v>
      </c>
      <c r="H6153" s="105">
        <v>0.40138888888888902</v>
      </c>
      <c r="K6153" s="104">
        <v>58.016669999999998</v>
      </c>
      <c r="L6153" s="104">
        <v>10.8833</v>
      </c>
      <c r="M6153" s="104">
        <v>1</v>
      </c>
      <c r="N6153" s="104">
        <v>0.5</v>
      </c>
      <c r="O6153" s="104">
        <v>0.5</v>
      </c>
      <c r="P6153" s="104" t="s">
        <v>67</v>
      </c>
      <c r="R6153" s="104" t="s">
        <v>560</v>
      </c>
    </row>
    <row r="6154" spans="1:18" x14ac:dyDescent="0.25">
      <c r="A6154" s="104">
        <v>1055366</v>
      </c>
      <c r="B6154" s="104" t="s">
        <v>24</v>
      </c>
      <c r="C6154" s="104">
        <v>2014</v>
      </c>
      <c r="D6154" s="104" t="s">
        <v>565</v>
      </c>
      <c r="E6154" s="104" t="s">
        <v>2</v>
      </c>
      <c r="G6154" s="105">
        <v>41763</v>
      </c>
      <c r="H6154" s="105">
        <v>0.40486111111111101</v>
      </c>
      <c r="K6154" s="104">
        <v>57.866669999999999</v>
      </c>
      <c r="L6154" s="104">
        <v>11.083299999999999</v>
      </c>
      <c r="M6154" s="104">
        <v>1.8</v>
      </c>
      <c r="N6154" s="104">
        <v>0.5</v>
      </c>
      <c r="O6154" s="104">
        <v>0.9</v>
      </c>
      <c r="P6154" s="104" t="s">
        <v>67</v>
      </c>
      <c r="R6154" s="104" t="s">
        <v>560</v>
      </c>
    </row>
    <row r="6155" spans="1:18" x14ac:dyDescent="0.25">
      <c r="A6155" s="104">
        <v>1055367</v>
      </c>
      <c r="B6155" s="104" t="s">
        <v>24</v>
      </c>
      <c r="C6155" s="104">
        <v>2014</v>
      </c>
      <c r="D6155" s="104" t="s">
        <v>564</v>
      </c>
      <c r="E6155" s="104" t="s">
        <v>2</v>
      </c>
      <c r="G6155" s="105">
        <v>41816</v>
      </c>
      <c r="H6155" s="105">
        <v>0.34027777777777801</v>
      </c>
      <c r="K6155" s="104">
        <v>58.592500000000001</v>
      </c>
      <c r="L6155" s="104">
        <v>11.190799999999999</v>
      </c>
      <c r="M6155" s="104">
        <v>0.48</v>
      </c>
      <c r="N6155" s="104">
        <v>0.04</v>
      </c>
      <c r="O6155" s="104">
        <v>1.3440000000000001E-2</v>
      </c>
      <c r="P6155" s="104" t="s">
        <v>87</v>
      </c>
      <c r="Q6155" s="104">
        <v>2.5999999999999999E-3</v>
      </c>
      <c r="R6155" s="104" t="s">
        <v>91</v>
      </c>
    </row>
    <row r="6156" spans="1:18" x14ac:dyDescent="0.25">
      <c r="A6156" s="104">
        <v>1055368</v>
      </c>
      <c r="B6156" s="104" t="s">
        <v>24</v>
      </c>
      <c r="C6156" s="104">
        <v>2014</v>
      </c>
      <c r="D6156" s="104" t="s">
        <v>563</v>
      </c>
      <c r="E6156" s="104" t="s">
        <v>2</v>
      </c>
      <c r="G6156" s="105">
        <v>41827</v>
      </c>
      <c r="H6156" s="105">
        <v>0.40902777777777799</v>
      </c>
      <c r="K6156" s="104">
        <v>58.779330000000002</v>
      </c>
      <c r="L6156" s="104">
        <v>11.045500000000001</v>
      </c>
      <c r="M6156" s="104">
        <v>0.1</v>
      </c>
      <c r="N6156" s="104">
        <v>0.01</v>
      </c>
      <c r="O6156" s="104">
        <v>1E-3</v>
      </c>
      <c r="P6156" s="104" t="s">
        <v>87</v>
      </c>
      <c r="R6156" s="104" t="s">
        <v>91</v>
      </c>
    </row>
    <row r="6157" spans="1:18" x14ac:dyDescent="0.25">
      <c r="A6157" s="104">
        <v>1055369</v>
      </c>
      <c r="B6157" s="104" t="s">
        <v>24</v>
      </c>
      <c r="C6157" s="104">
        <v>2014</v>
      </c>
      <c r="D6157" s="104" t="s">
        <v>562</v>
      </c>
      <c r="E6157" s="104" t="s">
        <v>2</v>
      </c>
      <c r="G6157" s="105">
        <v>41840</v>
      </c>
      <c r="H6157" s="105">
        <v>0.52430555555555602</v>
      </c>
      <c r="K6157" s="104">
        <v>58.75</v>
      </c>
      <c r="L6157" s="104">
        <v>11.203200000000001</v>
      </c>
      <c r="M6157" s="104">
        <v>0.03</v>
      </c>
      <c r="N6157" s="104">
        <v>0.01</v>
      </c>
      <c r="O6157" s="104">
        <v>2.9999999999999997E-4</v>
      </c>
      <c r="P6157" s="104" t="s">
        <v>87</v>
      </c>
      <c r="Q6157" s="104">
        <v>6.0000000000000002E-6</v>
      </c>
      <c r="R6157" s="104" t="s">
        <v>560</v>
      </c>
    </row>
    <row r="6158" spans="1:18" x14ac:dyDescent="0.25">
      <c r="A6158" s="104">
        <v>1055370</v>
      </c>
      <c r="B6158" s="104" t="s">
        <v>24</v>
      </c>
      <c r="C6158" s="104">
        <v>2014</v>
      </c>
      <c r="D6158" s="104" t="s">
        <v>561</v>
      </c>
      <c r="E6158" s="104" t="s">
        <v>2</v>
      </c>
      <c r="G6158" s="105">
        <v>41848</v>
      </c>
      <c r="H6158" s="105">
        <v>0.58055555555555605</v>
      </c>
      <c r="K6158" s="104">
        <v>58.12433</v>
      </c>
      <c r="L6158" s="104">
        <v>11.1873</v>
      </c>
      <c r="M6158" s="104">
        <v>5.2</v>
      </c>
      <c r="N6158" s="104">
        <v>0.1</v>
      </c>
      <c r="O6158" s="104">
        <v>0.20799999999999999</v>
      </c>
      <c r="P6158" s="104" t="s">
        <v>87</v>
      </c>
      <c r="Q6158" s="104">
        <v>2.4500000000000001E-2</v>
      </c>
      <c r="R6158" s="104" t="s">
        <v>560</v>
      </c>
    </row>
    <row r="6159" spans="1:18" x14ac:dyDescent="0.25">
      <c r="A6159" s="104">
        <v>1055371</v>
      </c>
      <c r="B6159" s="104" t="s">
        <v>24</v>
      </c>
      <c r="C6159" s="104">
        <v>2014</v>
      </c>
      <c r="D6159" s="104" t="s">
        <v>115</v>
      </c>
      <c r="E6159" s="104" t="s">
        <v>2</v>
      </c>
      <c r="G6159" s="105">
        <v>41934</v>
      </c>
      <c r="H6159" s="105">
        <v>0.31944444444444398</v>
      </c>
      <c r="K6159" s="104">
        <v>58.306199999999997</v>
      </c>
      <c r="L6159" s="104">
        <v>11.534700000000001</v>
      </c>
      <c r="M6159" s="104">
        <v>1.85</v>
      </c>
      <c r="N6159" s="104">
        <v>0.02</v>
      </c>
      <c r="O6159" s="104">
        <v>3.6999999999999998E-2</v>
      </c>
      <c r="P6159" s="104" t="s">
        <v>87</v>
      </c>
      <c r="Q6159" s="104">
        <v>1.5E-3</v>
      </c>
      <c r="R6159" s="104" t="s">
        <v>560</v>
      </c>
    </row>
    <row r="6160" spans="1:18" x14ac:dyDescent="0.25">
      <c r="A6160" s="104">
        <v>1055372</v>
      </c>
      <c r="B6160" s="104" t="s">
        <v>24</v>
      </c>
      <c r="C6160" s="104">
        <v>2014</v>
      </c>
      <c r="D6160" s="104" t="s">
        <v>114</v>
      </c>
      <c r="E6160" s="104" t="s">
        <v>2</v>
      </c>
      <c r="G6160" s="105">
        <v>41925</v>
      </c>
      <c r="H6160" s="105">
        <v>0.96180555555555503</v>
      </c>
      <c r="K6160" s="104">
        <v>57.875</v>
      </c>
      <c r="L6160" s="104">
        <v>11.4003</v>
      </c>
      <c r="M6160" s="104">
        <v>1.1000000000000001</v>
      </c>
      <c r="N6160" s="104">
        <v>0.3</v>
      </c>
      <c r="O6160" s="104">
        <v>0.33</v>
      </c>
      <c r="P6160" s="104" t="s">
        <v>67</v>
      </c>
      <c r="R6160" s="104" t="s">
        <v>560</v>
      </c>
    </row>
    <row r="6161" spans="1:18" x14ac:dyDescent="0.25">
      <c r="A6161" s="104">
        <v>1055373</v>
      </c>
      <c r="B6161" s="104" t="s">
        <v>24</v>
      </c>
      <c r="C6161" s="104">
        <v>2014</v>
      </c>
      <c r="D6161" s="104" t="s">
        <v>113</v>
      </c>
      <c r="E6161" s="104" t="s">
        <v>2</v>
      </c>
      <c r="G6161" s="105">
        <v>41948</v>
      </c>
      <c r="H6161" s="105">
        <v>0.40625</v>
      </c>
      <c r="K6161" s="104">
        <v>57.980499999999999</v>
      </c>
      <c r="L6161" s="104">
        <v>11.4917</v>
      </c>
      <c r="M6161" s="104">
        <v>1.1000000000000001</v>
      </c>
      <c r="N6161" s="104">
        <v>0.02</v>
      </c>
      <c r="O6161" s="104">
        <v>2.1999999999999999E-2</v>
      </c>
      <c r="P6161" s="104" t="s">
        <v>87</v>
      </c>
      <c r="Q6161" s="104">
        <v>2E-3</v>
      </c>
      <c r="R6161" s="104" t="s">
        <v>560</v>
      </c>
    </row>
    <row r="6162" spans="1:18" x14ac:dyDescent="0.25">
      <c r="A6162" s="104">
        <v>1055374</v>
      </c>
      <c r="B6162" s="104" t="s">
        <v>24</v>
      </c>
      <c r="C6162" s="104">
        <v>2014</v>
      </c>
      <c r="D6162" s="104" t="s">
        <v>112</v>
      </c>
      <c r="E6162" s="104" t="s">
        <v>2</v>
      </c>
      <c r="G6162" s="105">
        <v>41952</v>
      </c>
      <c r="H6162" s="105">
        <v>0.87847222222222199</v>
      </c>
      <c r="K6162" s="104">
        <v>58.066670000000002</v>
      </c>
      <c r="L6162" s="104">
        <v>10.9833</v>
      </c>
      <c r="M6162" s="104">
        <v>4.63</v>
      </c>
      <c r="N6162" s="104">
        <v>0.2</v>
      </c>
      <c r="O6162" s="104">
        <v>0.92600000000000005</v>
      </c>
      <c r="P6162" s="104" t="s">
        <v>67</v>
      </c>
      <c r="R6162" s="104" t="s">
        <v>560</v>
      </c>
    </row>
    <row r="6163" spans="1:18" x14ac:dyDescent="0.25">
      <c r="A6163" s="104">
        <v>1055375</v>
      </c>
      <c r="B6163" s="104" t="s">
        <v>24</v>
      </c>
      <c r="C6163" s="104">
        <v>2014</v>
      </c>
      <c r="D6163" s="104" t="s">
        <v>111</v>
      </c>
      <c r="E6163" s="104" t="s">
        <v>2</v>
      </c>
      <c r="G6163" s="105">
        <v>41969</v>
      </c>
      <c r="H6163" s="105">
        <v>0.72708333333333297</v>
      </c>
      <c r="K6163" s="104">
        <v>57.787500000000001</v>
      </c>
      <c r="L6163" s="104">
        <v>11.1173</v>
      </c>
      <c r="M6163" s="104">
        <v>6.3</v>
      </c>
      <c r="N6163" s="104">
        <v>1.2</v>
      </c>
      <c r="O6163" s="104">
        <v>7.56</v>
      </c>
      <c r="P6163" s="104" t="s">
        <v>67</v>
      </c>
      <c r="R6163" s="104" t="s">
        <v>560</v>
      </c>
    </row>
    <row r="6164" spans="1:18" x14ac:dyDescent="0.25">
      <c r="A6164" s="104">
        <v>1055376</v>
      </c>
      <c r="B6164" s="104" t="s">
        <v>3</v>
      </c>
      <c r="C6164" s="104">
        <v>2014</v>
      </c>
      <c r="D6164" s="104" t="s">
        <v>98</v>
      </c>
      <c r="E6164" s="104" t="s">
        <v>2</v>
      </c>
      <c r="G6164" s="105">
        <v>41814</v>
      </c>
      <c r="H6164" s="105">
        <v>0.483333333333333</v>
      </c>
      <c r="I6164" s="104">
        <v>10</v>
      </c>
      <c r="J6164" s="104">
        <v>10</v>
      </c>
      <c r="K6164" s="104">
        <v>57.6419</v>
      </c>
      <c r="L6164" s="104">
        <v>-2.0406</v>
      </c>
      <c r="M6164" s="104">
        <v>0.1</v>
      </c>
      <c r="N6164" s="104">
        <v>0.01</v>
      </c>
      <c r="O6164" s="104">
        <v>1E-3</v>
      </c>
      <c r="P6164" s="104" t="s">
        <v>66</v>
      </c>
      <c r="Q6164" s="104">
        <v>0</v>
      </c>
      <c r="R6164" s="104" t="s">
        <v>560</v>
      </c>
    </row>
    <row r="6165" spans="1:18" x14ac:dyDescent="0.25">
      <c r="A6165" s="104">
        <v>1055377</v>
      </c>
      <c r="B6165" s="104" t="s">
        <v>3</v>
      </c>
      <c r="C6165" s="104">
        <v>2014</v>
      </c>
      <c r="D6165" s="104" t="s">
        <v>97</v>
      </c>
      <c r="E6165" s="104" t="s">
        <v>2</v>
      </c>
      <c r="G6165" s="105">
        <v>41865</v>
      </c>
      <c r="H6165" s="105">
        <v>0.60069444444444398</v>
      </c>
      <c r="I6165" s="104">
        <v>14</v>
      </c>
      <c r="J6165" s="104">
        <v>300</v>
      </c>
      <c r="K6165" s="104">
        <v>53.579099999999997</v>
      </c>
      <c r="L6165" s="104">
        <v>3.3658000000000001</v>
      </c>
      <c r="M6165" s="104">
        <v>1.2964</v>
      </c>
      <c r="N6165" s="104">
        <v>0.08</v>
      </c>
      <c r="O6165" s="104">
        <v>2.5928E-2</v>
      </c>
      <c r="P6165" s="104" t="s">
        <v>87</v>
      </c>
      <c r="Q6165" s="104">
        <v>1.0371200000000001E-3</v>
      </c>
      <c r="R6165" s="104" t="s">
        <v>91</v>
      </c>
    </row>
    <row r="6166" spans="1:18" x14ac:dyDescent="0.25">
      <c r="A6166" s="104">
        <v>1055378</v>
      </c>
      <c r="B6166" s="104" t="s">
        <v>3</v>
      </c>
      <c r="C6166" s="104">
        <v>2014</v>
      </c>
      <c r="D6166" s="104" t="s">
        <v>96</v>
      </c>
      <c r="E6166" s="104" t="s">
        <v>2</v>
      </c>
      <c r="G6166" s="105">
        <v>41866</v>
      </c>
      <c r="H6166" s="105">
        <v>0.375</v>
      </c>
      <c r="I6166" s="104">
        <v>5</v>
      </c>
      <c r="J6166" s="104">
        <v>270</v>
      </c>
      <c r="K6166" s="104">
        <v>53.6</v>
      </c>
      <c r="L6166" s="104">
        <v>3.3650000000000002</v>
      </c>
      <c r="M6166" s="104">
        <v>1.123</v>
      </c>
      <c r="N6166" s="104">
        <v>7.0000000000000007E-2</v>
      </c>
      <c r="O6166" s="104">
        <v>5.8958000000000003E-2</v>
      </c>
      <c r="P6166" s="104" t="s">
        <v>87</v>
      </c>
      <c r="Q6166" s="104">
        <v>2.3582999999999998E-3</v>
      </c>
      <c r="R6166" s="104" t="s">
        <v>91</v>
      </c>
    </row>
    <row r="6167" spans="1:18" x14ac:dyDescent="0.25">
      <c r="A6167" s="104">
        <v>1060981</v>
      </c>
      <c r="B6167" s="104" t="s">
        <v>20</v>
      </c>
      <c r="C6167" s="104">
        <v>2014</v>
      </c>
      <c r="E6167" s="104" t="s">
        <v>2</v>
      </c>
      <c r="G6167" s="105">
        <v>41654</v>
      </c>
      <c r="K6167" s="104">
        <v>49.577500000000001</v>
      </c>
      <c r="L6167" s="104">
        <v>-0.116666666666667</v>
      </c>
      <c r="P6167" s="104" t="s">
        <v>66</v>
      </c>
      <c r="R6167" s="104" t="s">
        <v>91</v>
      </c>
    </row>
    <row r="6168" spans="1:18" x14ac:dyDescent="0.25">
      <c r="A6168" s="104">
        <v>1060982</v>
      </c>
      <c r="B6168" s="104" t="s">
        <v>20</v>
      </c>
      <c r="C6168" s="104">
        <v>2014</v>
      </c>
      <c r="E6168" s="104" t="s">
        <v>2</v>
      </c>
      <c r="G6168" s="105">
        <v>41832</v>
      </c>
      <c r="K6168" s="104">
        <v>49.4166666666667</v>
      </c>
      <c r="L6168" s="104">
        <v>-0.93333333333333302</v>
      </c>
      <c r="P6168" s="104" t="s">
        <v>87</v>
      </c>
    </row>
    <row r="6169" spans="1:18" x14ac:dyDescent="0.25">
      <c r="A6169" s="104">
        <v>1060983</v>
      </c>
      <c r="B6169" s="104" t="s">
        <v>20</v>
      </c>
      <c r="C6169" s="104">
        <v>2014</v>
      </c>
      <c r="E6169" s="104" t="s">
        <v>2</v>
      </c>
      <c r="G6169" s="105">
        <v>41940</v>
      </c>
      <c r="K6169" s="104">
        <v>49.560166666666703</v>
      </c>
      <c r="L6169" s="104">
        <v>-0.671333333333333</v>
      </c>
      <c r="P6169" s="104" t="s">
        <v>87</v>
      </c>
    </row>
    <row r="6170" spans="1:18" x14ac:dyDescent="0.25">
      <c r="A6170" s="104">
        <v>1060984</v>
      </c>
      <c r="B6170" s="104" t="s">
        <v>20</v>
      </c>
      <c r="C6170" s="104">
        <v>2014</v>
      </c>
      <c r="E6170" s="104" t="s">
        <v>2</v>
      </c>
      <c r="G6170" s="105">
        <v>41942</v>
      </c>
      <c r="K6170" s="104">
        <v>50.457333333333303</v>
      </c>
      <c r="L6170" s="104">
        <v>0.87166666666666703</v>
      </c>
      <c r="P6170" s="104" t="s">
        <v>87</v>
      </c>
    </row>
    <row r="6171" spans="1:18" x14ac:dyDescent="0.25">
      <c r="A6171" s="104">
        <v>1060985</v>
      </c>
      <c r="B6171" s="104" t="s">
        <v>20</v>
      </c>
      <c r="C6171" s="104">
        <v>2014</v>
      </c>
      <c r="E6171" s="104" t="s">
        <v>2</v>
      </c>
      <c r="G6171" s="105">
        <v>41944</v>
      </c>
      <c r="K6171" s="104">
        <v>50.405833333333298</v>
      </c>
      <c r="L6171" s="104">
        <v>0.71316666666666695</v>
      </c>
      <c r="P6171" s="104" t="s">
        <v>87</v>
      </c>
    </row>
    <row r="6172" spans="1:18" x14ac:dyDescent="0.25">
      <c r="A6172" s="104">
        <v>1060986</v>
      </c>
      <c r="B6172" s="104" t="s">
        <v>20</v>
      </c>
      <c r="C6172" s="104">
        <v>2014</v>
      </c>
      <c r="E6172" s="104" t="s">
        <v>2</v>
      </c>
      <c r="G6172" s="105">
        <v>41958</v>
      </c>
      <c r="K6172" s="104">
        <v>50.457000000000001</v>
      </c>
      <c r="L6172" s="104">
        <v>0.57699999999999996</v>
      </c>
      <c r="P6172" s="104" t="s">
        <v>87</v>
      </c>
    </row>
    <row r="6173" spans="1:18" x14ac:dyDescent="0.25">
      <c r="A6173" s="104">
        <v>1060987</v>
      </c>
      <c r="B6173" s="104" t="s">
        <v>20</v>
      </c>
      <c r="C6173" s="104">
        <v>2014</v>
      </c>
      <c r="E6173" s="104" t="s">
        <v>2</v>
      </c>
      <c r="G6173" s="105">
        <v>41981</v>
      </c>
      <c r="K6173" s="104">
        <v>50.060333333333297</v>
      </c>
      <c r="L6173" s="104">
        <v>1.37933333333333</v>
      </c>
      <c r="P6173" s="104" t="s">
        <v>87</v>
      </c>
    </row>
    <row r="6174" spans="1:18" x14ac:dyDescent="0.25">
      <c r="A6174" s="104">
        <v>1060988</v>
      </c>
      <c r="B6174" s="104" t="s">
        <v>20</v>
      </c>
      <c r="C6174" s="104">
        <v>2014</v>
      </c>
      <c r="E6174" s="104" t="s">
        <v>2</v>
      </c>
      <c r="G6174" s="105">
        <v>41994</v>
      </c>
      <c r="K6174" s="104">
        <v>49.391666666666701</v>
      </c>
      <c r="L6174" s="104">
        <v>-1.0416666666666701</v>
      </c>
      <c r="P6174" s="104" t="s">
        <v>87</v>
      </c>
    </row>
    <row r="6175" spans="1:18" x14ac:dyDescent="0.25">
      <c r="A6175" s="104">
        <v>1066584</v>
      </c>
      <c r="B6175" s="104" t="s">
        <v>19</v>
      </c>
      <c r="C6175" s="104">
        <v>2014</v>
      </c>
      <c r="G6175" s="105">
        <v>41681</v>
      </c>
      <c r="H6175" s="105">
        <v>0.50694444444444398</v>
      </c>
      <c r="I6175" s="104">
        <v>23</v>
      </c>
      <c r="J6175" s="104">
        <v>117</v>
      </c>
      <c r="K6175" s="104">
        <v>57.566666669999996</v>
      </c>
      <c r="L6175" s="104">
        <v>8.3383333329999996</v>
      </c>
      <c r="M6175" s="104">
        <v>0.8</v>
      </c>
      <c r="N6175" s="104">
        <v>0.3</v>
      </c>
      <c r="O6175" s="104">
        <v>0.24</v>
      </c>
      <c r="P6175" s="104" t="s">
        <v>556</v>
      </c>
    </row>
    <row r="6176" spans="1:18" x14ac:dyDescent="0.25">
      <c r="A6176" s="104">
        <v>1066585</v>
      </c>
      <c r="B6176" s="104" t="s">
        <v>19</v>
      </c>
      <c r="C6176" s="104">
        <v>2014</v>
      </c>
      <c r="G6176" s="105">
        <v>41696</v>
      </c>
      <c r="H6176" s="105">
        <v>0.49722222222222201</v>
      </c>
      <c r="I6176" s="104">
        <v>21</v>
      </c>
      <c r="J6176" s="104">
        <v>208</v>
      </c>
      <c r="K6176" s="104">
        <v>56.305500000000002</v>
      </c>
      <c r="L6176" s="104">
        <v>6.9386666669999997</v>
      </c>
      <c r="M6176" s="104">
        <v>2.5</v>
      </c>
      <c r="N6176" s="104">
        <v>0.1</v>
      </c>
      <c r="O6176" s="104">
        <v>0.25</v>
      </c>
      <c r="P6176" s="104" t="s">
        <v>557</v>
      </c>
    </row>
    <row r="6177" spans="1:17" x14ac:dyDescent="0.25">
      <c r="A6177" s="104">
        <v>1066586</v>
      </c>
      <c r="B6177" s="104" t="s">
        <v>19</v>
      </c>
      <c r="C6177" s="104">
        <v>2014</v>
      </c>
      <c r="G6177" s="105">
        <v>41710</v>
      </c>
      <c r="H6177" s="105">
        <v>0.47777777777777802</v>
      </c>
      <c r="I6177" s="104">
        <v>7</v>
      </c>
      <c r="J6177" s="104">
        <v>130</v>
      </c>
      <c r="K6177" s="104">
        <v>55.341666670000002</v>
      </c>
      <c r="L6177" s="104">
        <v>6.41</v>
      </c>
      <c r="M6177" s="104">
        <v>4.3</v>
      </c>
      <c r="N6177" s="104">
        <v>0.5</v>
      </c>
      <c r="O6177" s="104">
        <v>2.15</v>
      </c>
      <c r="P6177" s="104" t="s">
        <v>87</v>
      </c>
    </row>
    <row r="6178" spans="1:17" x14ac:dyDescent="0.25">
      <c r="A6178" s="104">
        <v>1066587</v>
      </c>
      <c r="B6178" s="104" t="s">
        <v>19</v>
      </c>
      <c r="C6178" s="104">
        <v>2014</v>
      </c>
      <c r="G6178" s="105">
        <v>41710</v>
      </c>
      <c r="H6178" s="105">
        <v>0.48680555555555599</v>
      </c>
      <c r="I6178" s="104">
        <v>8</v>
      </c>
      <c r="J6178" s="104">
        <v>226</v>
      </c>
      <c r="K6178" s="104">
        <v>56.193333330000002</v>
      </c>
      <c r="L6178" s="104">
        <v>6.5116666670000001</v>
      </c>
      <c r="M6178" s="104">
        <v>113.5</v>
      </c>
      <c r="N6178" s="104">
        <v>0.2</v>
      </c>
      <c r="O6178" s="104">
        <v>22.7</v>
      </c>
      <c r="P6178" s="104" t="s">
        <v>557</v>
      </c>
    </row>
    <row r="6179" spans="1:17" x14ac:dyDescent="0.25">
      <c r="A6179" s="104">
        <v>1066588</v>
      </c>
      <c r="B6179" s="104" t="s">
        <v>19</v>
      </c>
      <c r="C6179" s="104">
        <v>2014</v>
      </c>
      <c r="G6179" s="105">
        <v>41712</v>
      </c>
      <c r="H6179" s="105">
        <v>0.45972222222222198</v>
      </c>
      <c r="I6179" s="104">
        <v>38</v>
      </c>
      <c r="J6179" s="104">
        <v>272</v>
      </c>
      <c r="K6179" s="104">
        <v>57.786666670000002</v>
      </c>
      <c r="L6179" s="104">
        <v>10.47</v>
      </c>
      <c r="M6179" s="104">
        <v>9.5</v>
      </c>
      <c r="N6179" s="104">
        <v>0.1</v>
      </c>
      <c r="O6179" s="104">
        <v>0.95</v>
      </c>
      <c r="P6179" s="104" t="s">
        <v>66</v>
      </c>
    </row>
    <row r="6180" spans="1:17" x14ac:dyDescent="0.25">
      <c r="A6180" s="104">
        <v>1066589</v>
      </c>
      <c r="B6180" s="104" t="s">
        <v>19</v>
      </c>
      <c r="C6180" s="104">
        <v>2014</v>
      </c>
      <c r="D6180" s="104" t="s">
        <v>368</v>
      </c>
      <c r="G6180" s="105">
        <v>41725</v>
      </c>
      <c r="H6180" s="105">
        <v>0.49513888888888902</v>
      </c>
      <c r="I6180" s="104">
        <v>8</v>
      </c>
      <c r="J6180" s="104">
        <v>99</v>
      </c>
      <c r="K6180" s="104">
        <v>55.893333329999997</v>
      </c>
      <c r="L6180" s="104">
        <v>6.633666667</v>
      </c>
      <c r="M6180" s="104">
        <v>1.9</v>
      </c>
      <c r="N6180" s="104">
        <v>0.5</v>
      </c>
      <c r="O6180" s="104">
        <v>0.95</v>
      </c>
      <c r="P6180" s="104" t="s">
        <v>87</v>
      </c>
      <c r="Q6180" s="104">
        <v>2.2800000000000001E-2</v>
      </c>
    </row>
    <row r="6181" spans="1:17" x14ac:dyDescent="0.25">
      <c r="A6181" s="104">
        <v>1066590</v>
      </c>
      <c r="B6181" s="104" t="s">
        <v>19</v>
      </c>
      <c r="C6181" s="104">
        <v>2014</v>
      </c>
      <c r="G6181" s="105">
        <v>41730</v>
      </c>
      <c r="H6181" s="105">
        <v>0.76041666666666696</v>
      </c>
      <c r="I6181" s="104">
        <v>0</v>
      </c>
      <c r="J6181" s="104">
        <v>0</v>
      </c>
      <c r="K6181" s="104">
        <v>56.48266667</v>
      </c>
      <c r="L6181" s="104">
        <v>4.9111666669999998</v>
      </c>
      <c r="M6181" s="104">
        <v>0.9</v>
      </c>
      <c r="N6181" s="104">
        <v>0.1</v>
      </c>
      <c r="O6181" s="104">
        <v>0.09</v>
      </c>
      <c r="P6181" s="104" t="s">
        <v>67</v>
      </c>
    </row>
    <row r="6182" spans="1:17" x14ac:dyDescent="0.25">
      <c r="A6182" s="104">
        <v>1066591</v>
      </c>
      <c r="B6182" s="104" t="s">
        <v>19</v>
      </c>
      <c r="C6182" s="104">
        <v>2014</v>
      </c>
      <c r="G6182" s="105">
        <v>41731</v>
      </c>
      <c r="H6182" s="105">
        <v>0.49652777777777801</v>
      </c>
      <c r="I6182" s="104">
        <v>9</v>
      </c>
      <c r="J6182" s="104">
        <v>78</v>
      </c>
      <c r="K6182" s="104">
        <v>56.46166667</v>
      </c>
      <c r="L6182" s="104">
        <v>2.2788333330000001</v>
      </c>
      <c r="M6182" s="104">
        <v>2.4</v>
      </c>
      <c r="N6182" s="104">
        <v>0.1</v>
      </c>
      <c r="O6182" s="104">
        <v>0.24</v>
      </c>
      <c r="P6182" s="104" t="s">
        <v>87</v>
      </c>
    </row>
    <row r="6183" spans="1:17" x14ac:dyDescent="0.25">
      <c r="A6183" s="104">
        <v>1066592</v>
      </c>
      <c r="B6183" s="104" t="s">
        <v>19</v>
      </c>
      <c r="C6183" s="104">
        <v>2014</v>
      </c>
      <c r="G6183" s="105">
        <v>41731</v>
      </c>
      <c r="H6183" s="105">
        <v>0.51388888888888895</v>
      </c>
      <c r="I6183" s="104">
        <v>10</v>
      </c>
      <c r="J6183" s="104">
        <v>111</v>
      </c>
      <c r="K6183" s="104">
        <v>57.756</v>
      </c>
      <c r="L6183" s="104">
        <v>0.88416666700000002</v>
      </c>
      <c r="M6183" s="104">
        <v>18.2</v>
      </c>
      <c r="N6183" s="104">
        <v>0.2</v>
      </c>
      <c r="O6183" s="104">
        <v>3.64</v>
      </c>
      <c r="P6183" s="104" t="s">
        <v>87</v>
      </c>
    </row>
    <row r="6184" spans="1:17" x14ac:dyDescent="0.25">
      <c r="A6184" s="104">
        <v>1066593</v>
      </c>
      <c r="B6184" s="104" t="s">
        <v>19</v>
      </c>
      <c r="C6184" s="104">
        <v>2014</v>
      </c>
      <c r="G6184" s="105">
        <v>41731</v>
      </c>
      <c r="H6184" s="105">
        <v>0.51388888888888895</v>
      </c>
      <c r="I6184" s="104">
        <v>10</v>
      </c>
      <c r="J6184" s="104">
        <v>111</v>
      </c>
      <c r="K6184" s="104">
        <v>57.769666669999999</v>
      </c>
      <c r="L6184" s="104">
        <v>0.97899999999999998</v>
      </c>
      <c r="M6184" s="104">
        <v>12</v>
      </c>
      <c r="N6184" s="104">
        <v>0.2</v>
      </c>
      <c r="O6184" s="104">
        <v>2.4</v>
      </c>
      <c r="P6184" s="104" t="s">
        <v>87</v>
      </c>
    </row>
    <row r="6185" spans="1:17" x14ac:dyDescent="0.25">
      <c r="A6185" s="104">
        <v>1066594</v>
      </c>
      <c r="B6185" s="104" t="s">
        <v>19</v>
      </c>
      <c r="C6185" s="104">
        <v>2014</v>
      </c>
      <c r="G6185" s="105">
        <v>41731</v>
      </c>
      <c r="H6185" s="105">
        <v>0.51388888888888895</v>
      </c>
      <c r="I6185" s="104">
        <v>10</v>
      </c>
      <c r="J6185" s="104">
        <v>111</v>
      </c>
      <c r="K6185" s="104">
        <v>57.756500000000003</v>
      </c>
      <c r="L6185" s="104">
        <v>0.83683333299999996</v>
      </c>
      <c r="M6185" s="104">
        <v>15.2</v>
      </c>
      <c r="N6185" s="104">
        <v>0.2</v>
      </c>
      <c r="O6185" s="104">
        <v>3.04</v>
      </c>
      <c r="P6185" s="104" t="s">
        <v>87</v>
      </c>
    </row>
    <row r="6186" spans="1:17" x14ac:dyDescent="0.25">
      <c r="A6186" s="104">
        <v>1066595</v>
      </c>
      <c r="B6186" s="104" t="s">
        <v>19</v>
      </c>
      <c r="C6186" s="104">
        <v>2014</v>
      </c>
      <c r="G6186" s="105">
        <v>41732</v>
      </c>
      <c r="H6186" s="105">
        <v>0.45833333333333298</v>
      </c>
      <c r="I6186" s="104">
        <v>10</v>
      </c>
      <c r="J6186" s="104">
        <v>121</v>
      </c>
      <c r="K6186" s="104">
        <v>60.84333333</v>
      </c>
      <c r="L6186" s="104">
        <v>1.381666667</v>
      </c>
      <c r="M6186" s="104">
        <v>10.7</v>
      </c>
      <c r="N6186" s="104">
        <v>0.7</v>
      </c>
      <c r="O6186" s="104">
        <v>7.49</v>
      </c>
      <c r="P6186" s="104" t="s">
        <v>87</v>
      </c>
    </row>
    <row r="6187" spans="1:17" x14ac:dyDescent="0.25">
      <c r="A6187" s="104">
        <v>1066596</v>
      </c>
      <c r="B6187" s="104" t="s">
        <v>19</v>
      </c>
      <c r="C6187" s="104">
        <v>2014</v>
      </c>
      <c r="G6187" s="105">
        <v>41732</v>
      </c>
      <c r="H6187" s="105">
        <v>0.47638888888888897</v>
      </c>
      <c r="I6187" s="104">
        <v>12</v>
      </c>
      <c r="J6187" s="104">
        <v>109</v>
      </c>
      <c r="K6187" s="104">
        <v>61.211166669999997</v>
      </c>
      <c r="L6187" s="104">
        <v>2.2713333329999998</v>
      </c>
      <c r="M6187" s="104">
        <v>1.1000000000000001</v>
      </c>
      <c r="N6187" s="104">
        <v>0.5</v>
      </c>
      <c r="O6187" s="104">
        <v>0.55000000000000004</v>
      </c>
      <c r="P6187" s="104" t="s">
        <v>87</v>
      </c>
    </row>
    <row r="6188" spans="1:17" x14ac:dyDescent="0.25">
      <c r="A6188" s="104">
        <v>1066597</v>
      </c>
      <c r="B6188" s="104" t="s">
        <v>19</v>
      </c>
      <c r="C6188" s="104">
        <v>2014</v>
      </c>
      <c r="G6188" s="105">
        <v>41732</v>
      </c>
      <c r="H6188" s="105">
        <v>0.485416666666667</v>
      </c>
      <c r="I6188" s="104">
        <v>8</v>
      </c>
      <c r="J6188" s="104">
        <v>111</v>
      </c>
      <c r="K6188" s="104">
        <v>60.758166670000001</v>
      </c>
      <c r="L6188" s="104">
        <v>2.8595000000000002</v>
      </c>
      <c r="M6188" s="104">
        <v>7.2</v>
      </c>
      <c r="N6188" s="104">
        <v>0.1</v>
      </c>
      <c r="O6188" s="104">
        <v>0.72</v>
      </c>
      <c r="P6188" s="104" t="s">
        <v>87</v>
      </c>
    </row>
    <row r="6189" spans="1:17" x14ac:dyDescent="0.25">
      <c r="A6189" s="104">
        <v>1066598</v>
      </c>
      <c r="B6189" s="104" t="s">
        <v>19</v>
      </c>
      <c r="C6189" s="104">
        <v>2014</v>
      </c>
      <c r="G6189" s="105">
        <v>41732</v>
      </c>
      <c r="H6189" s="105">
        <v>0.48749999999999999</v>
      </c>
      <c r="I6189" s="104">
        <v>7</v>
      </c>
      <c r="J6189" s="104">
        <v>105</v>
      </c>
      <c r="K6189" s="104">
        <v>60.52333333</v>
      </c>
      <c r="L6189" s="104">
        <v>3.0215000000000001</v>
      </c>
      <c r="M6189" s="104">
        <v>9</v>
      </c>
      <c r="N6189" s="104">
        <v>0.9</v>
      </c>
      <c r="O6189" s="104">
        <v>8.1</v>
      </c>
      <c r="P6189" s="104" t="s">
        <v>87</v>
      </c>
    </row>
    <row r="6190" spans="1:17" x14ac:dyDescent="0.25">
      <c r="A6190" s="104">
        <v>1066599</v>
      </c>
      <c r="B6190" s="104" t="s">
        <v>19</v>
      </c>
      <c r="C6190" s="104">
        <v>2014</v>
      </c>
      <c r="G6190" s="105">
        <v>41739</v>
      </c>
      <c r="H6190" s="105">
        <v>0.77777777777777801</v>
      </c>
      <c r="I6190" s="104">
        <v>14</v>
      </c>
      <c r="J6190" s="104">
        <v>250</v>
      </c>
      <c r="K6190" s="104">
        <v>55.454999999999998</v>
      </c>
      <c r="L6190" s="104">
        <v>5.1966666669999997</v>
      </c>
      <c r="M6190" s="104">
        <v>11.5</v>
      </c>
      <c r="N6190" s="104">
        <v>3.5</v>
      </c>
      <c r="O6190" s="104">
        <v>40.25</v>
      </c>
      <c r="P6190" s="104" t="s">
        <v>67</v>
      </c>
    </row>
    <row r="6191" spans="1:17" x14ac:dyDescent="0.25">
      <c r="A6191" s="104">
        <v>1066600</v>
      </c>
      <c r="B6191" s="104" t="s">
        <v>19</v>
      </c>
      <c r="C6191" s="104">
        <v>2014</v>
      </c>
      <c r="G6191" s="105">
        <v>41739</v>
      </c>
      <c r="H6191" s="105">
        <v>0.77847222222222201</v>
      </c>
      <c r="I6191" s="104">
        <v>14</v>
      </c>
      <c r="J6191" s="104">
        <v>250</v>
      </c>
      <c r="K6191" s="104">
        <v>55.518333329999997</v>
      </c>
      <c r="L6191" s="104">
        <v>5.1050000000000004</v>
      </c>
      <c r="M6191" s="104">
        <v>10.5</v>
      </c>
      <c r="N6191" s="104">
        <v>0.5</v>
      </c>
      <c r="O6191" s="104">
        <v>5.25</v>
      </c>
      <c r="P6191" s="104" t="s">
        <v>67</v>
      </c>
    </row>
    <row r="6192" spans="1:17" x14ac:dyDescent="0.25">
      <c r="A6192" s="104">
        <v>1066601</v>
      </c>
      <c r="B6192" s="104" t="s">
        <v>19</v>
      </c>
      <c r="C6192" s="104">
        <v>2014</v>
      </c>
      <c r="D6192" s="104" t="s">
        <v>552</v>
      </c>
      <c r="G6192" s="105">
        <v>41740</v>
      </c>
      <c r="H6192" s="105">
        <v>0.57569444444444395</v>
      </c>
      <c r="I6192" s="104">
        <v>12</v>
      </c>
      <c r="J6192" s="104">
        <v>278</v>
      </c>
      <c r="K6192" s="104">
        <v>55.423499999999997</v>
      </c>
      <c r="L6192" s="104">
        <v>5.1898333330000002</v>
      </c>
      <c r="M6192" s="104">
        <v>16</v>
      </c>
      <c r="N6192" s="104">
        <v>3.4</v>
      </c>
      <c r="O6192" s="104">
        <v>54.4</v>
      </c>
      <c r="P6192" s="104" t="s">
        <v>87</v>
      </c>
      <c r="Q6192" s="104">
        <v>4.1398400000000004</v>
      </c>
    </row>
    <row r="6193" spans="1:17" x14ac:dyDescent="0.25">
      <c r="A6193" s="104">
        <v>1066602</v>
      </c>
      <c r="B6193" s="104" t="s">
        <v>19</v>
      </c>
      <c r="C6193" s="104">
        <v>2014</v>
      </c>
      <c r="D6193" s="104" t="s">
        <v>367</v>
      </c>
      <c r="G6193" s="105">
        <v>41740</v>
      </c>
      <c r="H6193" s="105">
        <v>0.57638888888888895</v>
      </c>
      <c r="I6193" s="104">
        <v>12</v>
      </c>
      <c r="J6193" s="104">
        <v>278</v>
      </c>
      <c r="K6193" s="104">
        <v>55.509333329999997</v>
      </c>
      <c r="L6193" s="104">
        <v>5.0176666670000003</v>
      </c>
      <c r="M6193" s="104">
        <v>6.5</v>
      </c>
      <c r="N6193" s="104">
        <v>0.1</v>
      </c>
      <c r="O6193" s="104">
        <v>0.65</v>
      </c>
      <c r="P6193" s="104" t="s">
        <v>87</v>
      </c>
      <c r="Q6193" s="104">
        <v>0.11805300000000001</v>
      </c>
    </row>
    <row r="6194" spans="1:17" x14ac:dyDescent="0.25">
      <c r="A6194" s="104">
        <v>1066603</v>
      </c>
      <c r="B6194" s="104" t="s">
        <v>19</v>
      </c>
      <c r="C6194" s="104">
        <v>2014</v>
      </c>
      <c r="D6194" s="104" t="s">
        <v>366</v>
      </c>
      <c r="G6194" s="105">
        <v>41740</v>
      </c>
      <c r="H6194" s="105">
        <v>0.57708333333333295</v>
      </c>
      <c r="I6194" s="104">
        <v>12</v>
      </c>
      <c r="J6194" s="104">
        <v>278</v>
      </c>
      <c r="K6194" s="104">
        <v>55.512</v>
      </c>
      <c r="L6194" s="104">
        <v>4.9805000000000001</v>
      </c>
      <c r="M6194" s="104">
        <v>4</v>
      </c>
      <c r="N6194" s="104">
        <v>0.1</v>
      </c>
      <c r="O6194" s="104">
        <v>0.4</v>
      </c>
      <c r="P6194" s="104" t="s">
        <v>87</v>
      </c>
      <c r="Q6194" s="104">
        <v>7.2648000000000004E-2</v>
      </c>
    </row>
    <row r="6195" spans="1:17" x14ac:dyDescent="0.25">
      <c r="A6195" s="104">
        <v>1066604</v>
      </c>
      <c r="B6195" s="104" t="s">
        <v>19</v>
      </c>
      <c r="C6195" s="104">
        <v>2014</v>
      </c>
      <c r="G6195" s="105">
        <v>41751</v>
      </c>
      <c r="H6195" s="105">
        <v>0.88680555555555596</v>
      </c>
      <c r="I6195" s="104">
        <v>28</v>
      </c>
      <c r="J6195" s="104">
        <v>143</v>
      </c>
      <c r="K6195" s="104">
        <v>55.491666670000001</v>
      </c>
      <c r="L6195" s="104">
        <v>5.0716666669999997</v>
      </c>
      <c r="M6195" s="104">
        <v>4</v>
      </c>
      <c r="N6195" s="104">
        <v>0.1</v>
      </c>
      <c r="O6195" s="104">
        <v>0.4</v>
      </c>
      <c r="P6195" s="104" t="s">
        <v>67</v>
      </c>
    </row>
    <row r="6196" spans="1:17" x14ac:dyDescent="0.25">
      <c r="A6196" s="104">
        <v>1066605</v>
      </c>
      <c r="B6196" s="104" t="s">
        <v>19</v>
      </c>
      <c r="C6196" s="104">
        <v>2014</v>
      </c>
      <c r="G6196" s="105">
        <v>41751</v>
      </c>
      <c r="H6196" s="105">
        <v>0.88888888888888895</v>
      </c>
      <c r="I6196" s="104">
        <v>28</v>
      </c>
      <c r="J6196" s="104">
        <v>143</v>
      </c>
      <c r="K6196" s="104">
        <v>55.54666667</v>
      </c>
      <c r="L6196" s="104">
        <v>4.9966666670000004</v>
      </c>
      <c r="M6196" s="104">
        <v>4</v>
      </c>
      <c r="N6196" s="104">
        <v>0.1</v>
      </c>
      <c r="O6196" s="104">
        <v>0.4</v>
      </c>
      <c r="P6196" s="104" t="s">
        <v>67</v>
      </c>
    </row>
    <row r="6197" spans="1:17" x14ac:dyDescent="0.25">
      <c r="A6197" s="104">
        <v>1066606</v>
      </c>
      <c r="B6197" s="104" t="s">
        <v>19</v>
      </c>
      <c r="C6197" s="104">
        <v>2014</v>
      </c>
      <c r="G6197" s="105">
        <v>41751</v>
      </c>
      <c r="H6197" s="105">
        <v>0.88958333333333295</v>
      </c>
      <c r="I6197" s="104">
        <v>28</v>
      </c>
      <c r="J6197" s="104">
        <v>143</v>
      </c>
      <c r="K6197" s="104">
        <v>55.541666669999998</v>
      </c>
      <c r="L6197" s="104">
        <v>4.9766666669999999</v>
      </c>
      <c r="M6197" s="104">
        <v>4</v>
      </c>
      <c r="N6197" s="104">
        <v>0.1</v>
      </c>
      <c r="O6197" s="104">
        <v>0.4</v>
      </c>
      <c r="P6197" s="104" t="s">
        <v>67</v>
      </c>
    </row>
    <row r="6198" spans="1:17" x14ac:dyDescent="0.25">
      <c r="A6198" s="104">
        <v>1066607</v>
      </c>
      <c r="B6198" s="104" t="s">
        <v>19</v>
      </c>
      <c r="C6198" s="104">
        <v>2014</v>
      </c>
      <c r="D6198" s="104" t="s">
        <v>365</v>
      </c>
      <c r="G6198" s="105">
        <v>41759</v>
      </c>
      <c r="H6198" s="105">
        <v>0.40972222222222199</v>
      </c>
      <c r="I6198" s="104">
        <v>9</v>
      </c>
      <c r="J6198" s="104">
        <v>267</v>
      </c>
      <c r="K6198" s="104">
        <v>57.113666670000001</v>
      </c>
      <c r="L6198" s="104">
        <v>8.3143333330000004</v>
      </c>
      <c r="M6198" s="104">
        <v>5.5</v>
      </c>
      <c r="N6198" s="104">
        <v>0.1</v>
      </c>
      <c r="O6198" s="104">
        <v>0.55000000000000004</v>
      </c>
      <c r="P6198" s="104" t="s">
        <v>87</v>
      </c>
      <c r="Q6198" s="104">
        <v>0.17885999999999999</v>
      </c>
    </row>
    <row r="6199" spans="1:17" x14ac:dyDescent="0.25">
      <c r="A6199" s="104">
        <v>1066608</v>
      </c>
      <c r="B6199" s="104" t="s">
        <v>19</v>
      </c>
      <c r="C6199" s="104">
        <v>2014</v>
      </c>
      <c r="D6199" s="104" t="s">
        <v>551</v>
      </c>
      <c r="G6199" s="105">
        <v>41759</v>
      </c>
      <c r="H6199" s="105">
        <v>0.49444444444444402</v>
      </c>
      <c r="I6199" s="104">
        <v>22</v>
      </c>
      <c r="J6199" s="104">
        <v>273</v>
      </c>
      <c r="K6199" s="104">
        <v>57.793500000000002</v>
      </c>
      <c r="L6199" s="104">
        <v>10.1105</v>
      </c>
      <c r="M6199" s="104">
        <v>1.6</v>
      </c>
      <c r="N6199" s="104">
        <v>0.1</v>
      </c>
      <c r="O6199" s="104">
        <v>0.16</v>
      </c>
      <c r="P6199" s="104" t="s">
        <v>87</v>
      </c>
      <c r="Q6199" s="104">
        <v>5.1200000000000004E-3</v>
      </c>
    </row>
    <row r="6200" spans="1:17" x14ac:dyDescent="0.25">
      <c r="A6200" s="104">
        <v>1066609</v>
      </c>
      <c r="B6200" s="104" t="s">
        <v>19</v>
      </c>
      <c r="C6200" s="104">
        <v>2014</v>
      </c>
      <c r="D6200" s="104" t="s">
        <v>550</v>
      </c>
      <c r="G6200" s="105">
        <v>41772</v>
      </c>
      <c r="H6200" s="105">
        <v>0.51805555555555605</v>
      </c>
      <c r="I6200" s="104">
        <v>11</v>
      </c>
      <c r="J6200" s="104">
        <v>295</v>
      </c>
      <c r="K6200" s="104">
        <v>57.119666670000001</v>
      </c>
      <c r="L6200" s="104">
        <v>8.3833333329999995</v>
      </c>
      <c r="M6200" s="104">
        <v>2.7</v>
      </c>
      <c r="N6200" s="104">
        <v>0.1</v>
      </c>
      <c r="O6200" s="104">
        <v>0.27</v>
      </c>
      <c r="P6200" s="104" t="s">
        <v>87</v>
      </c>
      <c r="Q6200" s="104">
        <v>6.4799999999999996E-3</v>
      </c>
    </row>
    <row r="6201" spans="1:17" x14ac:dyDescent="0.25">
      <c r="A6201" s="104">
        <v>1066610</v>
      </c>
      <c r="B6201" s="104" t="s">
        <v>19</v>
      </c>
      <c r="C6201" s="104">
        <v>2014</v>
      </c>
      <c r="D6201" s="104" t="s">
        <v>501</v>
      </c>
      <c r="G6201" s="105">
        <v>41774</v>
      </c>
      <c r="H6201" s="105">
        <v>0.453472222222222</v>
      </c>
      <c r="I6201" s="104">
        <v>5</v>
      </c>
      <c r="J6201" s="104">
        <v>300</v>
      </c>
      <c r="K6201" s="104">
        <v>55.474499999999999</v>
      </c>
      <c r="L6201" s="104">
        <v>5.1079999999999997</v>
      </c>
      <c r="M6201" s="104">
        <v>6.8</v>
      </c>
      <c r="N6201" s="104">
        <v>0.2</v>
      </c>
      <c r="O6201" s="104">
        <v>1.36</v>
      </c>
      <c r="P6201" s="104" t="s">
        <v>87</v>
      </c>
      <c r="Q6201" s="104">
        <v>2.7199999999999998E-2</v>
      </c>
    </row>
    <row r="6202" spans="1:17" x14ac:dyDescent="0.25">
      <c r="A6202" s="104">
        <v>1066611</v>
      </c>
      <c r="B6202" s="104" t="s">
        <v>19</v>
      </c>
      <c r="C6202" s="104">
        <v>2014</v>
      </c>
      <c r="D6202" s="104" t="s">
        <v>364</v>
      </c>
      <c r="G6202" s="105">
        <v>41774</v>
      </c>
      <c r="H6202" s="105">
        <v>0.454166666666667</v>
      </c>
      <c r="I6202" s="104">
        <v>5</v>
      </c>
      <c r="J6202" s="104">
        <v>300</v>
      </c>
      <c r="K6202" s="104">
        <v>55.529833330000002</v>
      </c>
      <c r="L6202" s="104">
        <v>5.0545</v>
      </c>
      <c r="M6202" s="104">
        <v>6.6</v>
      </c>
      <c r="N6202" s="104">
        <v>0.1</v>
      </c>
      <c r="O6202" s="104">
        <v>0.66</v>
      </c>
      <c r="P6202" s="104" t="s">
        <v>87</v>
      </c>
      <c r="Q6202" s="104">
        <v>1.188E-2</v>
      </c>
    </row>
    <row r="6203" spans="1:17" x14ac:dyDescent="0.25">
      <c r="A6203" s="104">
        <v>1066612</v>
      </c>
      <c r="B6203" s="104" t="s">
        <v>19</v>
      </c>
      <c r="C6203" s="104">
        <v>2014</v>
      </c>
      <c r="D6203" s="104" t="s">
        <v>559</v>
      </c>
      <c r="G6203" s="105">
        <v>41774</v>
      </c>
      <c r="H6203" s="105">
        <v>0.45486111111111099</v>
      </c>
      <c r="I6203" s="104">
        <v>5</v>
      </c>
      <c r="J6203" s="104">
        <v>300</v>
      </c>
      <c r="K6203" s="104">
        <v>55.587499999999999</v>
      </c>
      <c r="L6203" s="104">
        <v>4.8630000000000004</v>
      </c>
      <c r="M6203" s="104">
        <v>3.1</v>
      </c>
      <c r="N6203" s="104">
        <v>0.1</v>
      </c>
      <c r="O6203" s="104">
        <v>0.31</v>
      </c>
      <c r="P6203" s="104" t="s">
        <v>87</v>
      </c>
      <c r="Q6203" s="104">
        <v>0.19669500000000001</v>
      </c>
    </row>
    <row r="6204" spans="1:17" x14ac:dyDescent="0.25">
      <c r="A6204" s="104">
        <v>1066613</v>
      </c>
      <c r="B6204" s="104" t="s">
        <v>19</v>
      </c>
      <c r="C6204" s="104">
        <v>2014</v>
      </c>
      <c r="G6204" s="105">
        <v>41778</v>
      </c>
      <c r="H6204" s="105">
        <v>0.42986111111111103</v>
      </c>
      <c r="I6204" s="104">
        <v>14</v>
      </c>
      <c r="J6204" s="104">
        <v>108</v>
      </c>
      <c r="K6204" s="104">
        <v>57.311666670000001</v>
      </c>
      <c r="L6204" s="104">
        <v>8.42</v>
      </c>
      <c r="M6204" s="104">
        <v>2.2000000000000002</v>
      </c>
      <c r="N6204" s="104">
        <v>0.5</v>
      </c>
      <c r="O6204" s="104">
        <v>1.1000000000000001</v>
      </c>
      <c r="P6204" s="104" t="s">
        <v>556</v>
      </c>
    </row>
    <row r="6205" spans="1:17" x14ac:dyDescent="0.25">
      <c r="A6205" s="104">
        <v>1066614</v>
      </c>
      <c r="B6205" s="104" t="s">
        <v>19</v>
      </c>
      <c r="C6205" s="104">
        <v>2014</v>
      </c>
      <c r="G6205" s="105">
        <v>41778</v>
      </c>
      <c r="H6205" s="105">
        <v>0.43055555555555602</v>
      </c>
      <c r="I6205" s="104">
        <v>14</v>
      </c>
      <c r="J6205" s="104">
        <v>108</v>
      </c>
      <c r="K6205" s="104">
        <v>57.130166670000001</v>
      </c>
      <c r="L6205" s="104">
        <v>8.5574999999999992</v>
      </c>
      <c r="M6205" s="104">
        <v>3.8</v>
      </c>
      <c r="N6205" s="104">
        <v>5</v>
      </c>
      <c r="O6205" s="104">
        <v>19</v>
      </c>
      <c r="P6205" s="104" t="s">
        <v>556</v>
      </c>
    </row>
    <row r="6206" spans="1:17" x14ac:dyDescent="0.25">
      <c r="A6206" s="104">
        <v>1066615</v>
      </c>
      <c r="B6206" s="104" t="s">
        <v>19</v>
      </c>
      <c r="C6206" s="104">
        <v>2014</v>
      </c>
      <c r="D6206" s="104" t="s">
        <v>363</v>
      </c>
      <c r="G6206" s="105">
        <v>41778</v>
      </c>
      <c r="H6206" s="105">
        <v>0.46458333333333302</v>
      </c>
      <c r="I6206" s="104">
        <v>10</v>
      </c>
      <c r="J6206" s="104">
        <v>78</v>
      </c>
      <c r="K6206" s="104">
        <v>55.486333330000001</v>
      </c>
      <c r="L6206" s="104">
        <v>5.1006666669999996</v>
      </c>
      <c r="M6206" s="104">
        <v>8.5</v>
      </c>
      <c r="N6206" s="104">
        <v>3</v>
      </c>
      <c r="O6206" s="104">
        <v>25.5</v>
      </c>
      <c r="P6206" s="104" t="s">
        <v>87</v>
      </c>
      <c r="Q6206" s="104">
        <v>13.203900000000001</v>
      </c>
    </row>
    <row r="6207" spans="1:17" x14ac:dyDescent="0.25">
      <c r="A6207" s="104">
        <v>1066616</v>
      </c>
      <c r="B6207" s="104" t="s">
        <v>19</v>
      </c>
      <c r="C6207" s="104">
        <v>2014</v>
      </c>
      <c r="D6207" s="104" t="s">
        <v>362</v>
      </c>
      <c r="G6207" s="105">
        <v>41779</v>
      </c>
      <c r="H6207" s="105">
        <v>0.44791666666666702</v>
      </c>
      <c r="I6207" s="104">
        <v>14</v>
      </c>
      <c r="J6207" s="104">
        <v>180</v>
      </c>
      <c r="K6207" s="104">
        <v>55.489166670000003</v>
      </c>
      <c r="L6207" s="104">
        <v>5.0921666669999999</v>
      </c>
      <c r="M6207" s="104">
        <v>2.5</v>
      </c>
      <c r="N6207" s="104">
        <v>0.2</v>
      </c>
      <c r="O6207" s="104">
        <v>0.5</v>
      </c>
      <c r="P6207" s="104" t="s">
        <v>87</v>
      </c>
      <c r="Q6207" s="104">
        <v>0.01</v>
      </c>
    </row>
    <row r="6208" spans="1:17" x14ac:dyDescent="0.25">
      <c r="A6208" s="104">
        <v>1066617</v>
      </c>
      <c r="B6208" s="104" t="s">
        <v>19</v>
      </c>
      <c r="C6208" s="104">
        <v>2014</v>
      </c>
      <c r="G6208" s="105">
        <v>41785</v>
      </c>
      <c r="H6208" s="105">
        <v>0</v>
      </c>
      <c r="I6208" s="104">
        <v>11</v>
      </c>
      <c r="J6208" s="104">
        <v>227</v>
      </c>
      <c r="K6208" s="104">
        <v>57.2</v>
      </c>
      <c r="L6208" s="104">
        <v>7.4166666670000003</v>
      </c>
      <c r="M6208" s="104">
        <v>3.9</v>
      </c>
      <c r="N6208" s="104">
        <v>0.9</v>
      </c>
      <c r="O6208" s="104">
        <v>3.51</v>
      </c>
      <c r="P6208" s="104" t="s">
        <v>556</v>
      </c>
    </row>
    <row r="6209" spans="1:17" x14ac:dyDescent="0.25">
      <c r="A6209" s="104">
        <v>1066618</v>
      </c>
      <c r="B6209" s="104" t="s">
        <v>19</v>
      </c>
      <c r="C6209" s="104">
        <v>2014</v>
      </c>
      <c r="D6209" s="104" t="s">
        <v>361</v>
      </c>
      <c r="G6209" s="105">
        <v>41792</v>
      </c>
      <c r="H6209" s="105">
        <v>0.44791666666666702</v>
      </c>
      <c r="I6209" s="104">
        <v>23</v>
      </c>
      <c r="J6209" s="104">
        <v>147</v>
      </c>
      <c r="K6209" s="104">
        <v>55.752833330000001</v>
      </c>
      <c r="L6209" s="104">
        <v>4.7918333329999996</v>
      </c>
      <c r="M6209" s="104">
        <v>4.5</v>
      </c>
      <c r="N6209" s="104">
        <v>4.8</v>
      </c>
      <c r="O6209" s="104">
        <v>21.6</v>
      </c>
      <c r="P6209" s="104" t="s">
        <v>87</v>
      </c>
      <c r="Q6209" s="104">
        <v>8.6400000000000005E-2</v>
      </c>
    </row>
    <row r="6210" spans="1:17" x14ac:dyDescent="0.25">
      <c r="A6210" s="104">
        <v>1066619</v>
      </c>
      <c r="B6210" s="104" t="s">
        <v>19</v>
      </c>
      <c r="C6210" s="104">
        <v>2014</v>
      </c>
      <c r="D6210" s="104" t="s">
        <v>360</v>
      </c>
      <c r="G6210" s="105">
        <v>41792</v>
      </c>
      <c r="H6210" s="105">
        <v>0.46666666666666701</v>
      </c>
      <c r="I6210" s="104">
        <v>20</v>
      </c>
      <c r="J6210" s="104">
        <v>164</v>
      </c>
      <c r="K6210" s="104">
        <v>56.49</v>
      </c>
      <c r="L6210" s="104">
        <v>4.9191666669999998</v>
      </c>
      <c r="M6210" s="104">
        <v>1.8</v>
      </c>
      <c r="N6210" s="104">
        <v>0.2</v>
      </c>
      <c r="O6210" s="104">
        <v>0.36</v>
      </c>
      <c r="P6210" s="104" t="s">
        <v>87</v>
      </c>
      <c r="Q6210" s="104">
        <v>8.6400000000000001E-3</v>
      </c>
    </row>
    <row r="6211" spans="1:17" x14ac:dyDescent="0.25">
      <c r="A6211" s="104">
        <v>1066620</v>
      </c>
      <c r="B6211" s="104" t="s">
        <v>19</v>
      </c>
      <c r="C6211" s="104">
        <v>2014</v>
      </c>
      <c r="G6211" s="105">
        <v>41792</v>
      </c>
      <c r="H6211" s="105">
        <v>0.47916666666666702</v>
      </c>
      <c r="I6211" s="104">
        <v>15</v>
      </c>
      <c r="J6211" s="104">
        <v>140</v>
      </c>
      <c r="K6211" s="104">
        <v>56.706000000000003</v>
      </c>
      <c r="L6211" s="104">
        <v>5.6158333330000003</v>
      </c>
      <c r="M6211" s="104">
        <v>23</v>
      </c>
      <c r="N6211" s="104">
        <v>0.1</v>
      </c>
      <c r="O6211" s="104">
        <v>2.2999999999999998</v>
      </c>
      <c r="P6211" s="104" t="s">
        <v>557</v>
      </c>
    </row>
    <row r="6212" spans="1:17" x14ac:dyDescent="0.25">
      <c r="A6212" s="104">
        <v>1066621</v>
      </c>
      <c r="B6212" s="104" t="s">
        <v>19</v>
      </c>
      <c r="C6212" s="104">
        <v>2014</v>
      </c>
      <c r="G6212" s="105">
        <v>41793</v>
      </c>
      <c r="H6212" s="105">
        <v>0.43611111111111101</v>
      </c>
      <c r="I6212" s="104">
        <v>0</v>
      </c>
      <c r="J6212" s="104">
        <v>0</v>
      </c>
      <c r="K6212" s="104">
        <v>57.51733333</v>
      </c>
      <c r="L6212" s="104">
        <v>8.8398333329999996</v>
      </c>
      <c r="M6212" s="104">
        <v>0</v>
      </c>
      <c r="N6212" s="104">
        <v>0</v>
      </c>
      <c r="O6212" s="104">
        <v>0</v>
      </c>
      <c r="P6212" s="104" t="s">
        <v>66</v>
      </c>
    </row>
    <row r="6213" spans="1:17" x14ac:dyDescent="0.25">
      <c r="A6213" s="104">
        <v>1066622</v>
      </c>
      <c r="B6213" s="104" t="s">
        <v>19</v>
      </c>
      <c r="C6213" s="104">
        <v>2014</v>
      </c>
      <c r="G6213" s="105">
        <v>41793</v>
      </c>
      <c r="H6213" s="105">
        <v>0.4375</v>
      </c>
      <c r="I6213" s="104">
        <v>0</v>
      </c>
      <c r="J6213" s="104">
        <v>0</v>
      </c>
      <c r="K6213" s="104">
        <v>57.469666670000002</v>
      </c>
      <c r="L6213" s="104">
        <v>8.7236666669999998</v>
      </c>
      <c r="M6213" s="104">
        <v>0</v>
      </c>
      <c r="N6213" s="104">
        <v>0</v>
      </c>
      <c r="O6213" s="104">
        <v>0</v>
      </c>
      <c r="P6213" s="104" t="s">
        <v>66</v>
      </c>
    </row>
    <row r="6214" spans="1:17" x14ac:dyDescent="0.25">
      <c r="A6214" s="104">
        <v>1066623</v>
      </c>
      <c r="B6214" s="104" t="s">
        <v>19</v>
      </c>
      <c r="C6214" s="104">
        <v>2014</v>
      </c>
      <c r="G6214" s="105">
        <v>41800</v>
      </c>
      <c r="H6214" s="105">
        <v>0.96388888888888902</v>
      </c>
      <c r="I6214" s="104">
        <v>18</v>
      </c>
      <c r="J6214" s="104">
        <v>220</v>
      </c>
      <c r="K6214" s="104">
        <v>56.166666669999998</v>
      </c>
      <c r="L6214" s="104">
        <v>5.1333333330000004</v>
      </c>
      <c r="M6214" s="104">
        <v>0</v>
      </c>
      <c r="N6214" s="104">
        <v>0</v>
      </c>
      <c r="O6214" s="104">
        <v>0</v>
      </c>
    </row>
    <row r="6215" spans="1:17" x14ac:dyDescent="0.25">
      <c r="A6215" s="104">
        <v>1066624</v>
      </c>
      <c r="B6215" s="104" t="s">
        <v>19</v>
      </c>
      <c r="C6215" s="104">
        <v>2014</v>
      </c>
      <c r="G6215" s="105">
        <v>41801</v>
      </c>
      <c r="H6215" s="105">
        <v>0.93472222222222201</v>
      </c>
      <c r="I6215" s="104">
        <v>15</v>
      </c>
      <c r="J6215" s="104">
        <v>280</v>
      </c>
      <c r="K6215" s="104">
        <v>56.456666669999997</v>
      </c>
      <c r="L6215" s="104">
        <v>7.5416666670000003</v>
      </c>
      <c r="M6215" s="104">
        <v>10.1</v>
      </c>
      <c r="N6215" s="104">
        <v>0.6</v>
      </c>
      <c r="O6215" s="104">
        <v>6.06</v>
      </c>
      <c r="P6215" s="104" t="s">
        <v>67</v>
      </c>
    </row>
    <row r="6216" spans="1:17" x14ac:dyDescent="0.25">
      <c r="A6216" s="104">
        <v>1066625</v>
      </c>
      <c r="B6216" s="104" t="s">
        <v>19</v>
      </c>
      <c r="C6216" s="104">
        <v>2014</v>
      </c>
      <c r="G6216" s="105">
        <v>41807</v>
      </c>
      <c r="H6216" s="105">
        <v>0.34097222222222201</v>
      </c>
      <c r="I6216" s="104">
        <v>5</v>
      </c>
      <c r="J6216" s="104">
        <v>14</v>
      </c>
      <c r="K6216" s="104">
        <v>55.023499999999999</v>
      </c>
      <c r="L6216" s="104">
        <v>13.22466667</v>
      </c>
      <c r="M6216" s="104">
        <v>3.6</v>
      </c>
      <c r="N6216" s="104">
        <v>1.7</v>
      </c>
      <c r="O6216" s="104">
        <v>6.12</v>
      </c>
      <c r="P6216" s="104" t="s">
        <v>66</v>
      </c>
    </row>
    <row r="6217" spans="1:17" x14ac:dyDescent="0.25">
      <c r="A6217" s="104">
        <v>1066626</v>
      </c>
      <c r="B6217" s="104" t="s">
        <v>19</v>
      </c>
      <c r="C6217" s="104">
        <v>2014</v>
      </c>
      <c r="D6217" s="104" t="s">
        <v>549</v>
      </c>
      <c r="G6217" s="105">
        <v>41820</v>
      </c>
      <c r="H6217" s="105">
        <v>0.56944444444444398</v>
      </c>
      <c r="I6217" s="104">
        <v>17</v>
      </c>
      <c r="J6217" s="104">
        <v>308</v>
      </c>
      <c r="K6217" s="104">
        <v>55.455500000000001</v>
      </c>
      <c r="L6217" s="104">
        <v>5.1355000000000004</v>
      </c>
      <c r="M6217" s="104">
        <v>6.9</v>
      </c>
      <c r="N6217" s="104">
        <v>0.2</v>
      </c>
      <c r="O6217" s="104">
        <v>1.38</v>
      </c>
      <c r="P6217" s="104" t="s">
        <v>87</v>
      </c>
      <c r="Q6217" s="104">
        <v>2.7282600000000001</v>
      </c>
    </row>
    <row r="6218" spans="1:17" x14ac:dyDescent="0.25">
      <c r="A6218" s="104">
        <v>1066627</v>
      </c>
      <c r="B6218" s="104" t="s">
        <v>19</v>
      </c>
      <c r="C6218" s="104">
        <v>2014</v>
      </c>
      <c r="D6218" s="104" t="s">
        <v>558</v>
      </c>
      <c r="G6218" s="105">
        <v>41827</v>
      </c>
      <c r="H6218" s="105">
        <v>0.57916666666666705</v>
      </c>
      <c r="I6218" s="104">
        <v>12</v>
      </c>
      <c r="J6218" s="104">
        <v>104</v>
      </c>
      <c r="K6218" s="104">
        <v>55.497833329999999</v>
      </c>
      <c r="L6218" s="104">
        <v>5.1420000000000003</v>
      </c>
      <c r="M6218" s="104">
        <v>6.5</v>
      </c>
      <c r="N6218" s="104">
        <v>0.2</v>
      </c>
      <c r="O6218" s="104">
        <v>1.3</v>
      </c>
      <c r="P6218" s="104" t="s">
        <v>87</v>
      </c>
      <c r="Q6218" s="104">
        <v>4.1599999999999998E-2</v>
      </c>
    </row>
    <row r="6219" spans="1:17" x14ac:dyDescent="0.25">
      <c r="A6219" s="104">
        <v>1066628</v>
      </c>
      <c r="B6219" s="104" t="s">
        <v>19</v>
      </c>
      <c r="C6219" s="104">
        <v>2014</v>
      </c>
      <c r="D6219" s="104" t="s">
        <v>500</v>
      </c>
      <c r="G6219" s="105">
        <v>41827</v>
      </c>
      <c r="H6219" s="105">
        <v>0.57986111111111105</v>
      </c>
      <c r="I6219" s="104">
        <v>9</v>
      </c>
      <c r="J6219" s="104">
        <v>208</v>
      </c>
      <c r="K6219" s="104">
        <v>55.559166670000003</v>
      </c>
      <c r="L6219" s="104">
        <v>5.0629999999999997</v>
      </c>
      <c r="M6219" s="104">
        <v>4.5999999999999996</v>
      </c>
      <c r="N6219" s="104">
        <v>0.1</v>
      </c>
      <c r="O6219" s="104">
        <v>0.46</v>
      </c>
      <c r="P6219" s="104" t="s">
        <v>87</v>
      </c>
      <c r="Q6219" s="104">
        <v>1.6559999999999998E-2</v>
      </c>
    </row>
    <row r="6220" spans="1:17" x14ac:dyDescent="0.25">
      <c r="A6220" s="104">
        <v>1066629</v>
      </c>
      <c r="B6220" s="104" t="s">
        <v>19</v>
      </c>
      <c r="C6220" s="104">
        <v>2014</v>
      </c>
      <c r="G6220" s="105">
        <v>41827</v>
      </c>
      <c r="H6220" s="105">
        <v>0.60347222222222197</v>
      </c>
      <c r="I6220" s="104">
        <v>8</v>
      </c>
      <c r="J6220" s="104">
        <v>179</v>
      </c>
      <c r="K6220" s="104">
        <v>56.195</v>
      </c>
      <c r="L6220" s="104">
        <v>5.7066666670000004</v>
      </c>
      <c r="M6220" s="104">
        <v>37</v>
      </c>
      <c r="N6220" s="104">
        <v>6.4</v>
      </c>
      <c r="O6220" s="104">
        <v>236.8</v>
      </c>
      <c r="P6220" s="104" t="s">
        <v>557</v>
      </c>
    </row>
    <row r="6221" spans="1:17" x14ac:dyDescent="0.25">
      <c r="A6221" s="104">
        <v>1066630</v>
      </c>
      <c r="B6221" s="104" t="s">
        <v>19</v>
      </c>
      <c r="C6221" s="104">
        <v>2014</v>
      </c>
      <c r="G6221" s="105">
        <v>41836</v>
      </c>
      <c r="H6221" s="105">
        <v>0.57291666666666696</v>
      </c>
      <c r="I6221" s="104">
        <v>14</v>
      </c>
      <c r="J6221" s="104">
        <v>262</v>
      </c>
      <c r="K6221" s="104">
        <v>57.14533333</v>
      </c>
      <c r="L6221" s="104">
        <v>8.0589999999999993</v>
      </c>
      <c r="M6221" s="104">
        <v>4.9000000000000004</v>
      </c>
      <c r="N6221" s="104">
        <v>0.2</v>
      </c>
      <c r="O6221" s="104">
        <v>0.98</v>
      </c>
      <c r="P6221" s="104" t="s">
        <v>67</v>
      </c>
    </row>
    <row r="6222" spans="1:17" x14ac:dyDescent="0.25">
      <c r="A6222" s="104">
        <v>1066631</v>
      </c>
      <c r="B6222" s="104" t="s">
        <v>19</v>
      </c>
      <c r="C6222" s="104">
        <v>2014</v>
      </c>
      <c r="G6222" s="105">
        <v>41836</v>
      </c>
      <c r="H6222" s="105">
        <v>0.60069444444444398</v>
      </c>
      <c r="I6222" s="104">
        <v>8</v>
      </c>
      <c r="J6222" s="104">
        <v>192</v>
      </c>
      <c r="K6222" s="104">
        <v>55.501333330000001</v>
      </c>
      <c r="L6222" s="104">
        <v>5.1825000000000001</v>
      </c>
      <c r="M6222" s="104">
        <v>5.5</v>
      </c>
      <c r="N6222" s="104">
        <v>0.1</v>
      </c>
      <c r="O6222" s="104">
        <v>0.55000000000000004</v>
      </c>
      <c r="P6222" s="104" t="s">
        <v>67</v>
      </c>
    </row>
    <row r="6223" spans="1:17" x14ac:dyDescent="0.25">
      <c r="A6223" s="104">
        <v>1066632</v>
      </c>
      <c r="B6223" s="104" t="s">
        <v>19</v>
      </c>
      <c r="C6223" s="104">
        <v>2014</v>
      </c>
      <c r="D6223" s="104" t="s">
        <v>499</v>
      </c>
      <c r="G6223" s="105">
        <v>41841</v>
      </c>
      <c r="H6223" s="105">
        <v>0.60347222222222197</v>
      </c>
      <c r="I6223" s="104">
        <v>13</v>
      </c>
      <c r="J6223" s="104">
        <v>117</v>
      </c>
      <c r="K6223" s="104">
        <v>55.546500000000002</v>
      </c>
      <c r="L6223" s="104">
        <v>4.9968333329999997</v>
      </c>
      <c r="M6223" s="104">
        <v>6.1</v>
      </c>
      <c r="N6223" s="104">
        <v>0.1</v>
      </c>
      <c r="O6223" s="104">
        <v>0.61</v>
      </c>
      <c r="P6223" s="104" t="s">
        <v>87</v>
      </c>
      <c r="Q6223" s="104">
        <v>1.464E-2</v>
      </c>
    </row>
    <row r="6224" spans="1:17" x14ac:dyDescent="0.25">
      <c r="A6224" s="104">
        <v>1066633</v>
      </c>
      <c r="B6224" s="104" t="s">
        <v>19</v>
      </c>
      <c r="C6224" s="104">
        <v>2014</v>
      </c>
      <c r="D6224" s="104" t="s">
        <v>498</v>
      </c>
      <c r="G6224" s="105">
        <v>41849</v>
      </c>
      <c r="H6224" s="105">
        <v>0.60347222222222197</v>
      </c>
      <c r="I6224" s="104">
        <v>11</v>
      </c>
      <c r="J6224" s="104">
        <v>293</v>
      </c>
      <c r="K6224" s="104">
        <v>55.46166667</v>
      </c>
      <c r="L6224" s="104">
        <v>5.1414999999999997</v>
      </c>
      <c r="M6224" s="104">
        <v>5.6</v>
      </c>
      <c r="N6224" s="104">
        <v>0.1</v>
      </c>
      <c r="O6224" s="104">
        <v>0.56000000000000005</v>
      </c>
      <c r="P6224" s="104" t="s">
        <v>87</v>
      </c>
      <c r="Q6224" s="104">
        <v>1.5679999999999999E-2</v>
      </c>
    </row>
    <row r="6225" spans="1:17" x14ac:dyDescent="0.25">
      <c r="A6225" s="104">
        <v>1066634</v>
      </c>
      <c r="B6225" s="104" t="s">
        <v>19</v>
      </c>
      <c r="C6225" s="104">
        <v>2014</v>
      </c>
      <c r="D6225" s="104" t="s">
        <v>359</v>
      </c>
      <c r="G6225" s="105">
        <v>41849</v>
      </c>
      <c r="H6225" s="105">
        <v>0.60416666666666696</v>
      </c>
      <c r="I6225" s="104">
        <v>11</v>
      </c>
      <c r="J6225" s="104">
        <v>293</v>
      </c>
      <c r="K6225" s="104">
        <v>55.52333333</v>
      </c>
      <c r="L6225" s="104">
        <v>5.0323333330000004</v>
      </c>
      <c r="M6225" s="104">
        <v>3.4</v>
      </c>
      <c r="N6225" s="104">
        <v>0.2</v>
      </c>
      <c r="O6225" s="104">
        <v>0.68</v>
      </c>
      <c r="P6225" s="104" t="s">
        <v>87</v>
      </c>
      <c r="Q6225" s="104">
        <v>1.6320000000000001E-2</v>
      </c>
    </row>
    <row r="6226" spans="1:17" x14ac:dyDescent="0.25">
      <c r="A6226" s="104">
        <v>1066635</v>
      </c>
      <c r="B6226" s="104" t="s">
        <v>19</v>
      </c>
      <c r="C6226" s="104">
        <v>2014</v>
      </c>
      <c r="D6226" s="104" t="s">
        <v>358</v>
      </c>
      <c r="G6226" s="105">
        <v>41849</v>
      </c>
      <c r="H6226" s="105">
        <v>0.60486111111111096</v>
      </c>
      <c r="I6226" s="104">
        <v>11</v>
      </c>
      <c r="J6226" s="104">
        <v>293</v>
      </c>
      <c r="K6226" s="104">
        <v>55.52</v>
      </c>
      <c r="L6226" s="104">
        <v>5.0136666669999999</v>
      </c>
      <c r="M6226" s="104">
        <v>2.8</v>
      </c>
      <c r="N6226" s="104">
        <v>0.2</v>
      </c>
      <c r="O6226" s="104">
        <v>0.56000000000000005</v>
      </c>
      <c r="P6226" s="104" t="s">
        <v>87</v>
      </c>
      <c r="Q6226" s="104">
        <v>1.3440000000000001E-2</v>
      </c>
    </row>
    <row r="6227" spans="1:17" x14ac:dyDescent="0.25">
      <c r="A6227" s="104">
        <v>1066636</v>
      </c>
      <c r="B6227" s="104" t="s">
        <v>19</v>
      </c>
      <c r="C6227" s="104">
        <v>2014</v>
      </c>
      <c r="D6227" s="104" t="s">
        <v>357</v>
      </c>
      <c r="G6227" s="105">
        <v>41849</v>
      </c>
      <c r="H6227" s="105">
        <v>0.60555555555555596</v>
      </c>
      <c r="I6227" s="104">
        <v>11</v>
      </c>
      <c r="J6227" s="104">
        <v>293</v>
      </c>
      <c r="K6227" s="104">
        <v>55.500833329999999</v>
      </c>
      <c r="L6227" s="104">
        <v>5.0883333329999996</v>
      </c>
      <c r="M6227" s="104">
        <v>1.7</v>
      </c>
      <c r="N6227" s="104">
        <v>0.2</v>
      </c>
      <c r="O6227" s="104">
        <v>0.34</v>
      </c>
      <c r="P6227" s="104" t="s">
        <v>87</v>
      </c>
      <c r="Q6227" s="104">
        <v>1.7458999999999999E-2</v>
      </c>
    </row>
    <row r="6228" spans="1:17" x14ac:dyDescent="0.25">
      <c r="A6228" s="104">
        <v>1066637</v>
      </c>
      <c r="B6228" s="104" t="s">
        <v>19</v>
      </c>
      <c r="C6228" s="104">
        <v>2014</v>
      </c>
      <c r="D6228" s="104" t="s">
        <v>497</v>
      </c>
      <c r="G6228" s="105">
        <v>41849</v>
      </c>
      <c r="H6228" s="105">
        <v>0.62361111111111101</v>
      </c>
      <c r="I6228" s="104">
        <v>11</v>
      </c>
      <c r="J6228" s="104">
        <v>293</v>
      </c>
      <c r="K6228" s="104">
        <v>55.570333329999997</v>
      </c>
      <c r="L6228" s="104">
        <v>4.7595000000000001</v>
      </c>
      <c r="M6228" s="104">
        <v>1.4</v>
      </c>
      <c r="N6228" s="104">
        <v>0.1</v>
      </c>
      <c r="O6228" s="104">
        <v>0.14000000000000001</v>
      </c>
      <c r="P6228" s="104" t="s">
        <v>87</v>
      </c>
      <c r="Q6228" s="104">
        <v>1.176E-2</v>
      </c>
    </row>
    <row r="6229" spans="1:17" x14ac:dyDescent="0.25">
      <c r="A6229" s="104">
        <v>1066638</v>
      </c>
      <c r="B6229" s="104" t="s">
        <v>19</v>
      </c>
      <c r="C6229" s="104">
        <v>2014</v>
      </c>
      <c r="D6229" s="104" t="s">
        <v>496</v>
      </c>
      <c r="G6229" s="105">
        <v>41849</v>
      </c>
      <c r="H6229" s="105">
        <v>0.624305555555556</v>
      </c>
      <c r="I6229" s="104">
        <v>11</v>
      </c>
      <c r="J6229" s="104">
        <v>293</v>
      </c>
      <c r="K6229" s="104">
        <v>55.705833329999997</v>
      </c>
      <c r="L6229" s="104">
        <v>4.8239999999999998</v>
      </c>
      <c r="M6229" s="104">
        <v>4.7</v>
      </c>
      <c r="N6229" s="104">
        <v>0.2</v>
      </c>
      <c r="O6229" s="104">
        <v>0.94</v>
      </c>
      <c r="P6229" s="104" t="s">
        <v>87</v>
      </c>
      <c r="Q6229" s="104">
        <v>2.8199999999999999E-2</v>
      </c>
    </row>
    <row r="6230" spans="1:17" x14ac:dyDescent="0.25">
      <c r="A6230" s="104">
        <v>1066639</v>
      </c>
      <c r="B6230" s="104" t="s">
        <v>19</v>
      </c>
      <c r="C6230" s="104">
        <v>2014</v>
      </c>
      <c r="D6230" s="104" t="s">
        <v>495</v>
      </c>
      <c r="G6230" s="105">
        <v>41850</v>
      </c>
      <c r="H6230" s="105">
        <v>0.57013888888888897</v>
      </c>
      <c r="I6230" s="104">
        <v>13</v>
      </c>
      <c r="J6230" s="104">
        <v>260</v>
      </c>
      <c r="K6230" s="104">
        <v>57.34933333</v>
      </c>
      <c r="L6230" s="104">
        <v>8.4276666670000004</v>
      </c>
      <c r="M6230" s="104">
        <v>4.5</v>
      </c>
      <c r="N6230" s="104">
        <v>1.6</v>
      </c>
      <c r="O6230" s="104">
        <v>7.2</v>
      </c>
      <c r="P6230" s="104" t="s">
        <v>87</v>
      </c>
      <c r="Q6230" s="104">
        <v>0.14399999999999999</v>
      </c>
    </row>
    <row r="6231" spans="1:17" x14ac:dyDescent="0.25">
      <c r="A6231" s="104">
        <v>1066640</v>
      </c>
      <c r="B6231" s="104" t="s">
        <v>19</v>
      </c>
      <c r="C6231" s="104">
        <v>2014</v>
      </c>
      <c r="G6231" s="105">
        <v>41862</v>
      </c>
      <c r="H6231" s="105">
        <v>0.106944444444444</v>
      </c>
      <c r="I6231" s="104">
        <v>0</v>
      </c>
      <c r="J6231" s="104">
        <v>0</v>
      </c>
      <c r="K6231" s="104">
        <v>58.083333330000002</v>
      </c>
      <c r="L6231" s="104">
        <v>9.5749999999999993</v>
      </c>
      <c r="M6231" s="104">
        <v>0</v>
      </c>
      <c r="N6231" s="104">
        <v>0</v>
      </c>
      <c r="O6231" s="104">
        <v>0</v>
      </c>
      <c r="P6231" s="104" t="s">
        <v>67</v>
      </c>
    </row>
    <row r="6232" spans="1:17" x14ac:dyDescent="0.25">
      <c r="A6232" s="104">
        <v>1066641</v>
      </c>
      <c r="B6232" s="104" t="s">
        <v>19</v>
      </c>
      <c r="C6232" s="104">
        <v>2014</v>
      </c>
      <c r="D6232" s="104" t="s">
        <v>494</v>
      </c>
      <c r="G6232" s="105">
        <v>41876</v>
      </c>
      <c r="H6232" s="105">
        <v>0.54583333333333295</v>
      </c>
      <c r="I6232" s="104">
        <v>10</v>
      </c>
      <c r="J6232" s="104">
        <v>322</v>
      </c>
      <c r="K6232" s="104">
        <v>55.922499999999999</v>
      </c>
      <c r="L6232" s="104">
        <v>4.3490000000000002</v>
      </c>
      <c r="M6232" s="104">
        <v>7.4</v>
      </c>
      <c r="N6232" s="104">
        <v>0.2</v>
      </c>
      <c r="O6232" s="104">
        <v>1.48</v>
      </c>
      <c r="P6232" s="104" t="s">
        <v>87</v>
      </c>
      <c r="Q6232" s="104">
        <v>0.16317000000000001</v>
      </c>
    </row>
    <row r="6233" spans="1:17" x14ac:dyDescent="0.25">
      <c r="A6233" s="104">
        <v>1066642</v>
      </c>
      <c r="B6233" s="104" t="s">
        <v>19</v>
      </c>
      <c r="C6233" s="104">
        <v>2014</v>
      </c>
      <c r="G6233" s="105">
        <v>41876</v>
      </c>
      <c r="H6233" s="105">
        <v>0.56944444444444398</v>
      </c>
      <c r="I6233" s="104">
        <v>9</v>
      </c>
      <c r="J6233" s="104">
        <v>300</v>
      </c>
      <c r="K6233" s="104">
        <v>55.563333329999999</v>
      </c>
      <c r="L6233" s="104">
        <v>6.5019999999999998</v>
      </c>
      <c r="M6233" s="104">
        <v>24.4</v>
      </c>
      <c r="N6233" s="104">
        <v>0.1</v>
      </c>
      <c r="O6233" s="104">
        <v>2.44</v>
      </c>
      <c r="P6233" s="104" t="s">
        <v>557</v>
      </c>
    </row>
    <row r="6234" spans="1:17" x14ac:dyDescent="0.25">
      <c r="A6234" s="104">
        <v>1066643</v>
      </c>
      <c r="B6234" s="104" t="s">
        <v>19</v>
      </c>
      <c r="C6234" s="104">
        <v>2014</v>
      </c>
      <c r="G6234" s="105">
        <v>41877</v>
      </c>
      <c r="H6234" s="105">
        <v>0.58958333333333302</v>
      </c>
      <c r="I6234" s="104">
        <v>6</v>
      </c>
      <c r="J6234" s="104">
        <v>32</v>
      </c>
      <c r="K6234" s="104">
        <v>56.96833333</v>
      </c>
      <c r="L6234" s="104">
        <v>7.7083333329999997</v>
      </c>
      <c r="M6234" s="104">
        <v>4.9000000000000004</v>
      </c>
      <c r="N6234" s="104">
        <v>1.1000000000000001</v>
      </c>
      <c r="O6234" s="104">
        <v>5.39</v>
      </c>
      <c r="P6234" s="104" t="s">
        <v>556</v>
      </c>
    </row>
    <row r="6235" spans="1:17" x14ac:dyDescent="0.25">
      <c r="A6235" s="104">
        <v>1066644</v>
      </c>
      <c r="B6235" s="104" t="s">
        <v>19</v>
      </c>
      <c r="C6235" s="104">
        <v>2014</v>
      </c>
      <c r="D6235" s="104" t="s">
        <v>493</v>
      </c>
      <c r="G6235" s="105">
        <v>41917</v>
      </c>
      <c r="H6235" s="105">
        <v>0.46527777777777801</v>
      </c>
      <c r="I6235" s="104">
        <v>7</v>
      </c>
      <c r="J6235" s="104">
        <v>68</v>
      </c>
      <c r="K6235" s="104">
        <v>55.472333329999998</v>
      </c>
      <c r="L6235" s="104">
        <v>5.0961666670000003</v>
      </c>
      <c r="M6235" s="104">
        <v>1.3</v>
      </c>
      <c r="N6235" s="104">
        <v>0.3</v>
      </c>
      <c r="O6235" s="104">
        <v>0.39</v>
      </c>
      <c r="P6235" s="104" t="s">
        <v>87</v>
      </c>
      <c r="Q6235" s="104">
        <v>0.66444300000000001</v>
      </c>
    </row>
    <row r="6236" spans="1:17" x14ac:dyDescent="0.25">
      <c r="A6236" s="104">
        <v>1066645</v>
      </c>
      <c r="B6236" s="104" t="s">
        <v>19</v>
      </c>
      <c r="C6236" s="104">
        <v>2014</v>
      </c>
      <c r="D6236" s="104" t="s">
        <v>356</v>
      </c>
      <c r="G6236" s="105">
        <v>41917</v>
      </c>
      <c r="H6236" s="105">
        <v>0.46597222222222201</v>
      </c>
      <c r="I6236" s="104">
        <v>7</v>
      </c>
      <c r="J6236" s="104">
        <v>68</v>
      </c>
      <c r="K6236" s="104">
        <v>55.52716667</v>
      </c>
      <c r="L6236" s="104">
        <v>5.0271666670000004</v>
      </c>
      <c r="M6236" s="104">
        <v>2.1</v>
      </c>
      <c r="N6236" s="104">
        <v>0.2</v>
      </c>
      <c r="O6236" s="104">
        <v>0.42</v>
      </c>
      <c r="P6236" s="104" t="s">
        <v>87</v>
      </c>
      <c r="Q6236" s="104">
        <v>5.8799999999999998E-3</v>
      </c>
    </row>
    <row r="6237" spans="1:17" x14ac:dyDescent="0.25">
      <c r="A6237" s="104">
        <v>1066646</v>
      </c>
      <c r="B6237" s="104" t="s">
        <v>19</v>
      </c>
      <c r="C6237" s="104">
        <v>2014</v>
      </c>
      <c r="G6237" s="105">
        <v>41947</v>
      </c>
      <c r="H6237" s="105">
        <v>0.36388888888888898</v>
      </c>
      <c r="I6237" s="104">
        <v>12</v>
      </c>
      <c r="J6237" s="104">
        <v>254</v>
      </c>
      <c r="K6237" s="104">
        <v>55.715000000000003</v>
      </c>
      <c r="L6237" s="104">
        <v>5.5216666669999999</v>
      </c>
      <c r="M6237" s="104">
        <v>1.9</v>
      </c>
      <c r="N6237" s="104">
        <v>0.5</v>
      </c>
      <c r="O6237" s="104">
        <v>0.95</v>
      </c>
      <c r="P6237" s="104" t="s">
        <v>556</v>
      </c>
    </row>
    <row r="6238" spans="1:17" x14ac:dyDescent="0.25">
      <c r="A6238" s="104">
        <v>1066647</v>
      </c>
      <c r="B6238" s="104" t="s">
        <v>19</v>
      </c>
      <c r="C6238" s="104">
        <v>2014</v>
      </c>
      <c r="D6238" s="104" t="s">
        <v>355</v>
      </c>
      <c r="G6238" s="105">
        <v>41947</v>
      </c>
      <c r="H6238" s="105">
        <v>0.37291666666666701</v>
      </c>
      <c r="I6238" s="104">
        <v>16</v>
      </c>
      <c r="J6238" s="104">
        <v>260</v>
      </c>
      <c r="K6238" s="104">
        <v>55.53</v>
      </c>
      <c r="L6238" s="104">
        <v>5.0866666670000003</v>
      </c>
      <c r="M6238" s="104">
        <v>6.1</v>
      </c>
      <c r="N6238" s="104">
        <v>0.2</v>
      </c>
      <c r="O6238" s="104">
        <v>1.22</v>
      </c>
      <c r="P6238" s="104" t="s">
        <v>87</v>
      </c>
      <c r="Q6238" s="104">
        <v>0.58852800000000005</v>
      </c>
    </row>
    <row r="6239" spans="1:17" x14ac:dyDescent="0.25">
      <c r="A6239" s="104">
        <v>1066648</v>
      </c>
      <c r="B6239" s="104" t="s">
        <v>19</v>
      </c>
      <c r="C6239" s="104">
        <v>2014</v>
      </c>
      <c r="G6239" s="105">
        <v>41947</v>
      </c>
      <c r="H6239" s="105">
        <v>0.375694444444445</v>
      </c>
      <c r="I6239" s="104">
        <v>16</v>
      </c>
      <c r="J6239" s="104">
        <v>260</v>
      </c>
      <c r="K6239" s="104">
        <v>55.440666669999999</v>
      </c>
      <c r="L6239" s="104">
        <v>4.6966666669999997</v>
      </c>
      <c r="M6239" s="104">
        <v>0.6</v>
      </c>
      <c r="N6239" s="104">
        <v>0.2</v>
      </c>
      <c r="O6239" s="104">
        <v>0.12</v>
      </c>
      <c r="P6239" s="104" t="s">
        <v>556</v>
      </c>
    </row>
    <row r="6240" spans="1:17" x14ac:dyDescent="0.25">
      <c r="A6240" s="104">
        <v>1066649</v>
      </c>
      <c r="B6240" s="104" t="s">
        <v>19</v>
      </c>
      <c r="C6240" s="104">
        <v>2014</v>
      </c>
      <c r="G6240" s="105">
        <v>41947</v>
      </c>
      <c r="H6240" s="105">
        <v>0.36319444444444399</v>
      </c>
      <c r="I6240" s="104">
        <v>16</v>
      </c>
      <c r="J6240" s="104">
        <v>260</v>
      </c>
      <c r="K6240" s="104">
        <v>55.620833330000004</v>
      </c>
      <c r="L6240" s="104">
        <v>5.6908333329999996</v>
      </c>
      <c r="M6240" s="104">
        <v>0</v>
      </c>
      <c r="N6240" s="104">
        <v>0</v>
      </c>
      <c r="O6240" s="104">
        <v>0</v>
      </c>
    </row>
    <row r="6241" spans="1:17" x14ac:dyDescent="0.25">
      <c r="A6241" s="104">
        <v>1066650</v>
      </c>
      <c r="B6241" s="104" t="s">
        <v>19</v>
      </c>
      <c r="C6241" s="104">
        <v>2014</v>
      </c>
      <c r="G6241" s="105">
        <v>41947</v>
      </c>
      <c r="H6241" s="105">
        <v>0.37291666666666701</v>
      </c>
      <c r="I6241" s="104">
        <v>16</v>
      </c>
      <c r="J6241" s="104">
        <v>260</v>
      </c>
      <c r="K6241" s="104">
        <v>55.478333329999998</v>
      </c>
      <c r="L6241" s="104">
        <v>5.1066666669999998</v>
      </c>
      <c r="M6241" s="104">
        <v>0</v>
      </c>
      <c r="N6241" s="104">
        <v>0</v>
      </c>
      <c r="O6241" s="104">
        <v>0</v>
      </c>
    </row>
    <row r="6242" spans="1:17" x14ac:dyDescent="0.25">
      <c r="A6242" s="104">
        <v>1066651</v>
      </c>
      <c r="B6242" s="104" t="s">
        <v>19</v>
      </c>
      <c r="C6242" s="104">
        <v>2014</v>
      </c>
      <c r="G6242" s="105">
        <v>41947</v>
      </c>
      <c r="H6242" s="105">
        <v>0.375694444444445</v>
      </c>
      <c r="I6242" s="104">
        <v>16</v>
      </c>
      <c r="J6242" s="104">
        <v>260</v>
      </c>
      <c r="K6242" s="104">
        <v>55.431333330000001</v>
      </c>
      <c r="L6242" s="104">
        <v>4.7329999999999997</v>
      </c>
      <c r="M6242" s="104">
        <v>0</v>
      </c>
      <c r="N6242" s="104">
        <v>0</v>
      </c>
      <c r="O6242" s="104">
        <v>0</v>
      </c>
    </row>
    <row r="6243" spans="1:17" x14ac:dyDescent="0.25">
      <c r="A6243" s="104">
        <v>1066652</v>
      </c>
      <c r="B6243" s="104" t="s">
        <v>19</v>
      </c>
      <c r="C6243" s="104">
        <v>2014</v>
      </c>
      <c r="G6243" s="105">
        <v>41968</v>
      </c>
      <c r="H6243" s="105">
        <v>0.75694444444444497</v>
      </c>
      <c r="I6243" s="104">
        <v>0</v>
      </c>
      <c r="J6243" s="104">
        <v>0</v>
      </c>
      <c r="K6243" s="104">
        <v>56.338500000000003</v>
      </c>
      <c r="L6243" s="104">
        <v>7.6</v>
      </c>
      <c r="M6243" s="104">
        <v>11.2</v>
      </c>
      <c r="N6243" s="104">
        <v>1</v>
      </c>
      <c r="O6243" s="104">
        <v>11.2</v>
      </c>
      <c r="P6243" s="104" t="s">
        <v>67</v>
      </c>
    </row>
    <row r="6244" spans="1:17" x14ac:dyDescent="0.25">
      <c r="A6244" s="104">
        <v>1066653</v>
      </c>
      <c r="B6244" s="104" t="s">
        <v>19</v>
      </c>
      <c r="C6244" s="104">
        <v>2014</v>
      </c>
      <c r="G6244" s="105">
        <v>41975</v>
      </c>
      <c r="H6244" s="105">
        <v>0.64722222222222203</v>
      </c>
      <c r="I6244" s="104">
        <v>27</v>
      </c>
      <c r="J6244" s="104">
        <v>354</v>
      </c>
      <c r="K6244" s="104">
        <v>55.483333330000001</v>
      </c>
      <c r="L6244" s="104">
        <v>5.096666667</v>
      </c>
      <c r="M6244" s="104">
        <v>3.2</v>
      </c>
      <c r="N6244" s="104">
        <v>2</v>
      </c>
      <c r="O6244" s="104">
        <v>6.4</v>
      </c>
      <c r="P6244" s="104" t="s">
        <v>67</v>
      </c>
    </row>
    <row r="6245" spans="1:17" x14ac:dyDescent="0.25">
      <c r="A6245" s="104">
        <v>1066654</v>
      </c>
      <c r="B6245" s="104" t="s">
        <v>19</v>
      </c>
      <c r="C6245" s="104">
        <v>2014</v>
      </c>
      <c r="G6245" s="105">
        <v>41975</v>
      </c>
      <c r="H6245" s="105">
        <v>0.64791666666666703</v>
      </c>
      <c r="I6245" s="104">
        <v>23</v>
      </c>
      <c r="J6245" s="104">
        <v>347</v>
      </c>
      <c r="K6245" s="104">
        <v>55.536666670000002</v>
      </c>
      <c r="L6245" s="104">
        <v>5.016666667</v>
      </c>
      <c r="M6245" s="104">
        <v>3.7</v>
      </c>
      <c r="N6245" s="104">
        <v>0.8</v>
      </c>
      <c r="O6245" s="104">
        <v>2.96</v>
      </c>
      <c r="P6245" s="104" t="s">
        <v>67</v>
      </c>
    </row>
    <row r="6246" spans="1:17" x14ac:dyDescent="0.25">
      <c r="A6246" s="104">
        <v>1066655</v>
      </c>
      <c r="B6246" s="104" t="s">
        <v>19</v>
      </c>
      <c r="C6246" s="104">
        <v>2014</v>
      </c>
      <c r="G6246" s="105">
        <v>41975</v>
      </c>
      <c r="H6246" s="105">
        <v>0.64861111111111103</v>
      </c>
      <c r="I6246" s="104">
        <v>25</v>
      </c>
      <c r="J6246" s="104">
        <v>352</v>
      </c>
      <c r="K6246" s="104">
        <v>55.733333330000001</v>
      </c>
      <c r="L6246" s="104">
        <v>4.7883333329999997</v>
      </c>
      <c r="M6246" s="104">
        <v>2.8</v>
      </c>
      <c r="N6246" s="104">
        <v>0.6</v>
      </c>
      <c r="O6246" s="104">
        <v>1.68</v>
      </c>
      <c r="P6246" s="104" t="s">
        <v>67</v>
      </c>
    </row>
    <row r="6247" spans="1:17" x14ac:dyDescent="0.25">
      <c r="A6247" s="104">
        <v>1066656</v>
      </c>
      <c r="B6247" s="104" t="s">
        <v>19</v>
      </c>
      <c r="C6247" s="104">
        <v>2014</v>
      </c>
      <c r="G6247" s="105">
        <v>41986</v>
      </c>
      <c r="H6247" s="105">
        <v>0.60763888888888895</v>
      </c>
      <c r="K6247" s="104">
        <v>57.521500000000003</v>
      </c>
      <c r="L6247" s="104">
        <v>8.3188333330000006</v>
      </c>
      <c r="M6247" s="104">
        <v>0</v>
      </c>
      <c r="N6247" s="104">
        <v>0</v>
      </c>
      <c r="O6247" s="104">
        <v>0</v>
      </c>
    </row>
    <row r="6248" spans="1:17" x14ac:dyDescent="0.25">
      <c r="A6248" s="104">
        <v>1066657</v>
      </c>
      <c r="B6248" s="104" t="s">
        <v>19</v>
      </c>
      <c r="C6248" s="104">
        <v>2014</v>
      </c>
      <c r="G6248" s="105">
        <v>41986</v>
      </c>
      <c r="H6248" s="105">
        <v>0.60833333333333295</v>
      </c>
      <c r="I6248" s="104">
        <v>0</v>
      </c>
      <c r="J6248" s="104">
        <v>0</v>
      </c>
      <c r="K6248" s="104">
        <v>57.586333330000002</v>
      </c>
      <c r="L6248" s="104">
        <v>8.4863333329999993</v>
      </c>
      <c r="M6248" s="104">
        <v>0</v>
      </c>
      <c r="N6248" s="104">
        <v>0</v>
      </c>
      <c r="O6248" s="104">
        <v>0</v>
      </c>
    </row>
    <row r="6249" spans="1:17" x14ac:dyDescent="0.25">
      <c r="A6249" s="104">
        <v>1066658</v>
      </c>
      <c r="B6249" s="104" t="s">
        <v>19</v>
      </c>
      <c r="C6249" s="104">
        <v>2014</v>
      </c>
      <c r="D6249" s="104" t="s">
        <v>352</v>
      </c>
      <c r="G6249" s="105">
        <v>41885</v>
      </c>
      <c r="H6249" s="105">
        <v>0.83263888888888904</v>
      </c>
      <c r="I6249" s="104">
        <v>0</v>
      </c>
      <c r="J6249" s="104">
        <v>0</v>
      </c>
      <c r="K6249" s="104">
        <v>55.778333330000002</v>
      </c>
      <c r="L6249" s="104">
        <v>4.67</v>
      </c>
      <c r="M6249" s="104">
        <v>1.4</v>
      </c>
      <c r="N6249" s="104">
        <v>0.3</v>
      </c>
      <c r="O6249" s="104">
        <v>0.42</v>
      </c>
      <c r="P6249" s="104" t="s">
        <v>87</v>
      </c>
      <c r="Q6249" s="104">
        <v>0</v>
      </c>
    </row>
    <row r="6250" spans="1:17" x14ac:dyDescent="0.25">
      <c r="A6250" s="104">
        <v>1066659</v>
      </c>
      <c r="B6250" s="104" t="s">
        <v>19</v>
      </c>
      <c r="C6250" s="104">
        <v>2014</v>
      </c>
      <c r="D6250" s="104" t="s">
        <v>492</v>
      </c>
      <c r="G6250" s="105">
        <v>41895</v>
      </c>
      <c r="H6250" s="105">
        <v>0.83402777777777803</v>
      </c>
      <c r="I6250" s="104">
        <v>0</v>
      </c>
      <c r="J6250" s="104">
        <v>0</v>
      </c>
      <c r="K6250" s="104">
        <v>55.54666667</v>
      </c>
      <c r="L6250" s="104">
        <v>4.7050000000000001</v>
      </c>
      <c r="M6250" s="104">
        <v>2</v>
      </c>
      <c r="N6250" s="104">
        <v>0.05</v>
      </c>
      <c r="O6250" s="104">
        <v>0.1</v>
      </c>
      <c r="P6250" s="104" t="s">
        <v>87</v>
      </c>
      <c r="Q6250" s="104">
        <v>0</v>
      </c>
    </row>
    <row r="6251" spans="1:17" x14ac:dyDescent="0.25">
      <c r="A6251" s="104">
        <v>1066660</v>
      </c>
      <c r="B6251" s="104" t="s">
        <v>19</v>
      </c>
      <c r="C6251" s="104">
        <v>2014</v>
      </c>
      <c r="D6251" s="104" t="s">
        <v>491</v>
      </c>
      <c r="G6251" s="105">
        <v>41844</v>
      </c>
      <c r="H6251" s="105">
        <v>0.36875000000000002</v>
      </c>
      <c r="I6251" s="104">
        <v>4.1155555560000003</v>
      </c>
      <c r="J6251" s="104">
        <v>100</v>
      </c>
      <c r="K6251" s="104">
        <v>55.715000000000003</v>
      </c>
      <c r="L6251" s="104">
        <v>4.7483333329999997</v>
      </c>
      <c r="M6251" s="104">
        <v>8</v>
      </c>
      <c r="N6251" s="104">
        <v>4.7</v>
      </c>
      <c r="O6251" s="104">
        <v>37.6</v>
      </c>
      <c r="P6251" s="104" t="s">
        <v>87</v>
      </c>
      <c r="Q6251" s="104">
        <v>2.3612799999999998</v>
      </c>
    </row>
    <row r="6252" spans="1:17" x14ac:dyDescent="0.25">
      <c r="A6252" s="104">
        <v>1066661</v>
      </c>
      <c r="B6252" s="104" t="s">
        <v>19</v>
      </c>
      <c r="C6252" s="104">
        <v>2014</v>
      </c>
      <c r="D6252" s="104" t="s">
        <v>351</v>
      </c>
      <c r="G6252" s="105">
        <v>41785</v>
      </c>
      <c r="H6252" s="105">
        <v>0.33194444444444399</v>
      </c>
      <c r="I6252" s="104">
        <v>3.6011111109999998</v>
      </c>
      <c r="J6252" s="104">
        <v>160</v>
      </c>
      <c r="K6252" s="104">
        <v>55.596666669999998</v>
      </c>
      <c r="L6252" s="104">
        <v>4.7733333330000001</v>
      </c>
      <c r="M6252" s="104">
        <v>7.2</v>
      </c>
      <c r="N6252" s="104">
        <v>4.0999999999999996</v>
      </c>
      <c r="O6252" s="104">
        <v>29.52</v>
      </c>
      <c r="P6252" s="104" t="s">
        <v>87</v>
      </c>
      <c r="Q6252" s="104">
        <v>0.23616000000000001</v>
      </c>
    </row>
    <row r="6253" spans="1:17" x14ac:dyDescent="0.25">
      <c r="A6253" s="104">
        <v>1066662</v>
      </c>
      <c r="B6253" s="104" t="s">
        <v>19</v>
      </c>
      <c r="C6253" s="104">
        <v>2014</v>
      </c>
      <c r="D6253" s="104" t="s">
        <v>350</v>
      </c>
      <c r="G6253" s="105">
        <v>41844</v>
      </c>
      <c r="H6253" s="105">
        <v>0.84930555555555598</v>
      </c>
      <c r="I6253" s="104">
        <v>8.2311111110000006</v>
      </c>
      <c r="J6253" s="104">
        <v>38</v>
      </c>
      <c r="K6253" s="104">
        <v>55.708333330000002</v>
      </c>
      <c r="L6253" s="104">
        <v>4.8266666669999996</v>
      </c>
      <c r="M6253" s="104">
        <v>5.16</v>
      </c>
      <c r="N6253" s="104">
        <v>0.4</v>
      </c>
      <c r="O6253" s="104">
        <v>2.0640000000000001</v>
      </c>
      <c r="P6253" s="104" t="s">
        <v>87</v>
      </c>
      <c r="Q6253" s="104">
        <v>0</v>
      </c>
    </row>
    <row r="6254" spans="1:17" x14ac:dyDescent="0.25">
      <c r="A6254" s="104">
        <v>1066663</v>
      </c>
      <c r="B6254" s="104" t="s">
        <v>19</v>
      </c>
      <c r="C6254" s="104">
        <v>2014</v>
      </c>
      <c r="D6254" s="104" t="s">
        <v>349</v>
      </c>
      <c r="G6254" s="105">
        <v>41740</v>
      </c>
      <c r="H6254" s="105">
        <v>0.65</v>
      </c>
      <c r="I6254" s="104">
        <v>6.6877777780000001</v>
      </c>
      <c r="J6254" s="104">
        <v>350</v>
      </c>
      <c r="K6254" s="104">
        <v>55.493333329999999</v>
      </c>
      <c r="L6254" s="104">
        <v>4.9916666669999996</v>
      </c>
      <c r="M6254" s="104">
        <v>7.7</v>
      </c>
      <c r="N6254" s="104">
        <v>0.3</v>
      </c>
      <c r="O6254" s="104">
        <v>2.31</v>
      </c>
      <c r="P6254" s="104" t="s">
        <v>87</v>
      </c>
      <c r="Q6254" s="104">
        <v>0.127743</v>
      </c>
    </row>
    <row r="6255" spans="1:17" x14ac:dyDescent="0.25">
      <c r="A6255" s="104">
        <v>1066664</v>
      </c>
      <c r="B6255" s="104" t="s">
        <v>19</v>
      </c>
      <c r="C6255" s="104">
        <v>2014</v>
      </c>
      <c r="D6255" s="104" t="s">
        <v>348</v>
      </c>
      <c r="G6255" s="105">
        <v>41895</v>
      </c>
      <c r="H6255" s="105">
        <v>0.82013888888888897</v>
      </c>
      <c r="I6255" s="104">
        <v>0</v>
      </c>
      <c r="J6255" s="104">
        <v>0</v>
      </c>
      <c r="K6255" s="104">
        <v>55.534999999999997</v>
      </c>
      <c r="L6255" s="104">
        <v>4.9916666669999996</v>
      </c>
      <c r="M6255" s="104">
        <v>5.5</v>
      </c>
      <c r="N6255" s="104">
        <v>0.05</v>
      </c>
      <c r="O6255" s="104">
        <v>0.27500000000000002</v>
      </c>
      <c r="P6255" s="104" t="s">
        <v>87</v>
      </c>
      <c r="Q6255" s="104">
        <v>0</v>
      </c>
    </row>
    <row r="6256" spans="1:17" x14ac:dyDescent="0.25">
      <c r="A6256" s="104">
        <v>1066665</v>
      </c>
      <c r="B6256" s="104" t="s">
        <v>19</v>
      </c>
      <c r="C6256" s="104">
        <v>2014</v>
      </c>
      <c r="D6256" s="104" t="s">
        <v>347</v>
      </c>
      <c r="G6256" s="105">
        <v>41831</v>
      </c>
      <c r="H6256" s="105">
        <v>0.343055555555556</v>
      </c>
      <c r="I6256" s="104">
        <v>7.7166666670000001</v>
      </c>
      <c r="J6256" s="104">
        <v>90</v>
      </c>
      <c r="K6256" s="104">
        <v>55.534999999999997</v>
      </c>
      <c r="L6256" s="104">
        <v>5.028333333</v>
      </c>
      <c r="M6256" s="104">
        <v>1</v>
      </c>
      <c r="N6256" s="104">
        <v>0.05</v>
      </c>
      <c r="O6256" s="104">
        <v>0.05</v>
      </c>
      <c r="P6256" s="104" t="s">
        <v>87</v>
      </c>
      <c r="Q6256" s="104">
        <v>4.2500000000000003E-3</v>
      </c>
    </row>
    <row r="6257" spans="1:17" x14ac:dyDescent="0.25">
      <c r="A6257" s="104">
        <v>1066666</v>
      </c>
      <c r="B6257" s="104" t="s">
        <v>19</v>
      </c>
      <c r="C6257" s="104">
        <v>2014</v>
      </c>
      <c r="D6257" s="104" t="s">
        <v>346</v>
      </c>
      <c r="G6257" s="105">
        <v>41785</v>
      </c>
      <c r="H6257" s="105">
        <v>0.327083333333333</v>
      </c>
      <c r="I6257" s="104">
        <v>5.658888889</v>
      </c>
      <c r="J6257" s="104">
        <v>90</v>
      </c>
      <c r="K6257" s="104">
        <v>55.56</v>
      </c>
      <c r="L6257" s="104">
        <v>5.08</v>
      </c>
      <c r="M6257" s="104">
        <v>9</v>
      </c>
      <c r="N6257" s="104">
        <v>3</v>
      </c>
      <c r="O6257" s="104">
        <v>27</v>
      </c>
      <c r="P6257" s="104" t="s">
        <v>87</v>
      </c>
      <c r="Q6257" s="104">
        <v>0.27</v>
      </c>
    </row>
    <row r="6258" spans="1:17" x14ac:dyDescent="0.25">
      <c r="A6258" s="104">
        <v>1066667</v>
      </c>
      <c r="B6258" s="104" t="s">
        <v>19</v>
      </c>
      <c r="C6258" s="104">
        <v>2014</v>
      </c>
      <c r="D6258" s="104" t="s">
        <v>345</v>
      </c>
      <c r="G6258" s="105">
        <v>41778</v>
      </c>
      <c r="H6258" s="105">
        <v>0.170833333333333</v>
      </c>
      <c r="I6258" s="104">
        <v>4.1155555560000003</v>
      </c>
      <c r="J6258" s="104">
        <v>70</v>
      </c>
      <c r="K6258" s="104">
        <v>55.465000000000003</v>
      </c>
      <c r="L6258" s="104">
        <v>5.0833333329999997</v>
      </c>
      <c r="M6258" s="104">
        <v>2.6</v>
      </c>
      <c r="N6258" s="104">
        <v>1.7</v>
      </c>
      <c r="O6258" s="104">
        <v>4.42</v>
      </c>
      <c r="P6258" s="104" t="s">
        <v>87</v>
      </c>
      <c r="Q6258" s="104">
        <v>0.18740799999999999</v>
      </c>
    </row>
    <row r="6259" spans="1:17" x14ac:dyDescent="0.25">
      <c r="A6259" s="104">
        <v>1066668</v>
      </c>
      <c r="B6259" s="104" t="s">
        <v>19</v>
      </c>
      <c r="C6259" s="104">
        <v>2014</v>
      </c>
      <c r="D6259" s="104" t="s">
        <v>490</v>
      </c>
      <c r="G6259" s="105">
        <v>41895</v>
      </c>
      <c r="H6259" s="105">
        <v>0.81874999999999998</v>
      </c>
      <c r="I6259" s="104">
        <v>0</v>
      </c>
      <c r="J6259" s="104">
        <v>0</v>
      </c>
      <c r="K6259" s="104">
        <v>55.471666669999998</v>
      </c>
      <c r="L6259" s="104">
        <v>5.085</v>
      </c>
      <c r="M6259" s="104">
        <v>13.5</v>
      </c>
      <c r="N6259" s="104">
        <v>1.8</v>
      </c>
      <c r="O6259" s="104">
        <v>24.3</v>
      </c>
      <c r="P6259" s="104" t="s">
        <v>87</v>
      </c>
      <c r="Q6259" s="104">
        <v>0</v>
      </c>
    </row>
    <row r="6260" spans="1:17" x14ac:dyDescent="0.25">
      <c r="A6260" s="104">
        <v>1066669</v>
      </c>
      <c r="B6260" s="104" t="s">
        <v>19</v>
      </c>
      <c r="C6260" s="104">
        <v>2014</v>
      </c>
      <c r="D6260" s="104" t="s">
        <v>489</v>
      </c>
      <c r="G6260" s="105">
        <v>41831</v>
      </c>
      <c r="H6260" s="105">
        <v>0.344444444444445</v>
      </c>
      <c r="I6260" s="104">
        <v>7.7166666670000001</v>
      </c>
      <c r="J6260" s="104">
        <v>90</v>
      </c>
      <c r="K6260" s="104">
        <v>55.475000000000001</v>
      </c>
      <c r="L6260" s="104">
        <v>5.0866666670000003</v>
      </c>
      <c r="M6260" s="104">
        <v>5</v>
      </c>
      <c r="N6260" s="104">
        <v>0.1</v>
      </c>
      <c r="O6260" s="104">
        <v>0.5</v>
      </c>
      <c r="P6260" s="104" t="s">
        <v>87</v>
      </c>
      <c r="Q6260" s="104">
        <v>4.2500000000000003E-2</v>
      </c>
    </row>
    <row r="6261" spans="1:17" x14ac:dyDescent="0.25">
      <c r="A6261" s="104">
        <v>1066670</v>
      </c>
      <c r="B6261" s="104" t="s">
        <v>19</v>
      </c>
      <c r="C6261" s="104">
        <v>2014</v>
      </c>
      <c r="D6261" s="104" t="s">
        <v>488</v>
      </c>
      <c r="G6261" s="105">
        <v>41830</v>
      </c>
      <c r="H6261" s="105">
        <v>0.84236111111111101</v>
      </c>
      <c r="I6261" s="104">
        <v>4.1155555560000003</v>
      </c>
      <c r="J6261" s="104">
        <v>75</v>
      </c>
      <c r="K6261" s="104">
        <v>55.473333330000003</v>
      </c>
      <c r="L6261" s="104">
        <v>5.125</v>
      </c>
      <c r="M6261" s="104">
        <v>7.2</v>
      </c>
      <c r="N6261" s="104">
        <v>3.2</v>
      </c>
      <c r="O6261" s="104">
        <v>23.04</v>
      </c>
      <c r="P6261" s="104" t="s">
        <v>87</v>
      </c>
      <c r="Q6261" s="104">
        <v>1.387008</v>
      </c>
    </row>
    <row r="6262" spans="1:17" x14ac:dyDescent="0.25">
      <c r="A6262" s="104">
        <v>1066671</v>
      </c>
      <c r="B6262" s="104" t="s">
        <v>19</v>
      </c>
      <c r="C6262" s="104">
        <v>2014</v>
      </c>
      <c r="D6262" s="104" t="s">
        <v>487</v>
      </c>
      <c r="G6262" s="105">
        <v>41847</v>
      </c>
      <c r="H6262" s="105">
        <v>0.82430555555555596</v>
      </c>
      <c r="I6262" s="104">
        <v>6.6877777780000001</v>
      </c>
      <c r="J6262" s="104">
        <v>325</v>
      </c>
      <c r="K6262" s="104">
        <v>55.46166667</v>
      </c>
      <c r="L6262" s="104">
        <v>5.1266666670000003</v>
      </c>
      <c r="M6262" s="104">
        <v>5.5</v>
      </c>
      <c r="N6262" s="104">
        <v>0.4</v>
      </c>
      <c r="O6262" s="104">
        <v>2.2000000000000002</v>
      </c>
      <c r="P6262" s="104" t="s">
        <v>87</v>
      </c>
      <c r="Q6262" s="104">
        <v>1.32E-2</v>
      </c>
    </row>
    <row r="6263" spans="1:17" x14ac:dyDescent="0.25">
      <c r="A6263" s="104">
        <v>1066672</v>
      </c>
      <c r="B6263" s="104" t="s">
        <v>19</v>
      </c>
      <c r="C6263" s="104">
        <v>2014</v>
      </c>
      <c r="D6263" s="104" t="s">
        <v>344</v>
      </c>
      <c r="G6263" s="105">
        <v>41740</v>
      </c>
      <c r="H6263" s="105">
        <v>0.64375000000000004</v>
      </c>
      <c r="I6263" s="104">
        <v>5.1444444440000003</v>
      </c>
      <c r="J6263" s="104">
        <v>335</v>
      </c>
      <c r="K6263" s="104">
        <v>55.433333330000004</v>
      </c>
      <c r="L6263" s="104">
        <v>5.1283333329999996</v>
      </c>
      <c r="M6263" s="104">
        <v>4.5</v>
      </c>
      <c r="N6263" s="104">
        <v>0.3</v>
      </c>
      <c r="O6263" s="104">
        <v>1.35</v>
      </c>
      <c r="P6263" s="104" t="s">
        <v>87</v>
      </c>
      <c r="Q6263" s="104">
        <v>4.4549999999999999E-2</v>
      </c>
    </row>
    <row r="6264" spans="1:17" x14ac:dyDescent="0.25">
      <c r="A6264" s="104">
        <v>1066673</v>
      </c>
      <c r="B6264" s="104" t="s">
        <v>19</v>
      </c>
      <c r="C6264" s="104">
        <v>2014</v>
      </c>
      <c r="D6264" s="104" t="s">
        <v>343</v>
      </c>
      <c r="G6264" s="105">
        <v>41844</v>
      </c>
      <c r="H6264" s="105">
        <v>0.83333333333333304</v>
      </c>
      <c r="I6264" s="104">
        <v>8.2311111110000006</v>
      </c>
      <c r="J6264" s="104">
        <v>38</v>
      </c>
      <c r="K6264" s="104">
        <v>55.454999999999998</v>
      </c>
      <c r="L6264" s="104">
        <v>5.1383333330000003</v>
      </c>
      <c r="M6264" s="104">
        <v>9.1</v>
      </c>
      <c r="N6264" s="104">
        <v>0.3</v>
      </c>
      <c r="O6264" s="104">
        <v>2.73</v>
      </c>
      <c r="P6264" s="104" t="s">
        <v>87</v>
      </c>
      <c r="Q6264" s="104">
        <v>1.0483199999999999</v>
      </c>
    </row>
    <row r="6265" spans="1:17" x14ac:dyDescent="0.25">
      <c r="A6265" s="104">
        <v>1066674</v>
      </c>
      <c r="B6265" s="104" t="s">
        <v>19</v>
      </c>
      <c r="C6265" s="104">
        <v>2014</v>
      </c>
      <c r="D6265" s="104" t="s">
        <v>486</v>
      </c>
      <c r="G6265" s="105">
        <v>41844</v>
      </c>
      <c r="H6265" s="105">
        <v>0.38611111111111102</v>
      </c>
      <c r="I6265" s="104">
        <v>4.1155555560000003</v>
      </c>
      <c r="J6265" s="104">
        <v>100</v>
      </c>
      <c r="K6265" s="104">
        <v>55.528333330000002</v>
      </c>
      <c r="L6265" s="104">
        <v>5.181666667</v>
      </c>
      <c r="M6265" s="104">
        <v>3.21</v>
      </c>
      <c r="N6265" s="104">
        <v>0.6</v>
      </c>
      <c r="O6265" s="104">
        <v>1.9259999999999999</v>
      </c>
      <c r="P6265" s="104" t="s">
        <v>87</v>
      </c>
      <c r="Q6265" s="104">
        <v>0.1209528</v>
      </c>
    </row>
    <row r="6266" spans="1:17" x14ac:dyDescent="0.25">
      <c r="A6266" s="104">
        <v>1066675</v>
      </c>
      <c r="B6266" s="104" t="s">
        <v>19</v>
      </c>
      <c r="C6266" s="104">
        <v>2014</v>
      </c>
      <c r="D6266" s="104" t="s">
        <v>485</v>
      </c>
      <c r="G6266" s="105">
        <v>41785</v>
      </c>
      <c r="H6266" s="105">
        <v>0.31527777777777799</v>
      </c>
      <c r="I6266" s="104">
        <v>1.5433333330000001</v>
      </c>
      <c r="J6266" s="104">
        <v>110</v>
      </c>
      <c r="K6266" s="104">
        <v>55.516666669999999</v>
      </c>
      <c r="L6266" s="104">
        <v>5.2033333329999998</v>
      </c>
      <c r="M6266" s="104">
        <v>10</v>
      </c>
      <c r="N6266" s="104">
        <v>3.5</v>
      </c>
      <c r="O6266" s="104">
        <v>35</v>
      </c>
      <c r="P6266" s="104" t="s">
        <v>87</v>
      </c>
      <c r="Q6266" s="104">
        <v>0.42</v>
      </c>
    </row>
    <row r="6267" spans="1:17" x14ac:dyDescent="0.25">
      <c r="A6267" s="104">
        <v>1066676</v>
      </c>
      <c r="B6267" s="104" t="s">
        <v>19</v>
      </c>
      <c r="C6267" s="104">
        <v>2014</v>
      </c>
      <c r="D6267" s="104" t="s">
        <v>484</v>
      </c>
      <c r="G6267" s="105">
        <v>41740</v>
      </c>
      <c r="H6267" s="105">
        <v>0.64375000000000004</v>
      </c>
      <c r="I6267" s="104">
        <v>5.1444444440000003</v>
      </c>
      <c r="J6267" s="104">
        <v>335</v>
      </c>
      <c r="K6267" s="104">
        <v>55.4</v>
      </c>
      <c r="L6267" s="104">
        <v>5.22</v>
      </c>
      <c r="M6267" s="104">
        <v>13</v>
      </c>
      <c r="N6267" s="104">
        <v>0.7</v>
      </c>
      <c r="O6267" s="104">
        <v>9.1</v>
      </c>
      <c r="P6267" s="104" t="s">
        <v>87</v>
      </c>
      <c r="Q6267" s="104">
        <v>0.12012</v>
      </c>
    </row>
    <row r="6268" spans="1:17" x14ac:dyDescent="0.25">
      <c r="A6268" s="104">
        <v>1066677</v>
      </c>
      <c r="B6268" s="104" t="s">
        <v>19</v>
      </c>
      <c r="C6268" s="104">
        <v>2014</v>
      </c>
      <c r="D6268" s="104" t="s">
        <v>548</v>
      </c>
      <c r="G6268" s="105">
        <v>41813</v>
      </c>
      <c r="H6268" s="105">
        <v>0.82986111111111105</v>
      </c>
      <c r="I6268" s="104">
        <v>7.7166666670000001</v>
      </c>
      <c r="J6268" s="104">
        <v>310</v>
      </c>
      <c r="K6268" s="104">
        <v>55.44</v>
      </c>
      <c r="L6268" s="104">
        <v>5.3533333330000001</v>
      </c>
      <c r="M6268" s="104">
        <v>9.1</v>
      </c>
      <c r="N6268" s="104">
        <v>0.4</v>
      </c>
      <c r="O6268" s="104">
        <v>3.64</v>
      </c>
      <c r="P6268" s="104" t="s">
        <v>87</v>
      </c>
      <c r="Q6268" s="104">
        <v>7.9206399999999997</v>
      </c>
    </row>
    <row r="6269" spans="1:17" x14ac:dyDescent="0.25">
      <c r="A6269" s="104">
        <v>1066678</v>
      </c>
      <c r="B6269" s="104" t="s">
        <v>19</v>
      </c>
      <c r="C6269" s="104">
        <v>2014</v>
      </c>
      <c r="D6269" s="104" t="s">
        <v>547</v>
      </c>
      <c r="G6269" s="105">
        <v>41844</v>
      </c>
      <c r="H6269" s="105">
        <v>0.4</v>
      </c>
      <c r="I6269" s="104">
        <v>4.1155555560000003</v>
      </c>
      <c r="J6269" s="104">
        <v>100</v>
      </c>
      <c r="K6269" s="104">
        <v>55.331666669999997</v>
      </c>
      <c r="L6269" s="104">
        <v>5.4950000000000001</v>
      </c>
      <c r="M6269" s="104">
        <v>11.3</v>
      </c>
      <c r="N6269" s="104">
        <v>4.7</v>
      </c>
      <c r="O6269" s="104">
        <v>53.11</v>
      </c>
      <c r="P6269" s="104" t="s">
        <v>87</v>
      </c>
      <c r="Q6269" s="104">
        <v>0</v>
      </c>
    </row>
    <row r="6270" spans="1:17" x14ac:dyDescent="0.25">
      <c r="A6270" s="104">
        <v>1066679</v>
      </c>
      <c r="B6270" s="104" t="s">
        <v>19</v>
      </c>
      <c r="C6270" s="104">
        <v>2014</v>
      </c>
      <c r="D6270" s="104" t="s">
        <v>481</v>
      </c>
      <c r="G6270" s="105">
        <v>41895</v>
      </c>
      <c r="H6270" s="105">
        <v>0.81527777777777799</v>
      </c>
      <c r="I6270" s="104">
        <v>0</v>
      </c>
      <c r="J6270" s="104">
        <v>0</v>
      </c>
      <c r="K6270" s="104">
        <v>55.38</v>
      </c>
      <c r="L6270" s="104">
        <v>5.4983333329999997</v>
      </c>
      <c r="M6270" s="104">
        <v>2</v>
      </c>
      <c r="N6270" s="104">
        <v>0.5</v>
      </c>
      <c r="O6270" s="104">
        <v>1</v>
      </c>
      <c r="P6270" s="104" t="s">
        <v>87</v>
      </c>
      <c r="Q6270" s="104">
        <v>0</v>
      </c>
    </row>
    <row r="6271" spans="1:17" x14ac:dyDescent="0.25">
      <c r="A6271" s="104">
        <v>1066680</v>
      </c>
      <c r="B6271" s="104" t="s">
        <v>19</v>
      </c>
      <c r="C6271" s="104">
        <v>2014</v>
      </c>
      <c r="D6271" s="104" t="s">
        <v>480</v>
      </c>
      <c r="G6271" s="105">
        <v>41885</v>
      </c>
      <c r="H6271" s="105">
        <v>0.81736111111111098</v>
      </c>
      <c r="I6271" s="104">
        <v>0</v>
      </c>
      <c r="J6271" s="104">
        <v>0</v>
      </c>
      <c r="K6271" s="104">
        <v>55.79666667</v>
      </c>
      <c r="L6271" s="104">
        <v>6.4550000000000001</v>
      </c>
      <c r="M6271" s="104">
        <v>1</v>
      </c>
      <c r="N6271" s="104">
        <v>0.9</v>
      </c>
      <c r="O6271" s="104">
        <v>0.9</v>
      </c>
      <c r="P6271" s="104" t="s">
        <v>87</v>
      </c>
      <c r="Q6271" s="104">
        <v>0</v>
      </c>
    </row>
    <row r="6272" spans="1:17" x14ac:dyDescent="0.25">
      <c r="A6272" s="104">
        <v>1066681</v>
      </c>
      <c r="B6272" s="104" t="s">
        <v>19</v>
      </c>
      <c r="C6272" s="104">
        <v>2014</v>
      </c>
      <c r="D6272" s="104" t="s">
        <v>545</v>
      </c>
      <c r="G6272" s="105">
        <v>41885</v>
      </c>
      <c r="H6272" s="105">
        <v>0.81666666666666698</v>
      </c>
      <c r="I6272" s="104">
        <v>0</v>
      </c>
      <c r="J6272" s="104">
        <v>0</v>
      </c>
      <c r="K6272" s="104">
        <v>55.814999999999998</v>
      </c>
      <c r="L6272" s="104">
        <v>6.4783333330000001</v>
      </c>
      <c r="M6272" s="104">
        <v>0.8</v>
      </c>
      <c r="N6272" s="104">
        <v>0.4</v>
      </c>
      <c r="O6272" s="104">
        <v>0.32</v>
      </c>
      <c r="P6272" s="104" t="s">
        <v>87</v>
      </c>
      <c r="Q6272" s="104">
        <v>0</v>
      </c>
    </row>
    <row r="6273" spans="1:18" x14ac:dyDescent="0.25">
      <c r="A6273" s="104">
        <v>1066682</v>
      </c>
      <c r="B6273" s="104" t="s">
        <v>19</v>
      </c>
      <c r="C6273" s="104">
        <v>2014</v>
      </c>
      <c r="D6273" s="104" t="s">
        <v>555</v>
      </c>
      <c r="G6273" s="105">
        <v>41885</v>
      </c>
      <c r="H6273" s="105">
        <v>0.81388888888888899</v>
      </c>
      <c r="I6273" s="104">
        <v>0</v>
      </c>
      <c r="J6273" s="104">
        <v>0</v>
      </c>
      <c r="K6273" s="104">
        <v>55.738333330000003</v>
      </c>
      <c r="L6273" s="104">
        <v>6.7483333329999997</v>
      </c>
      <c r="M6273" s="104">
        <v>1.1000000000000001</v>
      </c>
      <c r="N6273" s="104">
        <v>0.3</v>
      </c>
      <c r="O6273" s="104">
        <v>0.33</v>
      </c>
      <c r="P6273" s="104" t="s">
        <v>87</v>
      </c>
      <c r="Q6273" s="104">
        <v>0</v>
      </c>
    </row>
    <row r="6274" spans="1:18" x14ac:dyDescent="0.25">
      <c r="A6274" s="104">
        <v>1066683</v>
      </c>
      <c r="B6274" s="104" t="s">
        <v>19</v>
      </c>
      <c r="C6274" s="104">
        <v>2014</v>
      </c>
      <c r="D6274" s="104" t="s">
        <v>554</v>
      </c>
      <c r="G6274" s="105">
        <v>41885</v>
      </c>
      <c r="H6274" s="105">
        <v>0.80694444444444402</v>
      </c>
      <c r="I6274" s="104">
        <v>0</v>
      </c>
      <c r="J6274" s="104">
        <v>0</v>
      </c>
      <c r="K6274" s="104">
        <v>55.293333330000003</v>
      </c>
      <c r="L6274" s="104">
        <v>7.2616666670000001</v>
      </c>
      <c r="M6274" s="104">
        <v>1.5</v>
      </c>
      <c r="N6274" s="104">
        <v>0.3</v>
      </c>
      <c r="O6274" s="104">
        <v>0.45</v>
      </c>
      <c r="P6274" s="104" t="s">
        <v>87</v>
      </c>
      <c r="Q6274" s="104">
        <v>0</v>
      </c>
    </row>
    <row r="6275" spans="1:18" x14ac:dyDescent="0.25">
      <c r="A6275" s="104">
        <v>1066684</v>
      </c>
      <c r="B6275" s="104" t="s">
        <v>19</v>
      </c>
      <c r="C6275" s="104">
        <v>2014</v>
      </c>
      <c r="D6275" s="104" t="s">
        <v>544</v>
      </c>
      <c r="G6275" s="105">
        <v>41927</v>
      </c>
      <c r="H6275" s="105">
        <v>0.83888888888888902</v>
      </c>
      <c r="I6275" s="104">
        <v>0</v>
      </c>
      <c r="J6275" s="104">
        <v>0</v>
      </c>
      <c r="K6275" s="104">
        <v>55.32</v>
      </c>
      <c r="L6275" s="104">
        <v>7.71</v>
      </c>
      <c r="M6275" s="104">
        <v>2.29</v>
      </c>
      <c r="N6275" s="104">
        <v>0.19</v>
      </c>
      <c r="O6275" s="104">
        <v>0.42593999999999999</v>
      </c>
      <c r="P6275" s="104" t="s">
        <v>87</v>
      </c>
      <c r="Q6275" s="104">
        <v>0</v>
      </c>
    </row>
    <row r="6276" spans="1:18" x14ac:dyDescent="0.25">
      <c r="A6276" s="104">
        <v>1066685</v>
      </c>
      <c r="B6276" s="104" t="s">
        <v>19</v>
      </c>
      <c r="C6276" s="104">
        <v>2014</v>
      </c>
      <c r="G6276" s="105">
        <v>41848</v>
      </c>
      <c r="H6276" s="105">
        <v>0.64027777777777795</v>
      </c>
      <c r="I6276" s="104">
        <v>0</v>
      </c>
      <c r="J6276" s="104">
        <v>0</v>
      </c>
      <c r="K6276" s="104">
        <v>57.805333330000003</v>
      </c>
      <c r="L6276" s="104">
        <v>10.911</v>
      </c>
      <c r="M6276" s="104">
        <v>5.55</v>
      </c>
      <c r="N6276" s="104">
        <v>0.25</v>
      </c>
      <c r="O6276" s="104">
        <v>1.3875</v>
      </c>
      <c r="P6276" s="104" t="s">
        <v>67</v>
      </c>
    </row>
    <row r="6277" spans="1:18" x14ac:dyDescent="0.25">
      <c r="A6277" s="104">
        <v>1066686</v>
      </c>
      <c r="B6277" s="104" t="s">
        <v>18</v>
      </c>
      <c r="C6277" s="104">
        <v>2015</v>
      </c>
      <c r="D6277" s="104" t="s">
        <v>553</v>
      </c>
      <c r="E6277" s="104" t="s">
        <v>2</v>
      </c>
      <c r="G6277" s="105">
        <v>42051</v>
      </c>
      <c r="H6277" s="105">
        <v>0.66874999999999996</v>
      </c>
      <c r="I6277" s="104">
        <v>3</v>
      </c>
      <c r="J6277" s="104">
        <v>200</v>
      </c>
      <c r="K6277" s="104">
        <v>51.8367</v>
      </c>
      <c r="L6277" s="104">
        <v>2.5550000000000002</v>
      </c>
      <c r="M6277" s="104">
        <v>1.5</v>
      </c>
      <c r="N6277" s="104">
        <v>1</v>
      </c>
      <c r="O6277" s="104">
        <v>0.6</v>
      </c>
      <c r="P6277" s="104" t="s">
        <v>66</v>
      </c>
      <c r="R6277" s="104" t="s">
        <v>67</v>
      </c>
    </row>
    <row r="6278" spans="1:18" x14ac:dyDescent="0.25">
      <c r="A6278" s="104">
        <v>1066687</v>
      </c>
      <c r="B6278" s="104" t="s">
        <v>18</v>
      </c>
      <c r="C6278" s="104">
        <v>2015</v>
      </c>
      <c r="D6278" s="104" t="s">
        <v>411</v>
      </c>
      <c r="E6278" s="104" t="s">
        <v>2</v>
      </c>
      <c r="G6278" s="105">
        <v>42052</v>
      </c>
      <c r="H6278" s="105">
        <v>0.50694444444444398</v>
      </c>
      <c r="I6278" s="104">
        <v>5</v>
      </c>
      <c r="J6278" s="104">
        <v>340</v>
      </c>
      <c r="K6278" s="104">
        <v>51.750999999999998</v>
      </c>
      <c r="L6278" s="104">
        <v>2.5912999999999999</v>
      </c>
      <c r="M6278" s="104">
        <v>11</v>
      </c>
      <c r="N6278" s="104">
        <v>0.1</v>
      </c>
      <c r="O6278" s="104">
        <v>0.82499999999999996</v>
      </c>
      <c r="P6278" s="104" t="s">
        <v>66</v>
      </c>
      <c r="R6278" s="104" t="s">
        <v>91</v>
      </c>
    </row>
    <row r="6279" spans="1:18" x14ac:dyDescent="0.25">
      <c r="A6279" s="104">
        <v>1066688</v>
      </c>
      <c r="B6279" s="104" t="s">
        <v>18</v>
      </c>
      <c r="C6279" s="104">
        <v>2015</v>
      </c>
      <c r="D6279" s="104" t="s">
        <v>505</v>
      </c>
      <c r="E6279" s="104" t="s">
        <v>2</v>
      </c>
      <c r="G6279" s="105">
        <v>42226</v>
      </c>
      <c r="H6279" s="105">
        <v>0.50208333333333299</v>
      </c>
      <c r="I6279" s="104">
        <v>1</v>
      </c>
      <c r="J6279" s="104">
        <v>220</v>
      </c>
      <c r="K6279" s="104">
        <v>51.913800000000002</v>
      </c>
      <c r="L6279" s="104">
        <v>2.6181999999999999</v>
      </c>
      <c r="M6279" s="104">
        <v>40</v>
      </c>
      <c r="N6279" s="104">
        <v>0.06</v>
      </c>
      <c r="O6279" s="104">
        <v>1.92</v>
      </c>
      <c r="P6279" s="104" t="s">
        <v>66</v>
      </c>
      <c r="R6279" s="104" t="s">
        <v>91</v>
      </c>
    </row>
    <row r="6280" spans="1:18" x14ac:dyDescent="0.25">
      <c r="A6280" s="104">
        <v>1066689</v>
      </c>
      <c r="B6280" s="104" t="s">
        <v>18</v>
      </c>
      <c r="C6280" s="104">
        <v>2015</v>
      </c>
      <c r="D6280" s="104" t="s">
        <v>504</v>
      </c>
      <c r="E6280" s="104" t="s">
        <v>2</v>
      </c>
      <c r="G6280" s="105">
        <v>42283</v>
      </c>
      <c r="K6280" s="104">
        <v>51.400500000000001</v>
      </c>
      <c r="L6280" s="104">
        <v>3.0573000000000001</v>
      </c>
      <c r="M6280" s="104">
        <v>70</v>
      </c>
      <c r="N6280" s="104">
        <v>15</v>
      </c>
      <c r="P6280" s="104" t="s">
        <v>87</v>
      </c>
      <c r="Q6280" s="104">
        <v>435.66</v>
      </c>
      <c r="R6280" s="104" t="s">
        <v>91</v>
      </c>
    </row>
    <row r="6281" spans="1:18" x14ac:dyDescent="0.25">
      <c r="A6281" s="104">
        <v>1066690</v>
      </c>
      <c r="B6281" s="104" t="s">
        <v>19</v>
      </c>
      <c r="C6281" s="104">
        <v>2015</v>
      </c>
      <c r="D6281" s="104" t="s">
        <v>368</v>
      </c>
      <c r="E6281" s="104" t="s">
        <v>2</v>
      </c>
      <c r="G6281" s="105">
        <v>42025</v>
      </c>
      <c r="H6281" s="105">
        <v>0.38888888888888901</v>
      </c>
      <c r="I6281" s="104">
        <v>12</v>
      </c>
      <c r="J6281" s="104">
        <v>145</v>
      </c>
      <c r="K6281" s="104">
        <v>55.554699999999997</v>
      </c>
      <c r="L6281" s="104">
        <v>5.0330000000000004</v>
      </c>
      <c r="M6281" s="104">
        <v>6.5</v>
      </c>
      <c r="N6281" s="104">
        <v>4.5999999999999996</v>
      </c>
      <c r="O6281" s="104">
        <v>29.9</v>
      </c>
      <c r="P6281" s="104" t="s">
        <v>87</v>
      </c>
      <c r="Q6281" s="104">
        <v>0.1196</v>
      </c>
      <c r="R6281" s="104" t="s">
        <v>95</v>
      </c>
    </row>
    <row r="6282" spans="1:18" x14ac:dyDescent="0.25">
      <c r="A6282" s="104">
        <v>1066691</v>
      </c>
      <c r="B6282" s="104" t="s">
        <v>19</v>
      </c>
      <c r="C6282" s="104">
        <v>2015</v>
      </c>
      <c r="D6282" s="104" t="s">
        <v>552</v>
      </c>
      <c r="E6282" s="104" t="s">
        <v>2</v>
      </c>
      <c r="G6282" s="105">
        <v>42025</v>
      </c>
      <c r="H6282" s="105">
        <v>0.38819444444444401</v>
      </c>
      <c r="I6282" s="104">
        <v>12</v>
      </c>
      <c r="J6282" s="104">
        <v>145</v>
      </c>
      <c r="K6282" s="104">
        <v>55.502499999999998</v>
      </c>
      <c r="L6282" s="104">
        <v>5.1112000000000002</v>
      </c>
      <c r="M6282" s="104">
        <v>7.2</v>
      </c>
      <c r="N6282" s="104">
        <v>4.9000000000000004</v>
      </c>
      <c r="O6282" s="104">
        <v>35.28</v>
      </c>
      <c r="P6282" s="104" t="s">
        <v>87</v>
      </c>
      <c r="Q6282" s="104">
        <v>0.28050000000000003</v>
      </c>
      <c r="R6282" s="104" t="s">
        <v>95</v>
      </c>
    </row>
    <row r="6283" spans="1:18" x14ac:dyDescent="0.25">
      <c r="A6283" s="104">
        <v>1066692</v>
      </c>
      <c r="B6283" s="104" t="s">
        <v>19</v>
      </c>
      <c r="C6283" s="104">
        <v>2015</v>
      </c>
      <c r="D6283" s="104" t="s">
        <v>551</v>
      </c>
      <c r="E6283" s="104" t="s">
        <v>2</v>
      </c>
      <c r="G6283" s="105">
        <v>42072</v>
      </c>
      <c r="H6283" s="105">
        <v>0.67916666666666703</v>
      </c>
      <c r="I6283" s="104">
        <v>15</v>
      </c>
      <c r="J6283" s="104">
        <v>214</v>
      </c>
      <c r="K6283" s="104">
        <v>57.618299999999998</v>
      </c>
      <c r="L6283" s="104">
        <v>8.5101999999999993</v>
      </c>
      <c r="M6283" s="104">
        <v>0.5</v>
      </c>
      <c r="N6283" s="104">
        <v>0.1</v>
      </c>
      <c r="O6283" s="104">
        <v>0.05</v>
      </c>
      <c r="P6283" s="104" t="s">
        <v>66</v>
      </c>
      <c r="Q6283" s="104">
        <v>1.9E-3</v>
      </c>
      <c r="R6283" s="104" t="s">
        <v>67</v>
      </c>
    </row>
    <row r="6284" spans="1:18" x14ac:dyDescent="0.25">
      <c r="A6284" s="104">
        <v>1066693</v>
      </c>
      <c r="B6284" s="104" t="s">
        <v>19</v>
      </c>
      <c r="C6284" s="104">
        <v>2015</v>
      </c>
      <c r="D6284" s="104" t="s">
        <v>550</v>
      </c>
      <c r="E6284" s="104" t="s">
        <v>2</v>
      </c>
      <c r="G6284" s="105">
        <v>42075</v>
      </c>
      <c r="H6284" s="105">
        <v>0.37638888888888899</v>
      </c>
      <c r="I6284" s="104">
        <v>6</v>
      </c>
      <c r="J6284" s="104">
        <v>360</v>
      </c>
      <c r="K6284" s="104">
        <v>57.751199999999997</v>
      </c>
      <c r="L6284" s="104">
        <v>10.132999999999999</v>
      </c>
      <c r="M6284" s="104">
        <v>5.5</v>
      </c>
      <c r="N6284" s="104">
        <v>0.2</v>
      </c>
      <c r="O6284" s="104">
        <v>1.1000000000000001</v>
      </c>
      <c r="P6284" s="104" t="s">
        <v>87</v>
      </c>
      <c r="Q6284" s="104">
        <v>0.27629999999999999</v>
      </c>
      <c r="R6284" s="104" t="s">
        <v>67</v>
      </c>
    </row>
    <row r="6285" spans="1:18" x14ac:dyDescent="0.25">
      <c r="A6285" s="104">
        <v>1066694</v>
      </c>
      <c r="B6285" s="104" t="s">
        <v>19</v>
      </c>
      <c r="C6285" s="104">
        <v>2015</v>
      </c>
      <c r="D6285" s="104" t="s">
        <v>501</v>
      </c>
      <c r="E6285" s="104" t="s">
        <v>2</v>
      </c>
      <c r="G6285" s="105">
        <v>42075</v>
      </c>
      <c r="H6285" s="105">
        <v>0.37708333333333299</v>
      </c>
      <c r="I6285" s="104">
        <v>6</v>
      </c>
      <c r="J6285" s="104">
        <v>360</v>
      </c>
      <c r="K6285" s="104">
        <v>57.723999999999997</v>
      </c>
      <c r="L6285" s="104">
        <v>10.090999999999999</v>
      </c>
      <c r="M6285" s="104">
        <v>4.4000000000000004</v>
      </c>
      <c r="N6285" s="104">
        <v>0.1</v>
      </c>
      <c r="O6285" s="104">
        <v>0.44</v>
      </c>
      <c r="P6285" s="104" t="s">
        <v>87</v>
      </c>
      <c r="Q6285" s="104">
        <v>7.7399999999999997E-2</v>
      </c>
      <c r="R6285" s="104" t="s">
        <v>67</v>
      </c>
    </row>
    <row r="6286" spans="1:18" x14ac:dyDescent="0.25">
      <c r="A6286" s="104">
        <v>1066695</v>
      </c>
      <c r="B6286" s="104" t="s">
        <v>19</v>
      </c>
      <c r="C6286" s="104">
        <v>2015</v>
      </c>
      <c r="D6286" s="104" t="s">
        <v>364</v>
      </c>
      <c r="E6286" s="104" t="s">
        <v>2</v>
      </c>
      <c r="G6286" s="105">
        <v>42075</v>
      </c>
      <c r="H6286" s="105">
        <v>0.43541666666666701</v>
      </c>
      <c r="I6286" s="104">
        <v>8</v>
      </c>
      <c r="J6286" s="104">
        <v>182</v>
      </c>
      <c r="K6286" s="104">
        <v>56.329799999999999</v>
      </c>
      <c r="L6286" s="104">
        <v>6.8704999999999998</v>
      </c>
      <c r="M6286" s="104">
        <v>3.4</v>
      </c>
      <c r="N6286" s="104">
        <v>0.5</v>
      </c>
      <c r="O6286" s="104">
        <v>1.7</v>
      </c>
      <c r="P6286" s="104" t="s">
        <v>66</v>
      </c>
      <c r="Q6286" s="104">
        <v>4.7600000000000003E-2</v>
      </c>
      <c r="R6286" s="104" t="s">
        <v>67</v>
      </c>
    </row>
    <row r="6287" spans="1:18" x14ac:dyDescent="0.25">
      <c r="A6287" s="104">
        <v>1066696</v>
      </c>
      <c r="B6287" s="104" t="s">
        <v>19</v>
      </c>
      <c r="C6287" s="104">
        <v>2015</v>
      </c>
      <c r="D6287" s="104" t="s">
        <v>363</v>
      </c>
      <c r="E6287" s="104" t="s">
        <v>2</v>
      </c>
      <c r="G6287" s="105">
        <v>42094</v>
      </c>
      <c r="H6287" s="105">
        <v>0.58888888888888902</v>
      </c>
      <c r="K6287" s="104">
        <v>56.463299999999997</v>
      </c>
      <c r="L6287" s="104">
        <v>6.7050000000000001</v>
      </c>
      <c r="M6287" s="104">
        <v>0</v>
      </c>
      <c r="N6287" s="104">
        <v>0</v>
      </c>
      <c r="O6287" s="104">
        <v>0</v>
      </c>
    </row>
    <row r="6288" spans="1:18" x14ac:dyDescent="0.25">
      <c r="A6288" s="104">
        <v>1066697</v>
      </c>
      <c r="B6288" s="104" t="s">
        <v>19</v>
      </c>
      <c r="C6288" s="104">
        <v>2015</v>
      </c>
      <c r="D6288" s="104" t="s">
        <v>361</v>
      </c>
      <c r="E6288" s="104" t="s">
        <v>2</v>
      </c>
      <c r="G6288" s="105">
        <v>42104</v>
      </c>
      <c r="H6288" s="105">
        <v>0.35</v>
      </c>
      <c r="I6288" s="104">
        <v>10</v>
      </c>
      <c r="J6288" s="104">
        <v>204</v>
      </c>
      <c r="K6288" s="104">
        <v>55.546199999999999</v>
      </c>
      <c r="L6288" s="104">
        <v>5.0265000000000004</v>
      </c>
      <c r="M6288" s="104">
        <v>2</v>
      </c>
      <c r="N6288" s="104">
        <v>0.1</v>
      </c>
      <c r="O6288" s="104">
        <v>0.2</v>
      </c>
      <c r="P6288" s="104" t="s">
        <v>67</v>
      </c>
      <c r="R6288" s="104" t="s">
        <v>95</v>
      </c>
    </row>
    <row r="6289" spans="1:18" x14ac:dyDescent="0.25">
      <c r="A6289" s="104">
        <v>1066698</v>
      </c>
      <c r="B6289" s="104" t="s">
        <v>19</v>
      </c>
      <c r="C6289" s="104">
        <v>2015</v>
      </c>
      <c r="D6289" s="104" t="s">
        <v>360</v>
      </c>
      <c r="E6289" s="104" t="s">
        <v>2</v>
      </c>
      <c r="G6289" s="105">
        <v>42123</v>
      </c>
      <c r="H6289" s="105">
        <v>0.58611111111111103</v>
      </c>
      <c r="I6289" s="104">
        <v>23</v>
      </c>
      <c r="J6289" s="104">
        <v>230</v>
      </c>
      <c r="K6289" s="104">
        <v>57.231699999999996</v>
      </c>
      <c r="L6289" s="104">
        <v>8.7944999999999993</v>
      </c>
      <c r="M6289" s="104">
        <v>14</v>
      </c>
      <c r="N6289" s="104">
        <v>0.1</v>
      </c>
      <c r="O6289" s="104">
        <v>1.4</v>
      </c>
      <c r="P6289" s="104" t="s">
        <v>66</v>
      </c>
      <c r="Q6289" s="104">
        <v>4.48E-2</v>
      </c>
      <c r="R6289" s="104" t="s">
        <v>91</v>
      </c>
    </row>
    <row r="6290" spans="1:18" x14ac:dyDescent="0.25">
      <c r="A6290" s="104">
        <v>1066699</v>
      </c>
      <c r="B6290" s="104" t="s">
        <v>19</v>
      </c>
      <c r="C6290" s="104">
        <v>2015</v>
      </c>
      <c r="D6290" s="104" t="s">
        <v>549</v>
      </c>
      <c r="E6290" s="104" t="s">
        <v>2</v>
      </c>
      <c r="G6290" s="105">
        <v>42123</v>
      </c>
      <c r="H6290" s="105">
        <v>0.67986111111111103</v>
      </c>
      <c r="I6290" s="104">
        <v>15</v>
      </c>
      <c r="J6290" s="104">
        <v>247</v>
      </c>
      <c r="K6290" s="104">
        <v>57.715000000000003</v>
      </c>
      <c r="L6290" s="104">
        <v>8.8727</v>
      </c>
      <c r="M6290" s="104">
        <v>48.3</v>
      </c>
      <c r="N6290" s="104">
        <v>0.7</v>
      </c>
      <c r="O6290" s="104">
        <v>33.81</v>
      </c>
      <c r="P6290" s="104" t="s">
        <v>66</v>
      </c>
      <c r="Q6290" s="104">
        <v>0.81140000000000001</v>
      </c>
      <c r="R6290" s="104" t="s">
        <v>91</v>
      </c>
    </row>
    <row r="6291" spans="1:18" x14ac:dyDescent="0.25">
      <c r="A6291" s="104">
        <v>1066700</v>
      </c>
      <c r="B6291" s="104" t="s">
        <v>19</v>
      </c>
      <c r="C6291" s="104">
        <v>2015</v>
      </c>
      <c r="D6291" s="104" t="s">
        <v>499</v>
      </c>
      <c r="E6291" s="104" t="s">
        <v>2</v>
      </c>
      <c r="G6291" s="105">
        <v>42135</v>
      </c>
      <c r="H6291" s="105">
        <v>0.6</v>
      </c>
      <c r="I6291" s="104">
        <v>0</v>
      </c>
      <c r="J6291" s="104">
        <v>0</v>
      </c>
      <c r="K6291" s="104">
        <v>57.357799999999997</v>
      </c>
      <c r="L6291" s="104">
        <v>8.4382000000000001</v>
      </c>
      <c r="M6291" s="104">
        <v>1.8</v>
      </c>
      <c r="N6291" s="104">
        <v>0.2</v>
      </c>
      <c r="O6291" s="104">
        <v>0.36</v>
      </c>
      <c r="P6291" s="104" t="s">
        <v>87</v>
      </c>
      <c r="Q6291" s="104">
        <v>8.6E-3</v>
      </c>
      <c r="R6291" s="104" t="s">
        <v>67</v>
      </c>
    </row>
    <row r="6292" spans="1:18" x14ac:dyDescent="0.25">
      <c r="A6292" s="104">
        <v>1066701</v>
      </c>
      <c r="B6292" s="104" t="s">
        <v>19</v>
      </c>
      <c r="C6292" s="104">
        <v>2015</v>
      </c>
      <c r="D6292" s="104" t="s">
        <v>498</v>
      </c>
      <c r="E6292" s="104" t="s">
        <v>2</v>
      </c>
      <c r="G6292" s="105">
        <v>42136</v>
      </c>
      <c r="H6292" s="105">
        <v>0.60763888888888895</v>
      </c>
      <c r="I6292" s="104">
        <v>28</v>
      </c>
      <c r="J6292" s="104">
        <v>266</v>
      </c>
      <c r="K6292" s="104">
        <v>55.063499999999998</v>
      </c>
      <c r="L6292" s="104">
        <v>6.74</v>
      </c>
      <c r="M6292" s="104">
        <v>7</v>
      </c>
      <c r="N6292" s="104">
        <v>1</v>
      </c>
      <c r="O6292" s="104">
        <v>7</v>
      </c>
      <c r="P6292" s="104" t="s">
        <v>66</v>
      </c>
      <c r="Q6292" s="104">
        <v>0.19600000000000001</v>
      </c>
      <c r="R6292" s="104" t="s">
        <v>67</v>
      </c>
    </row>
    <row r="6293" spans="1:18" x14ac:dyDescent="0.25">
      <c r="A6293" s="104">
        <v>1066702</v>
      </c>
      <c r="B6293" s="104" t="s">
        <v>19</v>
      </c>
      <c r="C6293" s="104">
        <v>2015</v>
      </c>
      <c r="D6293" s="104" t="s">
        <v>358</v>
      </c>
      <c r="E6293" s="104" t="s">
        <v>2</v>
      </c>
      <c r="G6293" s="105">
        <v>42143</v>
      </c>
      <c r="H6293" s="105">
        <v>0.58472222222222203</v>
      </c>
      <c r="I6293" s="104">
        <v>24</v>
      </c>
      <c r="J6293" s="104">
        <v>207</v>
      </c>
      <c r="K6293" s="104">
        <v>57.061700000000002</v>
      </c>
      <c r="L6293" s="104">
        <v>8.3369999999999997</v>
      </c>
      <c r="M6293" s="104">
        <v>15</v>
      </c>
      <c r="N6293" s="104">
        <v>0.3</v>
      </c>
      <c r="O6293" s="104">
        <v>4.5</v>
      </c>
      <c r="P6293" s="104" t="s">
        <v>66</v>
      </c>
      <c r="Q6293" s="104">
        <v>0.126</v>
      </c>
      <c r="R6293" s="104" t="s">
        <v>91</v>
      </c>
    </row>
    <row r="6294" spans="1:18" x14ac:dyDescent="0.25">
      <c r="A6294" s="104">
        <v>1066703</v>
      </c>
      <c r="B6294" s="104" t="s">
        <v>19</v>
      </c>
      <c r="C6294" s="104">
        <v>2015</v>
      </c>
      <c r="D6294" s="104" t="s">
        <v>357</v>
      </c>
      <c r="E6294" s="104" t="s">
        <v>2</v>
      </c>
      <c r="G6294" s="105">
        <v>42144</v>
      </c>
      <c r="H6294" s="105">
        <v>0.55833333333333302</v>
      </c>
      <c r="I6294" s="104">
        <v>9</v>
      </c>
      <c r="J6294" s="104">
        <v>124</v>
      </c>
      <c r="K6294" s="104">
        <v>57.802</v>
      </c>
      <c r="L6294" s="104">
        <v>9.9587000000000003</v>
      </c>
      <c r="M6294" s="104">
        <v>15</v>
      </c>
      <c r="N6294" s="104">
        <v>0.5</v>
      </c>
      <c r="O6294" s="104">
        <v>7.5</v>
      </c>
      <c r="P6294" s="104" t="s">
        <v>87</v>
      </c>
      <c r="Q6294" s="104">
        <v>0.53759999999999997</v>
      </c>
      <c r="R6294" s="104" t="s">
        <v>67</v>
      </c>
    </row>
    <row r="6295" spans="1:18" x14ac:dyDescent="0.25">
      <c r="A6295" s="104">
        <v>1066704</v>
      </c>
      <c r="B6295" s="104" t="s">
        <v>19</v>
      </c>
      <c r="C6295" s="104">
        <v>2015</v>
      </c>
      <c r="D6295" s="104" t="s">
        <v>493</v>
      </c>
      <c r="E6295" s="104" t="s">
        <v>2</v>
      </c>
      <c r="G6295" s="105">
        <v>42171</v>
      </c>
      <c r="H6295" s="105">
        <v>0.50555555555555598</v>
      </c>
      <c r="I6295" s="104">
        <v>21</v>
      </c>
      <c r="J6295" s="104">
        <v>321</v>
      </c>
      <c r="K6295" s="104">
        <v>56.137500000000003</v>
      </c>
      <c r="L6295" s="104">
        <v>7.9820000000000002</v>
      </c>
      <c r="M6295" s="104">
        <v>1.8</v>
      </c>
      <c r="N6295" s="104">
        <v>0.5</v>
      </c>
      <c r="O6295" s="104">
        <v>0.9</v>
      </c>
      <c r="P6295" s="104" t="s">
        <v>67</v>
      </c>
      <c r="Q6295" s="104">
        <v>2.1600000000000001E-2</v>
      </c>
      <c r="R6295" s="104" t="s">
        <v>67</v>
      </c>
    </row>
    <row r="6296" spans="1:18" x14ac:dyDescent="0.25">
      <c r="A6296" s="104">
        <v>1066705</v>
      </c>
      <c r="B6296" s="104" t="s">
        <v>19</v>
      </c>
      <c r="C6296" s="104">
        <v>2015</v>
      </c>
      <c r="D6296" s="104" t="s">
        <v>356</v>
      </c>
      <c r="E6296" s="104" t="s">
        <v>2</v>
      </c>
      <c r="G6296" s="105">
        <v>42177</v>
      </c>
      <c r="H6296" s="105">
        <v>0.58333333333333304</v>
      </c>
      <c r="I6296" s="104">
        <v>0</v>
      </c>
      <c r="J6296" s="104">
        <v>0</v>
      </c>
      <c r="K6296" s="104">
        <v>57.135800000000003</v>
      </c>
      <c r="L6296" s="104">
        <v>8.6006999999999998</v>
      </c>
      <c r="M6296" s="104">
        <v>1.8</v>
      </c>
      <c r="N6296" s="104">
        <v>0.2</v>
      </c>
      <c r="O6296" s="104">
        <v>0.36</v>
      </c>
      <c r="P6296" s="104" t="s">
        <v>66</v>
      </c>
      <c r="R6296" s="104" t="s">
        <v>91</v>
      </c>
    </row>
    <row r="6297" spans="1:18" x14ac:dyDescent="0.25">
      <c r="A6297" s="104">
        <v>1066706</v>
      </c>
      <c r="B6297" s="104" t="s">
        <v>19</v>
      </c>
      <c r="C6297" s="104">
        <v>2015</v>
      </c>
      <c r="D6297" s="104" t="s">
        <v>353</v>
      </c>
      <c r="E6297" s="104" t="s">
        <v>2</v>
      </c>
      <c r="G6297" s="105">
        <v>42188</v>
      </c>
      <c r="H6297" s="105">
        <v>0.69930555555555596</v>
      </c>
      <c r="K6297" s="104">
        <v>57.819699999999997</v>
      </c>
      <c r="L6297" s="104">
        <v>8.7118000000000002</v>
      </c>
      <c r="M6297" s="104">
        <v>9.4</v>
      </c>
      <c r="N6297" s="104">
        <v>1</v>
      </c>
      <c r="O6297" s="104">
        <v>9.4</v>
      </c>
      <c r="P6297" s="104" t="s">
        <v>67</v>
      </c>
      <c r="R6297" s="104" t="s">
        <v>546</v>
      </c>
    </row>
    <row r="6298" spans="1:18" x14ac:dyDescent="0.25">
      <c r="A6298" s="104">
        <v>1066707</v>
      </c>
      <c r="B6298" s="104" t="s">
        <v>19</v>
      </c>
      <c r="C6298" s="104">
        <v>2015</v>
      </c>
      <c r="D6298" s="104" t="s">
        <v>352</v>
      </c>
      <c r="E6298" s="104" t="s">
        <v>2</v>
      </c>
      <c r="G6298" s="105">
        <v>42198</v>
      </c>
      <c r="H6298" s="105">
        <v>0.57916666666666705</v>
      </c>
      <c r="I6298" s="104">
        <v>15</v>
      </c>
      <c r="J6298" s="104">
        <v>264</v>
      </c>
      <c r="K6298" s="104">
        <v>56.745699999999999</v>
      </c>
      <c r="L6298" s="104">
        <v>7.5777000000000001</v>
      </c>
      <c r="M6298" s="104">
        <v>29.4</v>
      </c>
      <c r="N6298" s="104">
        <v>2.6</v>
      </c>
      <c r="O6298" s="104">
        <v>76.44</v>
      </c>
      <c r="P6298" s="104" t="s">
        <v>67</v>
      </c>
      <c r="R6298" s="104" t="s">
        <v>67</v>
      </c>
    </row>
    <row r="6299" spans="1:18" x14ac:dyDescent="0.25">
      <c r="A6299" s="104">
        <v>1066708</v>
      </c>
      <c r="B6299" s="104" t="s">
        <v>19</v>
      </c>
      <c r="C6299" s="104">
        <v>2015</v>
      </c>
      <c r="D6299" s="104" t="s">
        <v>492</v>
      </c>
      <c r="E6299" s="104" t="s">
        <v>2</v>
      </c>
      <c r="G6299" s="105">
        <v>42198</v>
      </c>
      <c r="H6299" s="105">
        <v>0.59722222222222199</v>
      </c>
      <c r="I6299" s="104">
        <v>9</v>
      </c>
      <c r="J6299" s="104">
        <v>262</v>
      </c>
      <c r="K6299" s="104">
        <v>55.6312</v>
      </c>
      <c r="L6299" s="104">
        <v>6.2427000000000001</v>
      </c>
      <c r="M6299" s="104">
        <v>39.1</v>
      </c>
      <c r="N6299" s="104">
        <v>0.1</v>
      </c>
      <c r="O6299" s="104">
        <v>3.91</v>
      </c>
      <c r="P6299" s="104" t="s">
        <v>66</v>
      </c>
      <c r="R6299" s="104" t="s">
        <v>91</v>
      </c>
    </row>
    <row r="6300" spans="1:18" x14ac:dyDescent="0.25">
      <c r="A6300" s="104">
        <v>1066709</v>
      </c>
      <c r="B6300" s="104" t="s">
        <v>19</v>
      </c>
      <c r="C6300" s="104">
        <v>2015</v>
      </c>
      <c r="D6300" s="104" t="s">
        <v>491</v>
      </c>
      <c r="E6300" s="104" t="s">
        <v>2</v>
      </c>
      <c r="G6300" s="105">
        <v>42198</v>
      </c>
      <c r="H6300" s="105">
        <v>0.63263888888888897</v>
      </c>
      <c r="I6300" s="104">
        <v>10</v>
      </c>
      <c r="J6300" s="104">
        <v>278</v>
      </c>
      <c r="K6300" s="104">
        <v>55.710299999999997</v>
      </c>
      <c r="L6300" s="104">
        <v>4.7812999999999999</v>
      </c>
      <c r="M6300" s="104">
        <v>6.2</v>
      </c>
      <c r="N6300" s="104">
        <v>0.2</v>
      </c>
      <c r="O6300" s="104">
        <v>1.24</v>
      </c>
      <c r="P6300" s="104" t="s">
        <v>67</v>
      </c>
      <c r="R6300" s="104" t="s">
        <v>95</v>
      </c>
    </row>
    <row r="6301" spans="1:18" x14ac:dyDescent="0.25">
      <c r="A6301" s="104">
        <v>1066710</v>
      </c>
      <c r="B6301" s="104" t="s">
        <v>19</v>
      </c>
      <c r="C6301" s="104">
        <v>2015</v>
      </c>
      <c r="D6301" s="104" t="s">
        <v>351</v>
      </c>
      <c r="E6301" s="104" t="s">
        <v>2</v>
      </c>
      <c r="G6301" s="105">
        <v>42209</v>
      </c>
      <c r="H6301" s="105">
        <v>0.69513888888888897</v>
      </c>
      <c r="I6301" s="104">
        <v>9</v>
      </c>
      <c r="J6301" s="104">
        <v>139</v>
      </c>
      <c r="K6301" s="104">
        <v>55.4878</v>
      </c>
      <c r="L6301" s="104">
        <v>50.145699999999998</v>
      </c>
      <c r="M6301" s="104">
        <v>2.6</v>
      </c>
      <c r="N6301" s="104">
        <v>1.1000000000000001</v>
      </c>
      <c r="O6301" s="104">
        <v>2.86</v>
      </c>
      <c r="P6301" s="104" t="s">
        <v>87</v>
      </c>
      <c r="Q6301" s="104">
        <v>7.7600000000000002E-2</v>
      </c>
      <c r="R6301" s="104" t="s">
        <v>95</v>
      </c>
    </row>
    <row r="6302" spans="1:18" x14ac:dyDescent="0.25">
      <c r="A6302" s="104">
        <v>1066711</v>
      </c>
      <c r="B6302" s="104" t="s">
        <v>19</v>
      </c>
      <c r="C6302" s="104">
        <v>2015</v>
      </c>
      <c r="D6302" s="104" t="s">
        <v>350</v>
      </c>
      <c r="E6302" s="104" t="s">
        <v>2</v>
      </c>
      <c r="G6302" s="105">
        <v>42209</v>
      </c>
      <c r="H6302" s="105">
        <v>0.69583333333333297</v>
      </c>
      <c r="I6302" s="104">
        <v>9</v>
      </c>
      <c r="J6302" s="104">
        <v>139</v>
      </c>
      <c r="K6302" s="104">
        <v>55.543300000000002</v>
      </c>
      <c r="L6302" s="104">
        <v>50.028799999999997</v>
      </c>
      <c r="M6302" s="104">
        <v>3</v>
      </c>
      <c r="N6302" s="104">
        <v>1.5</v>
      </c>
      <c r="O6302" s="104">
        <v>4.5</v>
      </c>
      <c r="P6302" s="104" t="s">
        <v>87</v>
      </c>
      <c r="Q6302" s="104">
        <v>0.27700000000000002</v>
      </c>
      <c r="R6302" s="104" t="s">
        <v>95</v>
      </c>
    </row>
    <row r="6303" spans="1:18" x14ac:dyDescent="0.25">
      <c r="A6303" s="104">
        <v>1066712</v>
      </c>
      <c r="B6303" s="104" t="s">
        <v>19</v>
      </c>
      <c r="C6303" s="104">
        <v>2015</v>
      </c>
      <c r="D6303" s="104" t="s">
        <v>349</v>
      </c>
      <c r="E6303" s="104" t="s">
        <v>2</v>
      </c>
      <c r="G6303" s="105">
        <v>42210</v>
      </c>
      <c r="H6303" s="105">
        <v>0.44583333333333303</v>
      </c>
      <c r="I6303" s="104">
        <v>27</v>
      </c>
      <c r="J6303" s="104">
        <v>85</v>
      </c>
      <c r="K6303" s="104">
        <v>7.7767999999999997</v>
      </c>
      <c r="L6303" s="104">
        <v>9.6483000000000008</v>
      </c>
      <c r="M6303" s="104">
        <v>7.3</v>
      </c>
      <c r="N6303" s="104">
        <v>1</v>
      </c>
      <c r="O6303" s="104">
        <v>7.3</v>
      </c>
      <c r="P6303" s="104" t="s">
        <v>66</v>
      </c>
      <c r="R6303" s="104" t="s">
        <v>91</v>
      </c>
    </row>
    <row r="6304" spans="1:18" x14ac:dyDescent="0.25">
      <c r="A6304" s="104">
        <v>1066713</v>
      </c>
      <c r="B6304" s="104" t="s">
        <v>19</v>
      </c>
      <c r="C6304" s="104">
        <v>2015</v>
      </c>
      <c r="D6304" s="104" t="s">
        <v>348</v>
      </c>
      <c r="E6304" s="104" t="s">
        <v>2</v>
      </c>
      <c r="G6304" s="105">
        <v>42219</v>
      </c>
      <c r="H6304" s="105">
        <v>0.32638888888888901</v>
      </c>
      <c r="I6304" s="104">
        <v>11</v>
      </c>
      <c r="J6304" s="104">
        <v>148</v>
      </c>
      <c r="K6304" s="104">
        <v>57.129800000000003</v>
      </c>
      <c r="L6304" s="104">
        <v>8.5702999999999996</v>
      </c>
      <c r="M6304" s="104">
        <v>3.4</v>
      </c>
      <c r="N6304" s="104">
        <v>0.4</v>
      </c>
      <c r="O6304" s="104">
        <v>1.36</v>
      </c>
      <c r="P6304" s="104" t="s">
        <v>66</v>
      </c>
      <c r="Q6304" s="104">
        <v>3.8100000000000002E-2</v>
      </c>
      <c r="R6304" s="104" t="s">
        <v>546</v>
      </c>
    </row>
    <row r="6305" spans="1:18" x14ac:dyDescent="0.25">
      <c r="A6305" s="104">
        <v>1066714</v>
      </c>
      <c r="B6305" s="104" t="s">
        <v>19</v>
      </c>
      <c r="C6305" s="104">
        <v>2015</v>
      </c>
      <c r="D6305" s="104" t="s">
        <v>346</v>
      </c>
      <c r="E6305" s="104" t="s">
        <v>2</v>
      </c>
      <c r="G6305" s="105">
        <v>42239</v>
      </c>
      <c r="H6305" s="105">
        <v>0.33680555555555602</v>
      </c>
      <c r="I6305" s="104">
        <v>24</v>
      </c>
      <c r="J6305" s="104">
        <v>118</v>
      </c>
      <c r="K6305" s="104">
        <v>57.591200000000001</v>
      </c>
      <c r="L6305" s="104">
        <v>8.4492999999999991</v>
      </c>
      <c r="M6305" s="104">
        <v>3</v>
      </c>
      <c r="N6305" s="104">
        <v>0.4</v>
      </c>
      <c r="O6305" s="104">
        <v>1.2</v>
      </c>
      <c r="P6305" s="104" t="s">
        <v>66</v>
      </c>
      <c r="R6305" s="104" t="s">
        <v>67</v>
      </c>
    </row>
    <row r="6306" spans="1:18" x14ac:dyDescent="0.25">
      <c r="A6306" s="104">
        <v>1066715</v>
      </c>
      <c r="B6306" s="104" t="s">
        <v>19</v>
      </c>
      <c r="C6306" s="104">
        <v>2015</v>
      </c>
      <c r="D6306" s="104" t="s">
        <v>345</v>
      </c>
      <c r="E6306" s="104" t="s">
        <v>2</v>
      </c>
      <c r="G6306" s="105">
        <v>42239</v>
      </c>
      <c r="H6306" s="105">
        <v>0.34652777777777799</v>
      </c>
      <c r="I6306" s="104">
        <v>24</v>
      </c>
      <c r="J6306" s="104">
        <v>118</v>
      </c>
      <c r="K6306" s="104">
        <v>57.375799999999998</v>
      </c>
      <c r="L6306" s="104">
        <v>8.27</v>
      </c>
      <c r="M6306" s="104">
        <v>0</v>
      </c>
      <c r="N6306" s="104">
        <v>0</v>
      </c>
      <c r="O6306" s="104">
        <v>0</v>
      </c>
      <c r="P6306" s="104" t="s">
        <v>67</v>
      </c>
      <c r="R6306" s="104" t="s">
        <v>67</v>
      </c>
    </row>
    <row r="6307" spans="1:18" x14ac:dyDescent="0.25">
      <c r="A6307" s="104">
        <v>1066716</v>
      </c>
      <c r="B6307" s="104" t="s">
        <v>19</v>
      </c>
      <c r="C6307" s="104">
        <v>2015</v>
      </c>
      <c r="D6307" s="104" t="s">
        <v>489</v>
      </c>
      <c r="E6307" s="104" t="s">
        <v>2</v>
      </c>
      <c r="G6307" s="105">
        <v>42261</v>
      </c>
      <c r="H6307" s="105">
        <v>0.57152777777777797</v>
      </c>
      <c r="I6307" s="104">
        <v>17</v>
      </c>
      <c r="J6307" s="104">
        <v>167</v>
      </c>
      <c r="K6307" s="104">
        <v>56.0792</v>
      </c>
      <c r="L6307" s="104">
        <v>6.7717000000000001</v>
      </c>
      <c r="M6307" s="104">
        <v>6.5</v>
      </c>
      <c r="N6307" s="104">
        <v>0.3</v>
      </c>
      <c r="O6307" s="104">
        <v>1.95</v>
      </c>
      <c r="P6307" s="104" t="s">
        <v>87</v>
      </c>
      <c r="Q6307" s="104">
        <v>1.5599999999999999E-2</v>
      </c>
      <c r="R6307" s="104" t="s">
        <v>67</v>
      </c>
    </row>
    <row r="6308" spans="1:18" x14ac:dyDescent="0.25">
      <c r="A6308" s="104">
        <v>1066717</v>
      </c>
      <c r="B6308" s="104" t="s">
        <v>19</v>
      </c>
      <c r="C6308" s="104">
        <v>2015</v>
      </c>
      <c r="D6308" s="104" t="s">
        <v>487</v>
      </c>
      <c r="E6308" s="104" t="s">
        <v>2</v>
      </c>
      <c r="G6308" s="105">
        <v>42275</v>
      </c>
      <c r="H6308" s="105">
        <v>0.59583333333333299</v>
      </c>
      <c r="I6308" s="104">
        <v>0</v>
      </c>
      <c r="J6308" s="104">
        <v>0</v>
      </c>
      <c r="K6308" s="104">
        <v>55.433300000000003</v>
      </c>
      <c r="L6308" s="104">
        <v>5.2</v>
      </c>
      <c r="M6308" s="104">
        <v>12.5</v>
      </c>
      <c r="N6308" s="104">
        <v>0.1</v>
      </c>
      <c r="O6308" s="104">
        <v>1.25</v>
      </c>
      <c r="P6308" s="104" t="s">
        <v>87</v>
      </c>
      <c r="Q6308" s="104">
        <v>4.6399999999999997E-2</v>
      </c>
      <c r="R6308" s="104" t="s">
        <v>95</v>
      </c>
    </row>
    <row r="6309" spans="1:18" x14ac:dyDescent="0.25">
      <c r="A6309" s="104">
        <v>1066718</v>
      </c>
      <c r="B6309" s="104" t="s">
        <v>19</v>
      </c>
      <c r="C6309" s="104">
        <v>2015</v>
      </c>
      <c r="D6309" s="104" t="s">
        <v>343</v>
      </c>
      <c r="E6309" s="104" t="s">
        <v>2</v>
      </c>
      <c r="G6309" s="105">
        <v>42286</v>
      </c>
      <c r="H6309" s="105">
        <v>0.41319444444444398</v>
      </c>
      <c r="I6309" s="104">
        <v>17</v>
      </c>
      <c r="J6309" s="104">
        <v>137</v>
      </c>
      <c r="K6309" s="104">
        <v>57.081000000000003</v>
      </c>
      <c r="L6309" s="104">
        <v>8.3663000000000007</v>
      </c>
      <c r="M6309" s="104">
        <v>3</v>
      </c>
      <c r="N6309" s="104">
        <v>0.5</v>
      </c>
      <c r="O6309" s="104">
        <v>1.5</v>
      </c>
      <c r="P6309" s="104" t="s">
        <v>87</v>
      </c>
      <c r="Q6309" s="104">
        <v>4.8000000000000001E-2</v>
      </c>
      <c r="R6309" s="104" t="s">
        <v>67</v>
      </c>
    </row>
    <row r="6310" spans="1:18" x14ac:dyDescent="0.25">
      <c r="A6310" s="104">
        <v>1066719</v>
      </c>
      <c r="B6310" s="104" t="s">
        <v>19</v>
      </c>
      <c r="C6310" s="104">
        <v>2015</v>
      </c>
      <c r="D6310" s="104" t="s">
        <v>342</v>
      </c>
      <c r="E6310" s="104" t="s">
        <v>2</v>
      </c>
      <c r="G6310" s="105">
        <v>42296</v>
      </c>
      <c r="H6310" s="105">
        <v>0.42847222222222198</v>
      </c>
      <c r="I6310" s="104">
        <v>8</v>
      </c>
      <c r="J6310" s="104">
        <v>5</v>
      </c>
      <c r="K6310" s="104">
        <v>55.466700000000003</v>
      </c>
      <c r="L6310" s="104">
        <v>5.1112000000000002</v>
      </c>
      <c r="M6310" s="104">
        <v>2.6</v>
      </c>
      <c r="N6310" s="104">
        <v>0.1</v>
      </c>
      <c r="O6310" s="104">
        <v>0.26</v>
      </c>
      <c r="P6310" s="104" t="s">
        <v>87</v>
      </c>
      <c r="Q6310" s="104">
        <v>6.5299999999999997E-2</v>
      </c>
      <c r="R6310" s="104" t="s">
        <v>95</v>
      </c>
    </row>
    <row r="6311" spans="1:18" x14ac:dyDescent="0.25">
      <c r="A6311" s="104">
        <v>1066720</v>
      </c>
      <c r="B6311" s="104" t="s">
        <v>19</v>
      </c>
      <c r="C6311" s="104">
        <v>2015</v>
      </c>
      <c r="D6311" s="104" t="s">
        <v>486</v>
      </c>
      <c r="E6311" s="104" t="s">
        <v>2</v>
      </c>
      <c r="G6311" s="105">
        <v>42296</v>
      </c>
      <c r="H6311" s="105">
        <v>0.42847222222222198</v>
      </c>
      <c r="I6311" s="104">
        <v>8</v>
      </c>
      <c r="J6311" s="104">
        <v>5</v>
      </c>
      <c r="K6311" s="104">
        <v>55.524000000000001</v>
      </c>
      <c r="L6311" s="104">
        <v>5.0368000000000004</v>
      </c>
      <c r="M6311" s="104">
        <v>3.7</v>
      </c>
      <c r="N6311" s="104">
        <v>0.1</v>
      </c>
      <c r="O6311" s="104">
        <v>0.37</v>
      </c>
      <c r="P6311" s="104" t="s">
        <v>87</v>
      </c>
      <c r="Q6311" s="104">
        <v>0.16639999999999999</v>
      </c>
      <c r="R6311" s="104" t="s">
        <v>95</v>
      </c>
    </row>
    <row r="6312" spans="1:18" x14ac:dyDescent="0.25">
      <c r="A6312" s="104">
        <v>1066721</v>
      </c>
      <c r="B6312" s="104" t="s">
        <v>19</v>
      </c>
      <c r="C6312" s="104">
        <v>2015</v>
      </c>
      <c r="D6312" s="104" t="s">
        <v>485</v>
      </c>
      <c r="E6312" s="104" t="s">
        <v>2</v>
      </c>
      <c r="G6312" s="105">
        <v>42296</v>
      </c>
      <c r="H6312" s="105">
        <v>0.42847222222222198</v>
      </c>
      <c r="I6312" s="104">
        <v>8</v>
      </c>
      <c r="J6312" s="104">
        <v>5</v>
      </c>
      <c r="K6312" s="104">
        <v>55.524299999999997</v>
      </c>
      <c r="L6312" s="104">
        <v>5.008</v>
      </c>
      <c r="M6312" s="104">
        <v>1.4</v>
      </c>
      <c r="N6312" s="104">
        <v>0.1</v>
      </c>
      <c r="O6312" s="104">
        <v>0.14000000000000001</v>
      </c>
      <c r="P6312" s="104" t="s">
        <v>87</v>
      </c>
      <c r="Q6312" s="104">
        <v>4.4999999999999997E-3</v>
      </c>
      <c r="R6312" s="104" t="s">
        <v>95</v>
      </c>
    </row>
    <row r="6313" spans="1:18" x14ac:dyDescent="0.25">
      <c r="A6313" s="104">
        <v>1066722</v>
      </c>
      <c r="B6313" s="104" t="s">
        <v>19</v>
      </c>
      <c r="C6313" s="104">
        <v>2015</v>
      </c>
      <c r="D6313" s="104" t="s">
        <v>484</v>
      </c>
      <c r="E6313" s="104" t="s">
        <v>2</v>
      </c>
      <c r="G6313" s="105">
        <v>42298</v>
      </c>
      <c r="H6313" s="105">
        <v>0.32986111111111099</v>
      </c>
      <c r="K6313" s="104">
        <v>57.902500000000003</v>
      </c>
      <c r="L6313" s="104">
        <v>10.504</v>
      </c>
      <c r="M6313" s="104">
        <v>0</v>
      </c>
      <c r="N6313" s="104">
        <v>0</v>
      </c>
      <c r="O6313" s="104">
        <v>0</v>
      </c>
    </row>
    <row r="6314" spans="1:18" x14ac:dyDescent="0.25">
      <c r="A6314" s="104">
        <v>1066723</v>
      </c>
      <c r="B6314" s="104" t="s">
        <v>19</v>
      </c>
      <c r="C6314" s="104">
        <v>2015</v>
      </c>
      <c r="D6314" s="104" t="s">
        <v>341</v>
      </c>
      <c r="E6314" s="104" t="s">
        <v>2</v>
      </c>
      <c r="G6314" s="105">
        <v>42303</v>
      </c>
      <c r="H6314" s="105">
        <v>0.66111111111111098</v>
      </c>
      <c r="I6314" s="104">
        <v>14</v>
      </c>
      <c r="J6314" s="104">
        <v>172</v>
      </c>
      <c r="K6314" s="104">
        <v>56.674700000000001</v>
      </c>
      <c r="L6314" s="104">
        <v>5.6</v>
      </c>
      <c r="M6314" s="104">
        <v>4.5</v>
      </c>
      <c r="N6314" s="104">
        <v>0.2</v>
      </c>
      <c r="O6314" s="104">
        <v>0.9</v>
      </c>
      <c r="P6314" s="104" t="s">
        <v>67</v>
      </c>
      <c r="Q6314" s="104">
        <v>2.1600000000000001E-2</v>
      </c>
      <c r="R6314" s="104" t="s">
        <v>67</v>
      </c>
    </row>
    <row r="6315" spans="1:18" x14ac:dyDescent="0.25">
      <c r="A6315" s="104">
        <v>1066724</v>
      </c>
      <c r="B6315" s="104" t="s">
        <v>19</v>
      </c>
      <c r="C6315" s="104">
        <v>2015</v>
      </c>
      <c r="D6315" s="104" t="s">
        <v>482</v>
      </c>
      <c r="E6315" s="104" t="s">
        <v>2</v>
      </c>
      <c r="G6315" s="105">
        <v>42310</v>
      </c>
      <c r="H6315" s="105">
        <v>0.65972222222222199</v>
      </c>
      <c r="I6315" s="104">
        <v>19</v>
      </c>
      <c r="J6315" s="104">
        <v>181</v>
      </c>
      <c r="K6315" s="104">
        <v>55.504199999999997</v>
      </c>
      <c r="L6315" s="104">
        <v>5.1292999999999997</v>
      </c>
      <c r="M6315" s="104">
        <v>7.3</v>
      </c>
      <c r="N6315" s="104">
        <v>0.7</v>
      </c>
      <c r="O6315" s="104">
        <v>5.1100000000000003</v>
      </c>
      <c r="P6315" s="104" t="s">
        <v>67</v>
      </c>
      <c r="R6315" s="104" t="s">
        <v>95</v>
      </c>
    </row>
    <row r="6316" spans="1:18" x14ac:dyDescent="0.25">
      <c r="A6316" s="104">
        <v>1066725</v>
      </c>
      <c r="B6316" s="104" t="s">
        <v>19</v>
      </c>
      <c r="C6316" s="104">
        <v>2015</v>
      </c>
      <c r="D6316" s="104" t="s">
        <v>548</v>
      </c>
      <c r="E6316" s="104" t="s">
        <v>2</v>
      </c>
      <c r="G6316" s="105">
        <v>42311</v>
      </c>
      <c r="H6316" s="105">
        <v>0.37083333333333302</v>
      </c>
      <c r="I6316" s="104">
        <v>20</v>
      </c>
      <c r="J6316" s="104">
        <v>193</v>
      </c>
      <c r="K6316" s="104">
        <v>57.838500000000003</v>
      </c>
      <c r="L6316" s="104">
        <v>11.159700000000001</v>
      </c>
      <c r="M6316" s="104">
        <v>1.1000000000000001</v>
      </c>
      <c r="N6316" s="104">
        <v>0.2</v>
      </c>
      <c r="O6316" s="104">
        <v>0.22</v>
      </c>
      <c r="P6316" s="104" t="s">
        <v>67</v>
      </c>
      <c r="R6316" s="104" t="s">
        <v>67</v>
      </c>
    </row>
    <row r="6317" spans="1:18" x14ac:dyDescent="0.25">
      <c r="A6317" s="104">
        <v>1066726</v>
      </c>
      <c r="B6317" s="104" t="s">
        <v>19</v>
      </c>
      <c r="C6317" s="104">
        <v>2015</v>
      </c>
      <c r="D6317" s="104" t="s">
        <v>547</v>
      </c>
      <c r="E6317" s="104" t="s">
        <v>2</v>
      </c>
      <c r="G6317" s="105">
        <v>42311</v>
      </c>
      <c r="H6317" s="105">
        <v>0.61666666666666703</v>
      </c>
      <c r="I6317" s="104">
        <v>10</v>
      </c>
      <c r="J6317" s="104">
        <v>254</v>
      </c>
      <c r="K6317" s="104">
        <v>57.149299999999997</v>
      </c>
      <c r="L6317" s="104">
        <v>8.6441999999999997</v>
      </c>
      <c r="M6317" s="104">
        <v>6</v>
      </c>
      <c r="N6317" s="104">
        <v>0.2</v>
      </c>
      <c r="O6317" s="104">
        <v>1.2</v>
      </c>
      <c r="P6317" s="104" t="s">
        <v>67</v>
      </c>
      <c r="Q6317" s="104">
        <v>4.3200000000000002E-2</v>
      </c>
      <c r="R6317" s="104" t="s">
        <v>546</v>
      </c>
    </row>
    <row r="6318" spans="1:18" x14ac:dyDescent="0.25">
      <c r="A6318" s="104">
        <v>1066727</v>
      </c>
      <c r="B6318" s="104" t="s">
        <v>19</v>
      </c>
      <c r="C6318" s="104">
        <v>2015</v>
      </c>
      <c r="D6318" s="104" t="s">
        <v>481</v>
      </c>
      <c r="E6318" s="104" t="s">
        <v>2</v>
      </c>
      <c r="G6318" s="105">
        <v>42319</v>
      </c>
      <c r="H6318" s="105">
        <v>0.68055555555555503</v>
      </c>
      <c r="I6318" s="104">
        <v>33</v>
      </c>
      <c r="J6318" s="104">
        <v>250</v>
      </c>
      <c r="K6318" s="104">
        <v>55.763300000000001</v>
      </c>
      <c r="L6318" s="104">
        <v>6.0583</v>
      </c>
      <c r="M6318" s="104">
        <v>30.5</v>
      </c>
      <c r="N6318" s="104">
        <v>0.3</v>
      </c>
      <c r="O6318" s="104">
        <v>9.15</v>
      </c>
      <c r="P6318" s="104" t="s">
        <v>67</v>
      </c>
      <c r="R6318" s="104" t="s">
        <v>91</v>
      </c>
    </row>
    <row r="6319" spans="1:18" x14ac:dyDescent="0.25">
      <c r="A6319" s="104">
        <v>1066728</v>
      </c>
      <c r="B6319" s="104" t="s">
        <v>19</v>
      </c>
      <c r="C6319" s="104">
        <v>2015</v>
      </c>
      <c r="D6319" s="104" t="s">
        <v>545</v>
      </c>
      <c r="E6319" s="104" t="s">
        <v>2</v>
      </c>
      <c r="G6319" s="105">
        <v>42327</v>
      </c>
      <c r="H6319" s="105">
        <v>0.61388888888888904</v>
      </c>
      <c r="I6319" s="104">
        <v>20</v>
      </c>
      <c r="J6319" s="104">
        <v>290</v>
      </c>
      <c r="K6319" s="104">
        <v>57.807499999999997</v>
      </c>
      <c r="L6319" s="104">
        <v>9.9499999999999993</v>
      </c>
      <c r="M6319" s="104">
        <v>7.3</v>
      </c>
      <c r="N6319" s="104">
        <v>0.2</v>
      </c>
      <c r="O6319" s="104">
        <v>1.46</v>
      </c>
      <c r="P6319" s="104" t="s">
        <v>67</v>
      </c>
      <c r="Q6319" s="104">
        <v>2.92E-2</v>
      </c>
      <c r="R6319" s="104" t="s">
        <v>67</v>
      </c>
    </row>
    <row r="6320" spans="1:18" x14ac:dyDescent="0.25">
      <c r="A6320" s="104">
        <v>1066729</v>
      </c>
      <c r="B6320" s="104" t="s">
        <v>19</v>
      </c>
      <c r="C6320" s="104">
        <v>2015</v>
      </c>
      <c r="D6320" s="104" t="s">
        <v>544</v>
      </c>
      <c r="E6320" s="104" t="s">
        <v>2</v>
      </c>
      <c r="G6320" s="105">
        <v>42354</v>
      </c>
      <c r="H6320" s="105">
        <v>0.68611111111111101</v>
      </c>
      <c r="I6320" s="104">
        <v>21</v>
      </c>
      <c r="J6320" s="104">
        <v>211</v>
      </c>
      <c r="K6320" s="104">
        <v>57.8093</v>
      </c>
      <c r="L6320" s="104">
        <v>9.7088000000000001</v>
      </c>
      <c r="M6320" s="104">
        <v>2.9</v>
      </c>
      <c r="N6320" s="104">
        <v>0.2</v>
      </c>
      <c r="O6320" s="104">
        <v>0.57999999999999996</v>
      </c>
      <c r="P6320" s="104" t="s">
        <v>67</v>
      </c>
      <c r="R6320" s="104" t="s">
        <v>67</v>
      </c>
    </row>
    <row r="6321" spans="1:18" x14ac:dyDescent="0.25">
      <c r="A6321" s="104">
        <v>1066730</v>
      </c>
      <c r="B6321" s="104" t="s">
        <v>19</v>
      </c>
      <c r="C6321" s="104">
        <v>2015</v>
      </c>
      <c r="D6321" s="104" t="s">
        <v>478</v>
      </c>
      <c r="E6321" s="104" t="s">
        <v>2</v>
      </c>
      <c r="G6321" s="105">
        <v>42167</v>
      </c>
      <c r="H6321" s="105">
        <v>0.32222222222222202</v>
      </c>
      <c r="I6321" s="104">
        <v>0</v>
      </c>
      <c r="J6321" s="104">
        <v>0</v>
      </c>
      <c r="K6321" s="104">
        <v>55.15</v>
      </c>
      <c r="L6321" s="104">
        <v>7.8682999999999996</v>
      </c>
      <c r="M6321" s="104">
        <v>0</v>
      </c>
      <c r="N6321" s="104">
        <v>0</v>
      </c>
      <c r="O6321" s="104">
        <v>0</v>
      </c>
      <c r="P6321" s="104" t="s">
        <v>66</v>
      </c>
      <c r="Q6321" s="104">
        <v>0</v>
      </c>
      <c r="R6321" s="104" t="s">
        <v>67</v>
      </c>
    </row>
    <row r="6322" spans="1:18" x14ac:dyDescent="0.25">
      <c r="A6322" s="104">
        <v>1066731</v>
      </c>
      <c r="B6322" s="104" t="s">
        <v>19</v>
      </c>
      <c r="C6322" s="104">
        <v>2015</v>
      </c>
      <c r="D6322" s="104" t="s">
        <v>477</v>
      </c>
      <c r="E6322" s="104" t="s">
        <v>2</v>
      </c>
      <c r="G6322" s="105">
        <v>42167</v>
      </c>
      <c r="H6322" s="105">
        <v>0.74791666666666701</v>
      </c>
      <c r="I6322" s="104">
        <v>1</v>
      </c>
      <c r="J6322" s="104">
        <v>250</v>
      </c>
      <c r="K6322" s="104">
        <v>55.276699999999998</v>
      </c>
      <c r="L6322" s="104">
        <v>7.5833000000000004</v>
      </c>
      <c r="M6322" s="104">
        <v>0.8</v>
      </c>
      <c r="N6322" s="104">
        <v>0.1</v>
      </c>
      <c r="O6322" s="104">
        <v>0.08</v>
      </c>
      <c r="P6322" s="104" t="s">
        <v>67</v>
      </c>
      <c r="Q6322" s="104">
        <v>0</v>
      </c>
      <c r="R6322" s="104" t="s">
        <v>67</v>
      </c>
    </row>
    <row r="6323" spans="1:18" x14ac:dyDescent="0.25">
      <c r="A6323" s="104">
        <v>1066732</v>
      </c>
      <c r="B6323" s="104" t="s">
        <v>19</v>
      </c>
      <c r="C6323" s="104">
        <v>2015</v>
      </c>
      <c r="D6323" s="104" t="s">
        <v>476</v>
      </c>
      <c r="E6323" s="104" t="s">
        <v>2</v>
      </c>
      <c r="G6323" s="105">
        <v>42235</v>
      </c>
      <c r="H6323" s="105">
        <v>0.34861111111111098</v>
      </c>
      <c r="I6323" s="104">
        <v>5</v>
      </c>
      <c r="J6323" s="104">
        <v>125</v>
      </c>
      <c r="K6323" s="104">
        <v>55.451700000000002</v>
      </c>
      <c r="L6323" s="104">
        <v>6.57</v>
      </c>
      <c r="M6323" s="104">
        <v>17.2</v>
      </c>
      <c r="N6323" s="104">
        <v>0.8</v>
      </c>
      <c r="O6323" s="104">
        <v>13.76</v>
      </c>
      <c r="P6323" s="104" t="s">
        <v>66</v>
      </c>
      <c r="Q6323" s="104">
        <v>0</v>
      </c>
      <c r="R6323" s="104" t="s">
        <v>67</v>
      </c>
    </row>
    <row r="6324" spans="1:18" x14ac:dyDescent="0.25">
      <c r="A6324" s="104">
        <v>1066733</v>
      </c>
      <c r="B6324" s="104" t="s">
        <v>19</v>
      </c>
      <c r="C6324" s="104">
        <v>2015</v>
      </c>
      <c r="D6324" s="104" t="s">
        <v>543</v>
      </c>
      <c r="E6324" s="104" t="s">
        <v>2</v>
      </c>
      <c r="G6324" s="105">
        <v>42211</v>
      </c>
      <c r="H6324" s="105">
        <v>0.79861111111111105</v>
      </c>
      <c r="I6324" s="104">
        <v>5</v>
      </c>
      <c r="J6324" s="104">
        <v>191</v>
      </c>
      <c r="K6324" s="104">
        <v>55.435000000000002</v>
      </c>
      <c r="L6324" s="104">
        <v>6.3033000000000001</v>
      </c>
      <c r="M6324" s="104">
        <v>73.400000000000006</v>
      </c>
      <c r="N6324" s="104">
        <v>3</v>
      </c>
      <c r="O6324" s="104">
        <v>220.2</v>
      </c>
      <c r="P6324" s="104" t="s">
        <v>66</v>
      </c>
      <c r="Q6324" s="104">
        <v>0</v>
      </c>
      <c r="R6324" s="104" t="s">
        <v>67</v>
      </c>
    </row>
    <row r="6325" spans="1:18" x14ac:dyDescent="0.25">
      <c r="A6325" s="104">
        <v>1066734</v>
      </c>
      <c r="B6325" s="104" t="s">
        <v>19</v>
      </c>
      <c r="C6325" s="104">
        <v>2015</v>
      </c>
      <c r="D6325" s="104" t="s">
        <v>475</v>
      </c>
      <c r="E6325" s="104" t="s">
        <v>2</v>
      </c>
      <c r="G6325" s="105">
        <v>42218</v>
      </c>
      <c r="H6325" s="105">
        <v>0.84861111111111098</v>
      </c>
      <c r="I6325" s="104">
        <v>6</v>
      </c>
      <c r="J6325" s="104">
        <v>178</v>
      </c>
      <c r="K6325" s="104">
        <v>55.503300000000003</v>
      </c>
      <c r="L6325" s="104">
        <v>5.1767000000000003</v>
      </c>
      <c r="M6325" s="104">
        <v>2.1</v>
      </c>
      <c r="N6325" s="104">
        <v>0.4</v>
      </c>
      <c r="O6325" s="104">
        <v>0.84</v>
      </c>
      <c r="P6325" s="104" t="s">
        <v>87</v>
      </c>
      <c r="R6325" s="104" t="s">
        <v>67</v>
      </c>
    </row>
    <row r="6326" spans="1:18" x14ac:dyDescent="0.25">
      <c r="A6326" s="104">
        <v>1066735</v>
      </c>
      <c r="B6326" s="104" t="s">
        <v>19</v>
      </c>
      <c r="C6326" s="104">
        <v>2015</v>
      </c>
      <c r="D6326" s="104" t="s">
        <v>542</v>
      </c>
      <c r="E6326" s="104" t="s">
        <v>2</v>
      </c>
      <c r="G6326" s="105">
        <v>42041</v>
      </c>
      <c r="H6326" s="105">
        <v>0.56874999999999998</v>
      </c>
      <c r="I6326" s="104">
        <v>6</v>
      </c>
      <c r="J6326" s="104">
        <v>330</v>
      </c>
      <c r="K6326" s="104">
        <v>55.466700000000003</v>
      </c>
      <c r="L6326" s="104">
        <v>5.1666999999999996</v>
      </c>
      <c r="M6326" s="104">
        <v>8</v>
      </c>
      <c r="N6326" s="104">
        <v>0.2</v>
      </c>
      <c r="O6326" s="104">
        <v>1.6</v>
      </c>
      <c r="P6326" s="104" t="s">
        <v>87</v>
      </c>
      <c r="Q6326" s="104">
        <v>0.151</v>
      </c>
      <c r="R6326" s="104" t="s">
        <v>95</v>
      </c>
    </row>
    <row r="6327" spans="1:18" x14ac:dyDescent="0.25">
      <c r="A6327" s="104">
        <v>1066736</v>
      </c>
      <c r="B6327" s="104" t="s">
        <v>19</v>
      </c>
      <c r="C6327" s="104">
        <v>2015</v>
      </c>
      <c r="D6327" s="104" t="s">
        <v>541</v>
      </c>
      <c r="E6327" s="104" t="s">
        <v>2</v>
      </c>
      <c r="G6327" s="105">
        <v>42039</v>
      </c>
      <c r="H6327" s="105">
        <v>0.33680555555555602</v>
      </c>
      <c r="I6327" s="104">
        <v>3</v>
      </c>
      <c r="J6327" s="104">
        <v>100</v>
      </c>
      <c r="K6327" s="104">
        <v>55.48</v>
      </c>
      <c r="L6327" s="104">
        <v>5.125</v>
      </c>
      <c r="M6327" s="104">
        <v>2.4</v>
      </c>
      <c r="N6327" s="104">
        <v>0.1</v>
      </c>
      <c r="O6327" s="104">
        <v>0.24</v>
      </c>
      <c r="P6327" s="104" t="s">
        <v>66</v>
      </c>
      <c r="Q6327" s="104">
        <v>1.4200000000000001E-2</v>
      </c>
      <c r="R6327" s="104" t="s">
        <v>95</v>
      </c>
    </row>
    <row r="6328" spans="1:18" x14ac:dyDescent="0.25">
      <c r="A6328" s="104">
        <v>1066737</v>
      </c>
      <c r="B6328" s="104" t="s">
        <v>19</v>
      </c>
      <c r="C6328" s="104">
        <v>2015</v>
      </c>
      <c r="D6328" s="104" t="s">
        <v>540</v>
      </c>
      <c r="E6328" s="104" t="s">
        <v>2</v>
      </c>
      <c r="G6328" s="105">
        <v>42218</v>
      </c>
      <c r="H6328" s="105">
        <v>0.85</v>
      </c>
      <c r="I6328" s="104">
        <v>6</v>
      </c>
      <c r="J6328" s="104">
        <v>172</v>
      </c>
      <c r="K6328" s="104">
        <v>55.566699999999997</v>
      </c>
      <c r="L6328" s="104">
        <v>5.1100000000000003</v>
      </c>
      <c r="M6328" s="104">
        <v>2.1</v>
      </c>
      <c r="N6328" s="104">
        <v>0.3</v>
      </c>
      <c r="O6328" s="104">
        <v>0.63</v>
      </c>
      <c r="P6328" s="104" t="s">
        <v>87</v>
      </c>
      <c r="R6328" s="104" t="s">
        <v>67</v>
      </c>
    </row>
    <row r="6329" spans="1:18" x14ac:dyDescent="0.25">
      <c r="A6329" s="104">
        <v>1066738</v>
      </c>
      <c r="B6329" s="104" t="s">
        <v>19</v>
      </c>
      <c r="C6329" s="104">
        <v>2015</v>
      </c>
      <c r="D6329" s="104" t="s">
        <v>539</v>
      </c>
      <c r="E6329" s="104" t="s">
        <v>2</v>
      </c>
      <c r="G6329" s="105">
        <v>42041</v>
      </c>
      <c r="H6329" s="105">
        <v>0.56944444444444398</v>
      </c>
      <c r="I6329" s="104">
        <v>5</v>
      </c>
      <c r="J6329" s="104">
        <v>330</v>
      </c>
      <c r="K6329" s="104">
        <v>55.53</v>
      </c>
      <c r="L6329" s="104">
        <v>5.0716999999999999</v>
      </c>
      <c r="M6329" s="104">
        <v>6.6</v>
      </c>
      <c r="N6329" s="104">
        <v>0.2</v>
      </c>
      <c r="O6329" s="104">
        <v>1.32</v>
      </c>
      <c r="P6329" s="104" t="s">
        <v>87</v>
      </c>
      <c r="Q6329" s="104">
        <v>4.8599999999999997E-2</v>
      </c>
      <c r="R6329" s="104" t="s">
        <v>95</v>
      </c>
    </row>
    <row r="6330" spans="1:18" x14ac:dyDescent="0.25">
      <c r="A6330" s="104">
        <v>1066739</v>
      </c>
      <c r="B6330" s="104" t="s">
        <v>19</v>
      </c>
      <c r="C6330" s="104">
        <v>2015</v>
      </c>
      <c r="D6330" s="104" t="s">
        <v>474</v>
      </c>
      <c r="E6330" s="104" t="s">
        <v>2</v>
      </c>
      <c r="G6330" s="105">
        <v>42167</v>
      </c>
      <c r="H6330" s="105">
        <v>0.78680555555555598</v>
      </c>
      <c r="I6330" s="104">
        <v>4</v>
      </c>
      <c r="J6330" s="104">
        <v>30</v>
      </c>
      <c r="K6330" s="104">
        <v>55.5017</v>
      </c>
      <c r="L6330" s="104">
        <v>5.0433000000000003</v>
      </c>
      <c r="M6330" s="104">
        <v>10.199999999999999</v>
      </c>
      <c r="N6330" s="104">
        <v>0.3</v>
      </c>
      <c r="O6330" s="104">
        <v>3.06</v>
      </c>
      <c r="P6330" s="104" t="s">
        <v>87</v>
      </c>
      <c r="Q6330" s="104">
        <v>0.1515</v>
      </c>
      <c r="R6330" s="104" t="s">
        <v>95</v>
      </c>
    </row>
    <row r="6331" spans="1:18" x14ac:dyDescent="0.25">
      <c r="A6331" s="104">
        <v>1066740</v>
      </c>
      <c r="B6331" s="104" t="s">
        <v>19</v>
      </c>
      <c r="C6331" s="104">
        <v>2015</v>
      </c>
      <c r="D6331" s="104" t="s">
        <v>473</v>
      </c>
      <c r="E6331" s="104" t="s">
        <v>2</v>
      </c>
      <c r="G6331" s="105">
        <v>42211</v>
      </c>
      <c r="H6331" s="105">
        <v>0.83263888888888904</v>
      </c>
      <c r="I6331" s="104">
        <v>5</v>
      </c>
      <c r="J6331" s="104">
        <v>145</v>
      </c>
      <c r="K6331" s="104">
        <v>55.536700000000003</v>
      </c>
      <c r="L6331" s="104">
        <v>5.04</v>
      </c>
      <c r="M6331" s="104">
        <v>2.0499999999999998</v>
      </c>
      <c r="N6331" s="104">
        <v>2.0299999999999998</v>
      </c>
      <c r="O6331" s="104">
        <v>4.1619999999999999</v>
      </c>
      <c r="P6331" s="104" t="s">
        <v>67</v>
      </c>
      <c r="Q6331" s="104">
        <v>0.1149</v>
      </c>
      <c r="R6331" s="104" t="s">
        <v>95</v>
      </c>
    </row>
    <row r="6332" spans="1:18" x14ac:dyDescent="0.25">
      <c r="A6332" s="104">
        <v>1066741</v>
      </c>
      <c r="B6332" s="104" t="s">
        <v>19</v>
      </c>
      <c r="C6332" s="104">
        <v>2015</v>
      </c>
      <c r="D6332" s="104" t="s">
        <v>472</v>
      </c>
      <c r="E6332" s="104" t="s">
        <v>2</v>
      </c>
      <c r="G6332" s="105">
        <v>42314</v>
      </c>
      <c r="H6332" s="105">
        <v>0.35486111111111102</v>
      </c>
      <c r="I6332" s="104">
        <v>8</v>
      </c>
      <c r="J6332" s="104">
        <v>190</v>
      </c>
      <c r="K6332" s="104">
        <v>55.736699999999999</v>
      </c>
      <c r="L6332" s="104">
        <v>5.0266999999999999</v>
      </c>
      <c r="M6332" s="104">
        <v>1.7</v>
      </c>
      <c r="N6332" s="104">
        <v>1.1000000000000001</v>
      </c>
      <c r="O6332" s="104">
        <v>1.87</v>
      </c>
      <c r="P6332" s="104" t="s">
        <v>87</v>
      </c>
      <c r="R6332" s="104" t="s">
        <v>67</v>
      </c>
    </row>
    <row r="6333" spans="1:18" x14ac:dyDescent="0.25">
      <c r="A6333" s="104">
        <v>1066742</v>
      </c>
      <c r="B6333" s="104" t="s">
        <v>19</v>
      </c>
      <c r="C6333" s="104">
        <v>2015</v>
      </c>
      <c r="D6333" s="104" t="s">
        <v>471</v>
      </c>
      <c r="E6333" s="104" t="s">
        <v>2</v>
      </c>
      <c r="G6333" s="105">
        <v>42200</v>
      </c>
      <c r="H6333" s="105">
        <v>0.83750000000000002</v>
      </c>
      <c r="I6333" s="104">
        <v>7</v>
      </c>
      <c r="J6333" s="104">
        <v>10</v>
      </c>
      <c r="K6333" s="104">
        <v>55.774999999999999</v>
      </c>
      <c r="L6333" s="104">
        <v>4.7617000000000003</v>
      </c>
      <c r="M6333" s="104">
        <v>1.4</v>
      </c>
      <c r="N6333" s="104">
        <v>0.7</v>
      </c>
      <c r="O6333" s="104">
        <v>0.98</v>
      </c>
      <c r="P6333" s="104" t="s">
        <v>87</v>
      </c>
      <c r="R6333" s="104" t="s">
        <v>67</v>
      </c>
    </row>
    <row r="6334" spans="1:18" x14ac:dyDescent="0.25">
      <c r="A6334" s="104">
        <v>1066743</v>
      </c>
      <c r="B6334" s="104" t="s">
        <v>19</v>
      </c>
      <c r="C6334" s="104">
        <v>2015</v>
      </c>
      <c r="D6334" s="104" t="s">
        <v>538</v>
      </c>
      <c r="E6334" s="104" t="s">
        <v>2</v>
      </c>
      <c r="G6334" s="105">
        <v>42200</v>
      </c>
      <c r="H6334" s="105">
        <v>0.83680555555555503</v>
      </c>
      <c r="I6334" s="104">
        <v>7</v>
      </c>
      <c r="J6334" s="104">
        <v>10</v>
      </c>
      <c r="K6334" s="104">
        <v>55.743299999999998</v>
      </c>
      <c r="L6334" s="104">
        <v>4.7567000000000004</v>
      </c>
      <c r="M6334" s="104">
        <v>4.8</v>
      </c>
      <c r="N6334" s="104">
        <v>0.8</v>
      </c>
      <c r="O6334" s="104">
        <v>3.84</v>
      </c>
      <c r="P6334" s="104" t="s">
        <v>87</v>
      </c>
      <c r="R6334" s="104" t="s">
        <v>67</v>
      </c>
    </row>
    <row r="6335" spans="1:18" x14ac:dyDescent="0.25">
      <c r="A6335" s="104">
        <v>1066744</v>
      </c>
      <c r="B6335" s="104" t="s">
        <v>19</v>
      </c>
      <c r="C6335" s="104">
        <v>2015</v>
      </c>
      <c r="D6335" s="104" t="s">
        <v>537</v>
      </c>
      <c r="E6335" s="104" t="s">
        <v>2</v>
      </c>
      <c r="G6335" s="105">
        <v>42101</v>
      </c>
      <c r="H6335" s="105">
        <v>0.82083333333333297</v>
      </c>
      <c r="I6335" s="104">
        <v>0</v>
      </c>
      <c r="J6335" s="104">
        <v>0</v>
      </c>
      <c r="K6335" s="104">
        <v>55.463299999999997</v>
      </c>
      <c r="L6335" s="104">
        <v>5.0933000000000002</v>
      </c>
      <c r="M6335" s="104">
        <v>2.8</v>
      </c>
      <c r="N6335" s="104">
        <v>0.1</v>
      </c>
      <c r="O6335" s="104">
        <v>0.28000000000000003</v>
      </c>
      <c r="P6335" s="104" t="s">
        <v>87</v>
      </c>
      <c r="R6335" s="104" t="s">
        <v>95</v>
      </c>
    </row>
    <row r="6336" spans="1:18" x14ac:dyDescent="0.25">
      <c r="A6336" s="104">
        <v>1066745</v>
      </c>
      <c r="B6336" s="104" t="s">
        <v>19</v>
      </c>
      <c r="C6336" s="104">
        <v>2015</v>
      </c>
      <c r="D6336" s="104" t="s">
        <v>470</v>
      </c>
      <c r="E6336" s="104" t="s">
        <v>2</v>
      </c>
      <c r="G6336" s="105">
        <v>42101</v>
      </c>
      <c r="H6336" s="105">
        <v>0.82152777777777797</v>
      </c>
      <c r="I6336" s="104">
        <v>0</v>
      </c>
      <c r="J6336" s="104">
        <v>0</v>
      </c>
      <c r="K6336" s="104">
        <v>55.534999999999997</v>
      </c>
      <c r="L6336" s="104">
        <v>5.0416999999999996</v>
      </c>
      <c r="M6336" s="104">
        <v>2</v>
      </c>
      <c r="N6336" s="104">
        <v>0.2</v>
      </c>
      <c r="O6336" s="104">
        <v>0.4</v>
      </c>
      <c r="P6336" s="104" t="s">
        <v>87</v>
      </c>
      <c r="R6336" s="104" t="s">
        <v>95</v>
      </c>
    </row>
    <row r="6337" spans="1:18" x14ac:dyDescent="0.25">
      <c r="A6337" s="104">
        <v>1066746</v>
      </c>
      <c r="B6337" s="104" t="s">
        <v>19</v>
      </c>
      <c r="C6337" s="104">
        <v>2015</v>
      </c>
      <c r="D6337" s="104" t="s">
        <v>536</v>
      </c>
      <c r="E6337" s="104" t="s">
        <v>2</v>
      </c>
      <c r="G6337" s="105">
        <v>42200</v>
      </c>
      <c r="H6337" s="105">
        <v>0.40902777777777799</v>
      </c>
      <c r="I6337" s="104">
        <v>0</v>
      </c>
      <c r="J6337" s="104">
        <v>0</v>
      </c>
      <c r="K6337" s="104">
        <v>57.889699999999998</v>
      </c>
      <c r="L6337" s="104">
        <v>11.166</v>
      </c>
      <c r="M6337" s="104">
        <v>2.96</v>
      </c>
      <c r="N6337" s="104">
        <v>1</v>
      </c>
      <c r="O6337" s="104">
        <v>2.96</v>
      </c>
      <c r="P6337" s="104" t="s">
        <v>67</v>
      </c>
      <c r="Q6337" s="104">
        <v>0</v>
      </c>
      <c r="R6337" s="104" t="s">
        <v>67</v>
      </c>
    </row>
    <row r="6338" spans="1:18" x14ac:dyDescent="0.25">
      <c r="A6338" s="104">
        <v>1066747</v>
      </c>
      <c r="B6338" s="104" t="s">
        <v>19</v>
      </c>
      <c r="C6338" s="104">
        <v>2015</v>
      </c>
      <c r="D6338" s="104" t="s">
        <v>535</v>
      </c>
      <c r="E6338" s="104" t="s">
        <v>2</v>
      </c>
      <c r="G6338" s="105">
        <v>42297</v>
      </c>
      <c r="H6338" s="105">
        <v>0.45833333333333298</v>
      </c>
      <c r="I6338" s="104">
        <v>0</v>
      </c>
      <c r="J6338" s="104">
        <v>0</v>
      </c>
      <c r="K6338" s="104">
        <v>57.924799999999998</v>
      </c>
      <c r="L6338" s="104">
        <v>10.5267</v>
      </c>
      <c r="M6338" s="104">
        <v>17</v>
      </c>
      <c r="N6338" s="104">
        <v>0.1</v>
      </c>
      <c r="O6338" s="104">
        <v>1.7</v>
      </c>
      <c r="P6338" s="104" t="s">
        <v>67</v>
      </c>
      <c r="Q6338" s="104">
        <v>0</v>
      </c>
      <c r="R6338" s="104" t="s">
        <v>67</v>
      </c>
    </row>
    <row r="6339" spans="1:18" x14ac:dyDescent="0.25">
      <c r="A6339" s="104">
        <v>1066748</v>
      </c>
      <c r="B6339" s="104" t="s">
        <v>20</v>
      </c>
      <c r="C6339" s="104">
        <v>2015</v>
      </c>
      <c r="D6339" s="104" t="s">
        <v>534</v>
      </c>
      <c r="E6339" s="104" t="s">
        <v>2</v>
      </c>
      <c r="F6339" s="104" t="s">
        <v>88</v>
      </c>
      <c r="G6339" s="105">
        <v>42053</v>
      </c>
      <c r="H6339" s="105">
        <v>0.57916666666666705</v>
      </c>
      <c r="I6339" s="104">
        <v>5</v>
      </c>
      <c r="J6339" s="104">
        <v>200</v>
      </c>
      <c r="K6339" s="104">
        <v>49.26</v>
      </c>
      <c r="L6339" s="104">
        <v>-4.28</v>
      </c>
      <c r="M6339" s="104">
        <v>10</v>
      </c>
      <c r="N6339" s="104">
        <v>0.2</v>
      </c>
      <c r="O6339" s="104">
        <v>20</v>
      </c>
      <c r="P6339" s="104" t="s">
        <v>87</v>
      </c>
      <c r="Q6339" s="104">
        <v>0.8</v>
      </c>
      <c r="R6339" s="104" t="s">
        <v>91</v>
      </c>
    </row>
    <row r="6340" spans="1:18" x14ac:dyDescent="0.25">
      <c r="A6340" s="104">
        <v>1066749</v>
      </c>
      <c r="B6340" s="104" t="s">
        <v>20</v>
      </c>
      <c r="C6340" s="104">
        <v>2015</v>
      </c>
      <c r="D6340" s="104" t="s">
        <v>533</v>
      </c>
      <c r="E6340" s="104" t="s">
        <v>2</v>
      </c>
      <c r="F6340" s="104" t="s">
        <v>88</v>
      </c>
      <c r="G6340" s="105">
        <v>42090</v>
      </c>
      <c r="H6340" s="105">
        <v>0.60416666666666696</v>
      </c>
      <c r="I6340" s="104">
        <v>5</v>
      </c>
      <c r="J6340" s="104">
        <v>330</v>
      </c>
      <c r="K6340" s="104">
        <v>49.2119</v>
      </c>
      <c r="L6340" s="104">
        <v>-0.45529999999999998</v>
      </c>
      <c r="M6340" s="104">
        <v>0.9</v>
      </c>
      <c r="N6340" s="104">
        <v>5.0000000000000001E-3</v>
      </c>
      <c r="O6340" s="104">
        <v>5.0000000000000001E-3</v>
      </c>
      <c r="P6340" s="104" t="s">
        <v>87</v>
      </c>
      <c r="Q6340" s="104">
        <v>0.59</v>
      </c>
      <c r="R6340" s="104" t="s">
        <v>91</v>
      </c>
    </row>
    <row r="6341" spans="1:18" x14ac:dyDescent="0.25">
      <c r="A6341" s="104">
        <v>1066750</v>
      </c>
      <c r="B6341" s="104" t="s">
        <v>20</v>
      </c>
      <c r="C6341" s="104">
        <v>2015</v>
      </c>
      <c r="D6341" s="104" t="s">
        <v>532</v>
      </c>
      <c r="E6341" s="104" t="s">
        <v>2</v>
      </c>
      <c r="F6341" s="104" t="s">
        <v>88</v>
      </c>
      <c r="G6341" s="105">
        <v>42179</v>
      </c>
      <c r="H6341" s="105">
        <v>0.75902777777777797</v>
      </c>
      <c r="I6341" s="104">
        <v>2.5</v>
      </c>
      <c r="J6341" s="104">
        <v>270</v>
      </c>
      <c r="K6341" s="104">
        <v>49.285499999999999</v>
      </c>
      <c r="L6341" s="104">
        <v>-3.4878</v>
      </c>
      <c r="M6341" s="104">
        <v>0.4</v>
      </c>
      <c r="N6341" s="104">
        <v>0.1</v>
      </c>
      <c r="O6341" s="104">
        <v>0.04</v>
      </c>
      <c r="P6341" s="104" t="s">
        <v>87</v>
      </c>
      <c r="Q6341" s="104">
        <v>1.6E-2</v>
      </c>
      <c r="R6341" s="104" t="s">
        <v>91</v>
      </c>
    </row>
    <row r="6342" spans="1:18" x14ac:dyDescent="0.25">
      <c r="A6342" s="104">
        <v>1066751</v>
      </c>
      <c r="B6342" s="104" t="s">
        <v>20</v>
      </c>
      <c r="C6342" s="104">
        <v>2015</v>
      </c>
      <c r="D6342" s="104" t="s">
        <v>531</v>
      </c>
      <c r="E6342" s="104" t="s">
        <v>2</v>
      </c>
      <c r="F6342" s="104" t="s">
        <v>88</v>
      </c>
      <c r="G6342" s="105">
        <v>42181</v>
      </c>
      <c r="H6342" s="105">
        <v>0.56458333333333299</v>
      </c>
      <c r="I6342" s="104">
        <v>5</v>
      </c>
      <c r="J6342" s="104">
        <v>360</v>
      </c>
      <c r="K6342" s="104">
        <v>49.3</v>
      </c>
      <c r="L6342" s="104">
        <v>3.5999999999999997E-2</v>
      </c>
      <c r="P6342" s="104" t="s">
        <v>87</v>
      </c>
      <c r="Q6342" s="104">
        <v>0.5</v>
      </c>
      <c r="R6342" s="104" t="s">
        <v>91</v>
      </c>
    </row>
    <row r="6343" spans="1:18" x14ac:dyDescent="0.25">
      <c r="A6343" s="104">
        <v>1066752</v>
      </c>
      <c r="B6343" s="104" t="s">
        <v>20</v>
      </c>
      <c r="C6343" s="104">
        <v>2015</v>
      </c>
      <c r="D6343" s="104" t="s">
        <v>530</v>
      </c>
      <c r="E6343" s="104" t="s">
        <v>2</v>
      </c>
      <c r="F6343" s="104" t="s">
        <v>88</v>
      </c>
      <c r="G6343" s="105">
        <v>42191</v>
      </c>
      <c r="H6343" s="105">
        <v>0.15972222222222199</v>
      </c>
      <c r="I6343" s="104">
        <v>13</v>
      </c>
      <c r="J6343" s="104">
        <v>200</v>
      </c>
      <c r="K6343" s="104">
        <v>48.42</v>
      </c>
      <c r="L6343" s="104">
        <v>-5.54</v>
      </c>
      <c r="M6343" s="104">
        <v>1.8</v>
      </c>
      <c r="N6343" s="104">
        <v>0.05</v>
      </c>
      <c r="O6343" s="104">
        <v>0.09</v>
      </c>
      <c r="P6343" s="104" t="s">
        <v>66</v>
      </c>
      <c r="R6343" s="104" t="s">
        <v>91</v>
      </c>
    </row>
    <row r="6344" spans="1:18" x14ac:dyDescent="0.25">
      <c r="A6344" s="104">
        <v>1066753</v>
      </c>
      <c r="B6344" s="104" t="s">
        <v>20</v>
      </c>
      <c r="C6344" s="104">
        <v>2015</v>
      </c>
      <c r="D6344" s="104" t="s">
        <v>529</v>
      </c>
      <c r="E6344" s="104" t="s">
        <v>2</v>
      </c>
      <c r="F6344" s="104" t="s">
        <v>88</v>
      </c>
      <c r="G6344" s="105">
        <v>42221</v>
      </c>
      <c r="H6344" s="105">
        <v>0.84722222222222199</v>
      </c>
      <c r="I6344" s="104">
        <v>2.5</v>
      </c>
      <c r="J6344" s="104">
        <v>283</v>
      </c>
      <c r="K6344" s="104">
        <v>49.328000000000003</v>
      </c>
      <c r="L6344" s="104">
        <v>-1.0629999999999999</v>
      </c>
      <c r="M6344" s="104">
        <v>0.05</v>
      </c>
      <c r="N6344" s="104">
        <v>0.02</v>
      </c>
      <c r="O6344" s="104">
        <v>1E-3</v>
      </c>
      <c r="P6344" s="104" t="s">
        <v>87</v>
      </c>
      <c r="Q6344" s="104">
        <v>4.0000000000000001E-3</v>
      </c>
      <c r="R6344" s="104" t="s">
        <v>91</v>
      </c>
    </row>
    <row r="6345" spans="1:18" x14ac:dyDescent="0.25">
      <c r="A6345" s="104">
        <v>1066754</v>
      </c>
      <c r="B6345" s="104" t="s">
        <v>20</v>
      </c>
      <c r="C6345" s="104">
        <v>2015</v>
      </c>
      <c r="D6345" s="104" t="s">
        <v>528</v>
      </c>
      <c r="E6345" s="104" t="s">
        <v>2</v>
      </c>
      <c r="F6345" s="104" t="s">
        <v>88</v>
      </c>
      <c r="G6345" s="105">
        <v>42255</v>
      </c>
      <c r="H6345" s="105">
        <v>0.60416666666666696</v>
      </c>
      <c r="I6345" s="104">
        <v>7.7</v>
      </c>
      <c r="J6345" s="104">
        <v>90</v>
      </c>
      <c r="K6345" s="104">
        <v>49.334200000000003</v>
      </c>
      <c r="L6345" s="104">
        <v>-3.0499999999999999E-2</v>
      </c>
      <c r="M6345" s="104">
        <v>0.5</v>
      </c>
      <c r="N6345" s="104">
        <v>5.0000000000000001E-3</v>
      </c>
      <c r="O6345" s="104">
        <v>3.0000000000000001E-3</v>
      </c>
      <c r="P6345" s="104" t="s">
        <v>87</v>
      </c>
      <c r="Q6345" s="104">
        <v>1E-3</v>
      </c>
      <c r="R6345" s="104" t="s">
        <v>91</v>
      </c>
    </row>
    <row r="6346" spans="1:18" x14ac:dyDescent="0.25">
      <c r="A6346" s="104">
        <v>1066755</v>
      </c>
      <c r="B6346" s="104" t="s">
        <v>20</v>
      </c>
      <c r="C6346" s="104">
        <v>2015</v>
      </c>
      <c r="D6346" s="104" t="s">
        <v>527</v>
      </c>
      <c r="E6346" s="104" t="s">
        <v>2</v>
      </c>
      <c r="F6346" s="104" t="s">
        <v>88</v>
      </c>
      <c r="G6346" s="105">
        <v>42296</v>
      </c>
      <c r="H6346" s="105">
        <v>0.56597222222222199</v>
      </c>
      <c r="I6346" s="104">
        <v>5</v>
      </c>
      <c r="J6346" s="104">
        <v>40</v>
      </c>
      <c r="K6346" s="104">
        <v>49.353999999999999</v>
      </c>
      <c r="L6346" s="104">
        <v>-0.1135</v>
      </c>
      <c r="M6346" s="104">
        <v>3</v>
      </c>
      <c r="N6346" s="104">
        <v>0.05</v>
      </c>
      <c r="O6346" s="104">
        <v>0.15</v>
      </c>
      <c r="P6346" s="104" t="s">
        <v>87</v>
      </c>
      <c r="Q6346" s="104">
        <v>4.7999999999999996E-3</v>
      </c>
      <c r="R6346" s="104" t="s">
        <v>91</v>
      </c>
    </row>
    <row r="6347" spans="1:18" x14ac:dyDescent="0.25">
      <c r="A6347" s="104">
        <v>1066756</v>
      </c>
      <c r="B6347" s="104" t="s">
        <v>21</v>
      </c>
      <c r="C6347" s="104">
        <v>2015</v>
      </c>
      <c r="D6347" s="104" t="s">
        <v>410</v>
      </c>
      <c r="E6347" s="104" t="s">
        <v>2</v>
      </c>
      <c r="G6347" s="105">
        <v>42235</v>
      </c>
      <c r="H6347" s="105">
        <v>0.82430555555555596</v>
      </c>
      <c r="I6347" s="104">
        <v>2.06</v>
      </c>
      <c r="J6347" s="104">
        <v>170</v>
      </c>
      <c r="K6347" s="104">
        <v>54.65</v>
      </c>
      <c r="L6347" s="104">
        <v>5.8567</v>
      </c>
      <c r="M6347" s="104">
        <v>5.38</v>
      </c>
      <c r="N6347" s="104">
        <v>0.7</v>
      </c>
      <c r="O6347" s="104">
        <v>1.883</v>
      </c>
      <c r="P6347" s="104" t="s">
        <v>67</v>
      </c>
      <c r="Q6347" s="104">
        <v>0</v>
      </c>
      <c r="R6347" s="104" t="s">
        <v>67</v>
      </c>
    </row>
    <row r="6348" spans="1:18" x14ac:dyDescent="0.25">
      <c r="A6348" s="104">
        <v>1066757</v>
      </c>
      <c r="B6348" s="104" t="s">
        <v>21</v>
      </c>
      <c r="C6348" s="104">
        <v>2015</v>
      </c>
      <c r="D6348" s="104" t="s">
        <v>409</v>
      </c>
      <c r="E6348" s="104" t="s">
        <v>2</v>
      </c>
      <c r="G6348" s="105">
        <v>42201</v>
      </c>
      <c r="H6348" s="105">
        <v>0.77569444444444402</v>
      </c>
      <c r="I6348" s="104">
        <v>3.6</v>
      </c>
      <c r="J6348" s="104">
        <v>358</v>
      </c>
      <c r="K6348" s="104">
        <v>54.895000000000003</v>
      </c>
      <c r="L6348" s="104">
        <v>8.0382999999999996</v>
      </c>
      <c r="M6348" s="104">
        <v>2.15</v>
      </c>
      <c r="N6348" s="104">
        <v>0.6</v>
      </c>
      <c r="O6348" s="104">
        <v>0</v>
      </c>
      <c r="P6348" s="104" t="s">
        <v>67</v>
      </c>
      <c r="Q6348" s="104">
        <v>0</v>
      </c>
      <c r="R6348" s="104" t="s">
        <v>67</v>
      </c>
    </row>
    <row r="6349" spans="1:18" x14ac:dyDescent="0.25">
      <c r="A6349" s="104">
        <v>1066758</v>
      </c>
      <c r="B6349" s="104" t="s">
        <v>21</v>
      </c>
      <c r="C6349" s="104">
        <v>2015</v>
      </c>
      <c r="D6349" s="104" t="s">
        <v>408</v>
      </c>
      <c r="E6349" s="104" t="s">
        <v>2</v>
      </c>
      <c r="G6349" s="105">
        <v>42202</v>
      </c>
      <c r="H6349" s="105">
        <v>0.96736111111111101</v>
      </c>
      <c r="I6349" s="104">
        <v>2.06</v>
      </c>
      <c r="J6349" s="104">
        <v>90</v>
      </c>
      <c r="K6349" s="104">
        <v>54.893300000000004</v>
      </c>
      <c r="L6349" s="104">
        <v>8.0366999999999997</v>
      </c>
      <c r="M6349" s="104">
        <v>0.8</v>
      </c>
      <c r="N6349" s="104">
        <v>0.5</v>
      </c>
      <c r="O6349" s="104">
        <v>0.32</v>
      </c>
      <c r="P6349" s="104" t="s">
        <v>67</v>
      </c>
      <c r="Q6349" s="104">
        <v>0</v>
      </c>
      <c r="R6349" s="104" t="s">
        <v>67</v>
      </c>
    </row>
    <row r="6350" spans="1:18" x14ac:dyDescent="0.25">
      <c r="A6350" s="104">
        <v>1066759</v>
      </c>
      <c r="B6350" s="104" t="s">
        <v>21</v>
      </c>
      <c r="C6350" s="104">
        <v>2015</v>
      </c>
      <c r="D6350" s="104" t="s">
        <v>407</v>
      </c>
      <c r="E6350" s="104" t="s">
        <v>2</v>
      </c>
      <c r="G6350" s="105">
        <v>42226</v>
      </c>
      <c r="H6350" s="105">
        <v>0.27222222222222198</v>
      </c>
      <c r="I6350" s="104">
        <v>2.57</v>
      </c>
      <c r="J6350" s="104">
        <v>160</v>
      </c>
      <c r="K6350" s="104">
        <v>54.174999999999997</v>
      </c>
      <c r="L6350" s="104">
        <v>7.8783000000000003</v>
      </c>
      <c r="M6350" s="104">
        <v>0.15</v>
      </c>
      <c r="N6350" s="104">
        <v>0.02</v>
      </c>
      <c r="O6350" s="104">
        <v>3.0000000000000001E-3</v>
      </c>
      <c r="P6350" s="104" t="s">
        <v>87</v>
      </c>
      <c r="Q6350" s="104">
        <v>1.4999999999999999E-2</v>
      </c>
      <c r="R6350" s="104" t="s">
        <v>67</v>
      </c>
    </row>
    <row r="6351" spans="1:18" x14ac:dyDescent="0.25">
      <c r="A6351" s="104">
        <v>1066760</v>
      </c>
      <c r="B6351" s="104" t="s">
        <v>21</v>
      </c>
      <c r="C6351" s="104">
        <v>2015</v>
      </c>
      <c r="D6351" s="104" t="s">
        <v>406</v>
      </c>
      <c r="E6351" s="104" t="s">
        <v>2</v>
      </c>
      <c r="G6351" s="105">
        <v>42235</v>
      </c>
      <c r="H6351" s="105">
        <v>0.31527777777777799</v>
      </c>
      <c r="I6351" s="104">
        <v>4.12</v>
      </c>
      <c r="J6351" s="104">
        <v>215</v>
      </c>
      <c r="K6351" s="104">
        <v>54.118299999999998</v>
      </c>
      <c r="L6351" s="104">
        <v>7.5716999999999999</v>
      </c>
      <c r="M6351" s="104">
        <v>7.4</v>
      </c>
      <c r="N6351" s="104">
        <v>1</v>
      </c>
      <c r="O6351" s="104">
        <v>4.4400000000000004</v>
      </c>
      <c r="P6351" s="104" t="s">
        <v>67</v>
      </c>
      <c r="Q6351" s="104">
        <v>0</v>
      </c>
      <c r="R6351" s="104" t="s">
        <v>67</v>
      </c>
    </row>
    <row r="6352" spans="1:18" x14ac:dyDescent="0.25">
      <c r="A6352" s="104">
        <v>1066761</v>
      </c>
      <c r="B6352" s="104" t="s">
        <v>21</v>
      </c>
      <c r="C6352" s="104">
        <v>2015</v>
      </c>
      <c r="D6352" s="104" t="s">
        <v>405</v>
      </c>
      <c r="E6352" s="104" t="s">
        <v>2</v>
      </c>
      <c r="G6352" s="105">
        <v>42172</v>
      </c>
      <c r="H6352" s="105">
        <v>0.19375000000000001</v>
      </c>
      <c r="I6352" s="104">
        <v>5.14</v>
      </c>
      <c r="J6352" s="104">
        <v>228</v>
      </c>
      <c r="K6352" s="104">
        <v>53.9283</v>
      </c>
      <c r="L6352" s="104">
        <v>7.4966999999999997</v>
      </c>
      <c r="M6352" s="104">
        <v>1.2</v>
      </c>
      <c r="N6352" s="104">
        <v>0.7</v>
      </c>
      <c r="O6352" s="104">
        <v>0.504</v>
      </c>
      <c r="P6352" s="104" t="s">
        <v>87</v>
      </c>
      <c r="Q6352" s="104">
        <v>0.02</v>
      </c>
      <c r="R6352" s="104" t="s">
        <v>67</v>
      </c>
    </row>
    <row r="6353" spans="1:18" x14ac:dyDescent="0.25">
      <c r="A6353" s="104">
        <v>1066762</v>
      </c>
      <c r="B6353" s="104" t="s">
        <v>21</v>
      </c>
      <c r="C6353" s="104">
        <v>2015</v>
      </c>
      <c r="D6353" s="104" t="s">
        <v>404</v>
      </c>
      <c r="E6353" s="104" t="s">
        <v>2</v>
      </c>
      <c r="G6353" s="105">
        <v>42121</v>
      </c>
      <c r="H6353" s="105">
        <v>0.27777777777777801</v>
      </c>
      <c r="I6353" s="104">
        <v>5.66</v>
      </c>
      <c r="J6353" s="104">
        <v>287</v>
      </c>
      <c r="K6353" s="104">
        <v>54.17</v>
      </c>
      <c r="L6353" s="104">
        <v>7.4832999999999998</v>
      </c>
      <c r="M6353" s="104">
        <v>1.35</v>
      </c>
      <c r="N6353" s="104">
        <v>0.9</v>
      </c>
      <c r="O6353" s="104">
        <v>0.91100000000000003</v>
      </c>
      <c r="P6353" s="104" t="s">
        <v>66</v>
      </c>
      <c r="Q6353" s="104">
        <v>0</v>
      </c>
      <c r="R6353" s="104" t="s">
        <v>67</v>
      </c>
    </row>
    <row r="6354" spans="1:18" x14ac:dyDescent="0.25">
      <c r="A6354" s="104">
        <v>1066763</v>
      </c>
      <c r="B6354" s="104" t="s">
        <v>21</v>
      </c>
      <c r="C6354" s="104">
        <v>2015</v>
      </c>
      <c r="D6354" s="104" t="s">
        <v>403</v>
      </c>
      <c r="E6354" s="104" t="s">
        <v>2</v>
      </c>
      <c r="G6354" s="105">
        <v>42185</v>
      </c>
      <c r="H6354" s="105">
        <v>0.12986111111111101</v>
      </c>
      <c r="I6354" s="104">
        <v>8.23</v>
      </c>
      <c r="J6354" s="104">
        <v>285</v>
      </c>
      <c r="K6354" s="104">
        <v>54.511699999999998</v>
      </c>
      <c r="L6354" s="104">
        <v>7.41</v>
      </c>
      <c r="M6354" s="104">
        <v>1.3</v>
      </c>
      <c r="N6354" s="104">
        <v>0.75</v>
      </c>
      <c r="O6354" s="104">
        <v>0.48799999999999999</v>
      </c>
      <c r="P6354" s="104" t="s">
        <v>87</v>
      </c>
      <c r="Q6354" s="104">
        <v>4.4999999999999998E-2</v>
      </c>
      <c r="R6354" s="104" t="s">
        <v>67</v>
      </c>
    </row>
    <row r="6355" spans="1:18" x14ac:dyDescent="0.25">
      <c r="A6355" s="104">
        <v>1066764</v>
      </c>
      <c r="B6355" s="104" t="s">
        <v>21</v>
      </c>
      <c r="C6355" s="104">
        <v>2015</v>
      </c>
      <c r="D6355" s="104" t="s">
        <v>402</v>
      </c>
      <c r="E6355" s="104" t="s">
        <v>2</v>
      </c>
      <c r="G6355" s="105">
        <v>42235</v>
      </c>
      <c r="H6355" s="105">
        <v>0.32222222222222202</v>
      </c>
      <c r="I6355" s="104">
        <v>2.57</v>
      </c>
      <c r="J6355" s="104">
        <v>215</v>
      </c>
      <c r="K6355" s="104">
        <v>54.263300000000001</v>
      </c>
      <c r="L6355" s="104">
        <v>7.375</v>
      </c>
      <c r="M6355" s="104">
        <v>6.1</v>
      </c>
      <c r="N6355" s="104">
        <v>0.5</v>
      </c>
      <c r="O6355" s="104">
        <v>1.5249999999999999</v>
      </c>
      <c r="P6355" s="104" t="s">
        <v>67</v>
      </c>
      <c r="Q6355" s="104">
        <v>0</v>
      </c>
      <c r="R6355" s="104" t="s">
        <v>67</v>
      </c>
    </row>
    <row r="6356" spans="1:18" x14ac:dyDescent="0.25">
      <c r="A6356" s="104">
        <v>1066765</v>
      </c>
      <c r="B6356" s="104" t="s">
        <v>21</v>
      </c>
      <c r="C6356" s="104">
        <v>2015</v>
      </c>
      <c r="D6356" s="104" t="s">
        <v>401</v>
      </c>
      <c r="E6356" s="104" t="s">
        <v>2</v>
      </c>
      <c r="G6356" s="105">
        <v>42235</v>
      </c>
      <c r="H6356" s="105">
        <v>0.327083333333333</v>
      </c>
      <c r="I6356" s="104">
        <v>3.6</v>
      </c>
      <c r="J6356" s="104">
        <v>200</v>
      </c>
      <c r="K6356" s="104">
        <v>54.341700000000003</v>
      </c>
      <c r="L6356" s="104">
        <v>7.2567000000000004</v>
      </c>
      <c r="M6356" s="104">
        <v>1.8</v>
      </c>
      <c r="N6356" s="104">
        <v>0.2</v>
      </c>
      <c r="O6356" s="104">
        <v>0.216</v>
      </c>
      <c r="P6356" s="104" t="s">
        <v>67</v>
      </c>
      <c r="Q6356" s="104">
        <v>0</v>
      </c>
      <c r="R6356" s="104" t="s">
        <v>67</v>
      </c>
    </row>
    <row r="6357" spans="1:18" x14ac:dyDescent="0.25">
      <c r="A6357" s="104">
        <v>1066766</v>
      </c>
      <c r="B6357" s="104" t="s">
        <v>21</v>
      </c>
      <c r="C6357" s="104">
        <v>2015</v>
      </c>
      <c r="D6357" s="104" t="s">
        <v>400</v>
      </c>
      <c r="E6357" s="104" t="s">
        <v>2</v>
      </c>
      <c r="G6357" s="105">
        <v>42294</v>
      </c>
      <c r="H6357" s="105">
        <v>0.75416666666666698</v>
      </c>
      <c r="I6357" s="104">
        <v>2.57</v>
      </c>
      <c r="J6357" s="104">
        <v>75</v>
      </c>
      <c r="K6357" s="104">
        <v>54.048299999999998</v>
      </c>
      <c r="L6357" s="104">
        <v>7.01</v>
      </c>
      <c r="M6357" s="104">
        <v>1.2</v>
      </c>
      <c r="N6357" s="104">
        <v>0.05</v>
      </c>
      <c r="O6357" s="104">
        <v>3.5999999999999997E-2</v>
      </c>
      <c r="P6357" s="104" t="s">
        <v>67</v>
      </c>
      <c r="Q6357" s="104">
        <v>0</v>
      </c>
      <c r="R6357" s="104" t="s">
        <v>67</v>
      </c>
    </row>
    <row r="6358" spans="1:18" x14ac:dyDescent="0.25">
      <c r="A6358" s="104">
        <v>1066767</v>
      </c>
      <c r="B6358" s="104" t="s">
        <v>21</v>
      </c>
      <c r="C6358" s="104">
        <v>2015</v>
      </c>
      <c r="D6358" s="104" t="s">
        <v>399</v>
      </c>
      <c r="E6358" s="104" t="s">
        <v>2</v>
      </c>
      <c r="G6358" s="105">
        <v>42225</v>
      </c>
      <c r="H6358" s="105">
        <v>0.33472222222222198</v>
      </c>
      <c r="I6358" s="104">
        <v>7.72</v>
      </c>
      <c r="J6358" s="104">
        <v>170</v>
      </c>
      <c r="K6358" s="104">
        <v>54.393300000000004</v>
      </c>
      <c r="L6358" s="104">
        <v>6.8067000000000002</v>
      </c>
      <c r="M6358" s="104">
        <v>6</v>
      </c>
      <c r="N6358" s="104">
        <v>0.5</v>
      </c>
      <c r="O6358" s="104">
        <v>1.2</v>
      </c>
      <c r="P6358" s="104" t="s">
        <v>66</v>
      </c>
      <c r="Q6358" s="104">
        <v>0</v>
      </c>
      <c r="R6358" s="104" t="s">
        <v>67</v>
      </c>
    </row>
    <row r="6359" spans="1:18" x14ac:dyDescent="0.25">
      <c r="A6359" s="104">
        <v>1066768</v>
      </c>
      <c r="B6359" s="104" t="s">
        <v>21</v>
      </c>
      <c r="C6359" s="104">
        <v>2015</v>
      </c>
      <c r="D6359" s="104" t="s">
        <v>398</v>
      </c>
      <c r="E6359" s="104" t="s">
        <v>2</v>
      </c>
      <c r="G6359" s="105">
        <v>42121</v>
      </c>
      <c r="H6359" s="105">
        <v>0.29305555555555601</v>
      </c>
      <c r="I6359" s="104">
        <v>7.2</v>
      </c>
      <c r="J6359" s="104">
        <v>290</v>
      </c>
      <c r="K6359" s="104">
        <v>54.181699999999999</v>
      </c>
      <c r="L6359" s="104">
        <v>6.7750000000000004</v>
      </c>
      <c r="M6359" s="104">
        <v>8.4</v>
      </c>
      <c r="N6359" s="104">
        <v>0.7</v>
      </c>
      <c r="O6359" s="104">
        <v>3.528</v>
      </c>
      <c r="P6359" s="104" t="s">
        <v>66</v>
      </c>
      <c r="Q6359" s="104">
        <v>0</v>
      </c>
      <c r="R6359" s="104" t="s">
        <v>67</v>
      </c>
    </row>
    <row r="6360" spans="1:18" x14ac:dyDescent="0.25">
      <c r="A6360" s="104">
        <v>1066769</v>
      </c>
      <c r="B6360" s="104" t="s">
        <v>21</v>
      </c>
      <c r="C6360" s="104">
        <v>2015</v>
      </c>
      <c r="D6360" s="104" t="s">
        <v>397</v>
      </c>
      <c r="E6360" s="104" t="s">
        <v>2</v>
      </c>
      <c r="G6360" s="105">
        <v>42170</v>
      </c>
      <c r="H6360" s="105">
        <v>0.31527777777777799</v>
      </c>
      <c r="I6360" s="104">
        <v>5.14</v>
      </c>
      <c r="J6360" s="104">
        <v>300</v>
      </c>
      <c r="K6360" s="104">
        <v>55.0867</v>
      </c>
      <c r="L6360" s="104">
        <v>6.7083000000000004</v>
      </c>
      <c r="M6360" s="104">
        <v>9.08</v>
      </c>
      <c r="N6360" s="104">
        <v>0.5</v>
      </c>
      <c r="O6360" s="104">
        <v>2.27</v>
      </c>
      <c r="P6360" s="104" t="s">
        <v>67</v>
      </c>
      <c r="Q6360" s="104">
        <v>0</v>
      </c>
      <c r="R6360" s="104" t="s">
        <v>67</v>
      </c>
    </row>
    <row r="6361" spans="1:18" x14ac:dyDescent="0.25">
      <c r="A6361" s="104">
        <v>1066770</v>
      </c>
      <c r="B6361" s="104" t="s">
        <v>21</v>
      </c>
      <c r="C6361" s="104">
        <v>2015</v>
      </c>
      <c r="D6361" s="104" t="s">
        <v>396</v>
      </c>
      <c r="E6361" s="104" t="s">
        <v>2</v>
      </c>
      <c r="G6361" s="105">
        <v>42296</v>
      </c>
      <c r="H6361" s="105">
        <v>0.36944444444444402</v>
      </c>
      <c r="I6361" s="104">
        <v>8.75</v>
      </c>
      <c r="J6361" s="104">
        <v>2</v>
      </c>
      <c r="K6361" s="104">
        <v>53.596699999999998</v>
      </c>
      <c r="L6361" s="104">
        <v>6.5967000000000002</v>
      </c>
      <c r="M6361" s="104">
        <v>2.5</v>
      </c>
      <c r="N6361" s="104">
        <v>0.08</v>
      </c>
      <c r="O6361" s="104">
        <v>0.08</v>
      </c>
      <c r="P6361" s="104" t="s">
        <v>87</v>
      </c>
      <c r="Q6361" s="104">
        <v>7.0000000000000001E-3</v>
      </c>
      <c r="R6361" s="104" t="s">
        <v>67</v>
      </c>
    </row>
    <row r="6362" spans="1:18" x14ac:dyDescent="0.25">
      <c r="A6362" s="104">
        <v>1066771</v>
      </c>
      <c r="B6362" s="104" t="s">
        <v>21</v>
      </c>
      <c r="C6362" s="104">
        <v>2015</v>
      </c>
      <c r="D6362" s="104" t="s">
        <v>395</v>
      </c>
      <c r="E6362" s="104" t="s">
        <v>2</v>
      </c>
      <c r="G6362" s="105">
        <v>42046</v>
      </c>
      <c r="H6362" s="105">
        <v>0.42013888888888901</v>
      </c>
      <c r="I6362" s="104">
        <v>6.17</v>
      </c>
      <c r="J6362" s="104">
        <v>168</v>
      </c>
      <c r="K6362" s="104">
        <v>53.886699999999998</v>
      </c>
      <c r="L6362" s="104">
        <v>6.3282999999999996</v>
      </c>
      <c r="M6362" s="104">
        <v>12.6</v>
      </c>
      <c r="N6362" s="104">
        <v>0.4</v>
      </c>
      <c r="O6362" s="104">
        <v>1.008</v>
      </c>
      <c r="P6362" s="104" t="s">
        <v>87</v>
      </c>
      <c r="Q6362" s="104">
        <v>0.04</v>
      </c>
      <c r="R6362" s="104" t="s">
        <v>67</v>
      </c>
    </row>
    <row r="6363" spans="1:18" x14ac:dyDescent="0.25">
      <c r="A6363" s="104">
        <v>1066772</v>
      </c>
      <c r="B6363" s="104" t="s">
        <v>21</v>
      </c>
      <c r="C6363" s="104">
        <v>2015</v>
      </c>
      <c r="D6363" s="104" t="s">
        <v>394</v>
      </c>
      <c r="E6363" s="104" t="s">
        <v>2</v>
      </c>
      <c r="G6363" s="105">
        <v>42325</v>
      </c>
      <c r="H6363" s="105">
        <v>0.133333333333333</v>
      </c>
      <c r="I6363" s="104">
        <v>9.26</v>
      </c>
      <c r="J6363" s="104">
        <v>235</v>
      </c>
      <c r="K6363" s="104">
        <v>54.75</v>
      </c>
      <c r="L6363" s="104">
        <v>6.3282999999999996</v>
      </c>
      <c r="M6363" s="104">
        <v>8.61</v>
      </c>
      <c r="N6363" s="104">
        <v>0.24</v>
      </c>
      <c r="O6363" s="104">
        <v>1.653</v>
      </c>
      <c r="P6363" s="104" t="s">
        <v>67</v>
      </c>
      <c r="Q6363" s="104">
        <v>0</v>
      </c>
      <c r="R6363" s="104" t="s">
        <v>67</v>
      </c>
    </row>
    <row r="6364" spans="1:18" x14ac:dyDescent="0.25">
      <c r="A6364" s="104">
        <v>1066773</v>
      </c>
      <c r="B6364" s="104" t="s">
        <v>21</v>
      </c>
      <c r="C6364" s="104">
        <v>2015</v>
      </c>
      <c r="D6364" s="104" t="s">
        <v>393</v>
      </c>
      <c r="E6364" s="104" t="s">
        <v>2</v>
      </c>
      <c r="G6364" s="105">
        <v>42046</v>
      </c>
      <c r="H6364" s="105">
        <v>0.36111111111111099</v>
      </c>
      <c r="I6364" s="104">
        <v>8.75</v>
      </c>
      <c r="J6364" s="104">
        <v>210</v>
      </c>
      <c r="K6364" s="104">
        <v>55.265000000000001</v>
      </c>
      <c r="L6364" s="104">
        <v>6.1449999999999996</v>
      </c>
      <c r="M6364" s="104">
        <v>4</v>
      </c>
      <c r="N6364" s="104">
        <v>1</v>
      </c>
      <c r="O6364" s="104">
        <v>2.4</v>
      </c>
      <c r="P6364" s="104" t="s">
        <v>87</v>
      </c>
      <c r="Q6364" s="104">
        <v>6.173</v>
      </c>
      <c r="R6364" s="104" t="s">
        <v>67</v>
      </c>
    </row>
    <row r="6365" spans="1:18" x14ac:dyDescent="0.25">
      <c r="A6365" s="104">
        <v>1066774</v>
      </c>
      <c r="B6365" s="104" t="s">
        <v>21</v>
      </c>
      <c r="C6365" s="104">
        <v>2015</v>
      </c>
      <c r="D6365" s="104" t="s">
        <v>392</v>
      </c>
      <c r="E6365" s="104" t="s">
        <v>2</v>
      </c>
      <c r="G6365" s="105">
        <v>42218</v>
      </c>
      <c r="H6365" s="105">
        <v>0.84166666666666701</v>
      </c>
      <c r="I6365" s="104">
        <v>4.12</v>
      </c>
      <c r="J6365" s="104">
        <v>184</v>
      </c>
      <c r="K6365" s="104">
        <v>55.246699999999997</v>
      </c>
      <c r="L6365" s="104">
        <v>5.8467000000000002</v>
      </c>
      <c r="M6365" s="104">
        <v>2.5</v>
      </c>
      <c r="N6365" s="104">
        <v>0.5</v>
      </c>
      <c r="O6365" s="104">
        <v>0.875</v>
      </c>
      <c r="P6365" s="104" t="s">
        <v>66</v>
      </c>
      <c r="Q6365" s="104">
        <v>0</v>
      </c>
      <c r="R6365" s="104" t="s">
        <v>67</v>
      </c>
    </row>
    <row r="6366" spans="1:18" x14ac:dyDescent="0.25">
      <c r="A6366" s="104">
        <v>1066775</v>
      </c>
      <c r="B6366" s="104" t="s">
        <v>21</v>
      </c>
      <c r="C6366" s="104">
        <v>2015</v>
      </c>
      <c r="D6366" s="104" t="s">
        <v>391</v>
      </c>
      <c r="E6366" s="104" t="s">
        <v>2</v>
      </c>
      <c r="G6366" s="105">
        <v>42159</v>
      </c>
      <c r="H6366" s="105">
        <v>0.89375000000000004</v>
      </c>
      <c r="I6366" s="104">
        <v>0</v>
      </c>
      <c r="J6366" s="104">
        <v>0</v>
      </c>
      <c r="K6366" s="104">
        <v>54.945</v>
      </c>
      <c r="L6366" s="104">
        <v>4.1566999999999998</v>
      </c>
      <c r="M6366" s="104">
        <v>1.26</v>
      </c>
      <c r="N6366" s="104">
        <v>0.4</v>
      </c>
      <c r="O6366" s="104">
        <v>0.35299999999999998</v>
      </c>
      <c r="P6366" s="104" t="s">
        <v>67</v>
      </c>
      <c r="Q6366" s="104">
        <v>0</v>
      </c>
      <c r="R6366" s="104" t="s">
        <v>67</v>
      </c>
    </row>
    <row r="6367" spans="1:18" x14ac:dyDescent="0.25">
      <c r="A6367" s="104">
        <v>1066776</v>
      </c>
      <c r="B6367" s="104" t="s">
        <v>21</v>
      </c>
      <c r="C6367" s="104">
        <v>2015</v>
      </c>
      <c r="D6367" s="104" t="s">
        <v>390</v>
      </c>
      <c r="E6367" s="104" t="s">
        <v>2</v>
      </c>
      <c r="G6367" s="105">
        <v>42200</v>
      </c>
      <c r="H6367" s="105">
        <v>0.80833333333333302</v>
      </c>
      <c r="I6367" s="104">
        <v>6.17</v>
      </c>
      <c r="J6367" s="104">
        <v>75</v>
      </c>
      <c r="K6367" s="104">
        <v>54.61</v>
      </c>
      <c r="L6367" s="104">
        <v>5.0316999999999998</v>
      </c>
      <c r="M6367" s="104">
        <v>4.5</v>
      </c>
      <c r="N6367" s="104">
        <v>0.8</v>
      </c>
      <c r="O6367" s="104">
        <v>0</v>
      </c>
      <c r="P6367" s="104" t="s">
        <v>67</v>
      </c>
      <c r="Q6367" s="104">
        <v>0</v>
      </c>
      <c r="R6367" s="104" t="s">
        <v>67</v>
      </c>
    </row>
    <row r="6368" spans="1:18" x14ac:dyDescent="0.25">
      <c r="A6368" s="104">
        <v>1066777</v>
      </c>
      <c r="B6368" s="104" t="s">
        <v>21</v>
      </c>
      <c r="C6368" s="104">
        <v>2015</v>
      </c>
      <c r="D6368" s="104" t="s">
        <v>526</v>
      </c>
      <c r="E6368" s="104" t="s">
        <v>2</v>
      </c>
      <c r="G6368" s="105">
        <v>42208</v>
      </c>
      <c r="H6368" s="105">
        <v>0.55138888888888904</v>
      </c>
      <c r="I6368" s="104">
        <v>4</v>
      </c>
      <c r="J6368" s="104">
        <v>262</v>
      </c>
      <c r="K6368" s="104">
        <v>54.151699999999998</v>
      </c>
      <c r="L6368" s="104">
        <v>5.9249999999999998</v>
      </c>
      <c r="M6368" s="104">
        <v>6</v>
      </c>
      <c r="N6368" s="104">
        <v>0.5</v>
      </c>
      <c r="O6368" s="104">
        <v>1.5</v>
      </c>
      <c r="P6368" s="104" t="s">
        <v>67</v>
      </c>
      <c r="Q6368" s="104">
        <v>0</v>
      </c>
      <c r="R6368" s="104" t="s">
        <v>67</v>
      </c>
    </row>
    <row r="6369" spans="1:18" x14ac:dyDescent="0.25">
      <c r="A6369" s="104">
        <v>1066778</v>
      </c>
      <c r="B6369" s="104" t="s">
        <v>21</v>
      </c>
      <c r="C6369" s="104">
        <v>2015</v>
      </c>
      <c r="D6369" s="104" t="s">
        <v>525</v>
      </c>
      <c r="E6369" s="104" t="s">
        <v>2</v>
      </c>
      <c r="G6369" s="105">
        <v>42208</v>
      </c>
      <c r="H6369" s="105">
        <v>0.55138888888888904</v>
      </c>
      <c r="I6369" s="104">
        <v>3</v>
      </c>
      <c r="J6369" s="104">
        <v>260</v>
      </c>
      <c r="K6369" s="104">
        <v>54.153300000000002</v>
      </c>
      <c r="L6369" s="104">
        <v>5.9249999999999998</v>
      </c>
      <c r="M6369" s="104">
        <v>6</v>
      </c>
      <c r="N6369" s="104">
        <v>0.5</v>
      </c>
      <c r="O6369" s="104">
        <v>1.5</v>
      </c>
      <c r="P6369" s="104" t="s">
        <v>67</v>
      </c>
      <c r="Q6369" s="104">
        <v>0</v>
      </c>
      <c r="R6369" s="104" t="s">
        <v>67</v>
      </c>
    </row>
    <row r="6370" spans="1:18" x14ac:dyDescent="0.25">
      <c r="A6370" s="104">
        <v>1066779</v>
      </c>
      <c r="B6370" s="104" t="s">
        <v>21</v>
      </c>
      <c r="C6370" s="104">
        <v>2015</v>
      </c>
      <c r="D6370" s="104" t="s">
        <v>524</v>
      </c>
      <c r="E6370" s="104" t="s">
        <v>2</v>
      </c>
      <c r="G6370" s="105">
        <v>42136</v>
      </c>
      <c r="H6370" s="105">
        <v>0.60763888888888895</v>
      </c>
      <c r="I6370" s="104">
        <v>28</v>
      </c>
      <c r="J6370" s="104">
        <v>266</v>
      </c>
      <c r="M6370" s="104">
        <v>7</v>
      </c>
      <c r="N6370" s="104">
        <v>1</v>
      </c>
      <c r="O6370" s="104">
        <v>0.19600000000000001</v>
      </c>
      <c r="P6370" s="104" t="s">
        <v>66</v>
      </c>
      <c r="Q6370" s="104">
        <v>0</v>
      </c>
      <c r="R6370" s="104" t="s">
        <v>67</v>
      </c>
    </row>
    <row r="6371" spans="1:18" x14ac:dyDescent="0.25">
      <c r="A6371" s="104">
        <v>1066780</v>
      </c>
      <c r="B6371" s="104" t="s">
        <v>22</v>
      </c>
      <c r="C6371" s="104">
        <v>2015</v>
      </c>
      <c r="D6371" s="104" t="s">
        <v>333</v>
      </c>
      <c r="E6371" s="104" t="s">
        <v>2</v>
      </c>
      <c r="G6371" s="105">
        <v>42008</v>
      </c>
      <c r="H6371" s="105">
        <v>0.6</v>
      </c>
      <c r="I6371" s="104">
        <v>2</v>
      </c>
      <c r="J6371" s="104">
        <v>300</v>
      </c>
      <c r="K6371" s="104">
        <v>52.013330000000003</v>
      </c>
      <c r="L6371" s="104">
        <v>4.1166700000000001</v>
      </c>
      <c r="M6371" s="104">
        <v>10</v>
      </c>
      <c r="N6371" s="104">
        <v>2E-3</v>
      </c>
      <c r="O6371" s="104">
        <v>2E-3</v>
      </c>
      <c r="P6371" s="104" t="s">
        <v>67</v>
      </c>
      <c r="Q6371" s="104">
        <v>0</v>
      </c>
      <c r="R6371" s="104" t="s">
        <v>67</v>
      </c>
    </row>
    <row r="6372" spans="1:18" x14ac:dyDescent="0.25">
      <c r="A6372" s="104">
        <v>1066781</v>
      </c>
      <c r="B6372" s="104" t="s">
        <v>22</v>
      </c>
      <c r="C6372" s="104">
        <v>2015</v>
      </c>
      <c r="D6372" s="104" t="s">
        <v>332</v>
      </c>
      <c r="E6372" s="104" t="s">
        <v>2</v>
      </c>
      <c r="G6372" s="105">
        <v>42008</v>
      </c>
      <c r="H6372" s="105">
        <v>0.68402777777777801</v>
      </c>
      <c r="I6372" s="104">
        <v>11</v>
      </c>
      <c r="J6372" s="104">
        <v>275</v>
      </c>
      <c r="K6372" s="104">
        <v>54.416670000000003</v>
      </c>
      <c r="L6372" s="104">
        <v>4.8533299999999997</v>
      </c>
      <c r="M6372" s="104">
        <v>9.6999999999999993</v>
      </c>
      <c r="N6372" s="104">
        <v>5.0000000000000001E-3</v>
      </c>
      <c r="O6372" s="104">
        <v>3.4000000000000002E-2</v>
      </c>
      <c r="P6372" s="104" t="s">
        <v>66</v>
      </c>
      <c r="Q6372" s="104">
        <v>0</v>
      </c>
      <c r="R6372" s="104" t="s">
        <v>91</v>
      </c>
    </row>
    <row r="6373" spans="1:18" x14ac:dyDescent="0.25">
      <c r="A6373" s="104">
        <v>1066782</v>
      </c>
      <c r="B6373" s="104" t="s">
        <v>22</v>
      </c>
      <c r="C6373" s="104">
        <v>2015</v>
      </c>
      <c r="D6373" s="104" t="s">
        <v>326</v>
      </c>
      <c r="E6373" s="104" t="s">
        <v>2</v>
      </c>
      <c r="G6373" s="105">
        <v>42021</v>
      </c>
      <c r="H6373" s="105">
        <v>0.57083333333333297</v>
      </c>
      <c r="I6373" s="104">
        <v>9</v>
      </c>
      <c r="J6373" s="104">
        <v>204</v>
      </c>
      <c r="K6373" s="104">
        <v>51.94</v>
      </c>
      <c r="L6373" s="104">
        <v>3.0449999999999999</v>
      </c>
      <c r="M6373" s="104">
        <v>6.6</v>
      </c>
      <c r="N6373" s="104">
        <v>0.1</v>
      </c>
      <c r="O6373" s="104">
        <v>0.52800000000000002</v>
      </c>
      <c r="P6373" s="104" t="s">
        <v>66</v>
      </c>
      <c r="Q6373" s="104">
        <v>0</v>
      </c>
      <c r="R6373" s="104" t="s">
        <v>91</v>
      </c>
    </row>
    <row r="6374" spans="1:18" x14ac:dyDescent="0.25">
      <c r="A6374" s="104">
        <v>1066783</v>
      </c>
      <c r="B6374" s="104" t="s">
        <v>22</v>
      </c>
      <c r="C6374" s="104">
        <v>2015</v>
      </c>
      <c r="D6374" s="104" t="s">
        <v>325</v>
      </c>
      <c r="E6374" s="104" t="s">
        <v>2</v>
      </c>
      <c r="G6374" s="105">
        <v>42031</v>
      </c>
      <c r="H6374" s="105">
        <v>0.47916666666666702</v>
      </c>
      <c r="I6374" s="104">
        <v>6</v>
      </c>
      <c r="J6374" s="104">
        <v>305</v>
      </c>
      <c r="K6374" s="104">
        <v>52.480559999999997</v>
      </c>
      <c r="L6374" s="104">
        <v>2.99722</v>
      </c>
      <c r="M6374" s="104">
        <v>7</v>
      </c>
      <c r="N6374" s="104">
        <v>0.05</v>
      </c>
      <c r="O6374" s="104">
        <v>0.105</v>
      </c>
      <c r="P6374" s="104" t="s">
        <v>66</v>
      </c>
      <c r="Q6374" s="104">
        <v>0</v>
      </c>
      <c r="R6374" s="104" t="s">
        <v>91</v>
      </c>
    </row>
    <row r="6375" spans="1:18" x14ac:dyDescent="0.25">
      <c r="A6375" s="104">
        <v>1066784</v>
      </c>
      <c r="B6375" s="104" t="s">
        <v>22</v>
      </c>
      <c r="C6375" s="104">
        <v>2015</v>
      </c>
      <c r="D6375" s="104" t="s">
        <v>324</v>
      </c>
      <c r="E6375" s="104" t="s">
        <v>2</v>
      </c>
      <c r="G6375" s="105">
        <v>42033</v>
      </c>
      <c r="H6375" s="105">
        <v>0.66527777777777797</v>
      </c>
      <c r="I6375" s="104">
        <v>6</v>
      </c>
      <c r="J6375" s="104">
        <v>250</v>
      </c>
      <c r="K6375" s="104">
        <v>53.068330000000003</v>
      </c>
      <c r="L6375" s="104">
        <v>4.1916700000000002</v>
      </c>
      <c r="M6375" s="104">
        <v>4.8</v>
      </c>
      <c r="N6375" s="104">
        <v>0.1</v>
      </c>
      <c r="O6375" s="104">
        <v>0.28799999999999998</v>
      </c>
      <c r="P6375" s="104" t="s">
        <v>67</v>
      </c>
      <c r="Q6375" s="104">
        <v>0</v>
      </c>
      <c r="R6375" s="104" t="s">
        <v>67</v>
      </c>
    </row>
    <row r="6376" spans="1:18" x14ac:dyDescent="0.25">
      <c r="A6376" s="104">
        <v>1066785</v>
      </c>
      <c r="B6376" s="104" t="s">
        <v>22</v>
      </c>
      <c r="C6376" s="104">
        <v>2015</v>
      </c>
      <c r="D6376" s="104" t="s">
        <v>323</v>
      </c>
      <c r="E6376" s="104" t="s">
        <v>2</v>
      </c>
      <c r="G6376" s="105">
        <v>42036</v>
      </c>
      <c r="H6376" s="105">
        <v>0.53125</v>
      </c>
      <c r="I6376" s="104">
        <v>9</v>
      </c>
      <c r="J6376" s="104">
        <v>340</v>
      </c>
      <c r="K6376" s="104">
        <v>53.941670000000002</v>
      </c>
      <c r="L6376" s="104">
        <v>4.0216700000000003</v>
      </c>
      <c r="M6376" s="104">
        <v>1.1000000000000001</v>
      </c>
      <c r="N6376" s="104">
        <v>0.1</v>
      </c>
      <c r="O6376" s="104">
        <v>6.6000000000000003E-2</v>
      </c>
      <c r="P6376" s="104" t="s">
        <v>66</v>
      </c>
      <c r="Q6376" s="104">
        <v>0</v>
      </c>
      <c r="R6376" s="104" t="s">
        <v>67</v>
      </c>
    </row>
    <row r="6377" spans="1:18" x14ac:dyDescent="0.25">
      <c r="A6377" s="104">
        <v>1066786</v>
      </c>
      <c r="B6377" s="104" t="s">
        <v>22</v>
      </c>
      <c r="C6377" s="104">
        <v>2015</v>
      </c>
      <c r="D6377" s="104" t="s">
        <v>322</v>
      </c>
      <c r="E6377" s="104" t="s">
        <v>2</v>
      </c>
      <c r="G6377" s="105">
        <v>42037</v>
      </c>
      <c r="H6377" s="105">
        <v>0.389583333333333</v>
      </c>
      <c r="I6377" s="104">
        <v>14</v>
      </c>
      <c r="J6377" s="104">
        <v>318</v>
      </c>
      <c r="K6377" s="104">
        <v>54.639719999999997</v>
      </c>
      <c r="L6377" s="104">
        <v>4.8861100000000004</v>
      </c>
      <c r="M6377" s="104">
        <v>7.7</v>
      </c>
      <c r="N6377" s="104">
        <v>0.1</v>
      </c>
      <c r="O6377" s="104">
        <v>0.46200000000000002</v>
      </c>
      <c r="P6377" s="104" t="s">
        <v>66</v>
      </c>
      <c r="Q6377" s="104">
        <v>0</v>
      </c>
      <c r="R6377" s="104" t="s">
        <v>91</v>
      </c>
    </row>
    <row r="6378" spans="1:18" x14ac:dyDescent="0.25">
      <c r="A6378" s="104">
        <v>1066787</v>
      </c>
      <c r="B6378" s="104" t="s">
        <v>22</v>
      </c>
      <c r="C6378" s="104">
        <v>2015</v>
      </c>
      <c r="D6378" s="104" t="s">
        <v>321</v>
      </c>
      <c r="E6378" s="104" t="s">
        <v>2</v>
      </c>
      <c r="G6378" s="105">
        <v>42041</v>
      </c>
      <c r="H6378" s="105">
        <v>0.75763888888888897</v>
      </c>
      <c r="I6378" s="104">
        <v>0</v>
      </c>
      <c r="J6378" s="104">
        <v>29</v>
      </c>
      <c r="K6378" s="104">
        <v>53.813330000000001</v>
      </c>
      <c r="L6378" s="104">
        <v>4.8516700000000004</v>
      </c>
      <c r="M6378" s="104">
        <v>8.6</v>
      </c>
      <c r="N6378" s="104">
        <v>0.05</v>
      </c>
      <c r="O6378" s="104">
        <v>0</v>
      </c>
      <c r="P6378" s="104" t="s">
        <v>67</v>
      </c>
      <c r="Q6378" s="104">
        <v>0</v>
      </c>
      <c r="R6378" s="104" t="s">
        <v>67</v>
      </c>
    </row>
    <row r="6379" spans="1:18" x14ac:dyDescent="0.25">
      <c r="A6379" s="104">
        <v>1066788</v>
      </c>
      <c r="B6379" s="104" t="s">
        <v>22</v>
      </c>
      <c r="C6379" s="104">
        <v>2015</v>
      </c>
      <c r="D6379" s="104" t="s">
        <v>319</v>
      </c>
      <c r="E6379" s="104" t="s">
        <v>2</v>
      </c>
      <c r="G6379" s="105">
        <v>42044</v>
      </c>
      <c r="H6379" s="105">
        <v>0.62361111111111101</v>
      </c>
      <c r="I6379" s="104">
        <v>9</v>
      </c>
      <c r="J6379" s="104">
        <v>311</v>
      </c>
      <c r="K6379" s="104">
        <v>52.476669999999999</v>
      </c>
      <c r="L6379" s="104">
        <v>3.4249999999999998</v>
      </c>
      <c r="M6379" s="104">
        <v>0.9</v>
      </c>
      <c r="N6379" s="104">
        <v>0.2</v>
      </c>
      <c r="O6379" s="104">
        <v>0.14399999999999999</v>
      </c>
      <c r="P6379" s="104" t="s">
        <v>67</v>
      </c>
      <c r="Q6379" s="104">
        <v>0</v>
      </c>
      <c r="R6379" s="104" t="s">
        <v>67</v>
      </c>
    </row>
    <row r="6380" spans="1:18" x14ac:dyDescent="0.25">
      <c r="A6380" s="104">
        <v>1066789</v>
      </c>
      <c r="B6380" s="104" t="s">
        <v>22</v>
      </c>
      <c r="C6380" s="104">
        <v>2015</v>
      </c>
      <c r="D6380" s="104" t="s">
        <v>318</v>
      </c>
      <c r="E6380" s="104" t="s">
        <v>2</v>
      </c>
      <c r="G6380" s="105">
        <v>42046</v>
      </c>
      <c r="H6380" s="105">
        <v>0.65972222222222199</v>
      </c>
      <c r="I6380" s="104">
        <v>2</v>
      </c>
      <c r="J6380" s="104">
        <v>203</v>
      </c>
      <c r="K6380" s="104">
        <v>53.818330000000003</v>
      </c>
      <c r="L6380" s="104">
        <v>3.34083</v>
      </c>
      <c r="M6380" s="104">
        <v>13.2</v>
      </c>
      <c r="N6380" s="104">
        <v>0.02</v>
      </c>
      <c r="O6380" s="104">
        <v>0.13200000000000001</v>
      </c>
      <c r="P6380" s="104" t="s">
        <v>67</v>
      </c>
      <c r="Q6380" s="104">
        <v>0</v>
      </c>
      <c r="R6380" s="104" t="s">
        <v>67</v>
      </c>
    </row>
    <row r="6381" spans="1:18" x14ac:dyDescent="0.25">
      <c r="A6381" s="104">
        <v>1066790</v>
      </c>
      <c r="B6381" s="104" t="s">
        <v>22</v>
      </c>
      <c r="C6381" s="104">
        <v>2015</v>
      </c>
      <c r="D6381" s="104" t="s">
        <v>317</v>
      </c>
      <c r="E6381" s="104" t="s">
        <v>2</v>
      </c>
      <c r="G6381" s="105">
        <v>42049</v>
      </c>
      <c r="H6381" s="105">
        <v>0.32430555555555601</v>
      </c>
      <c r="I6381" s="104">
        <v>4</v>
      </c>
      <c r="J6381" s="104">
        <v>140</v>
      </c>
      <c r="K6381" s="104">
        <v>52</v>
      </c>
      <c r="L6381" s="104">
        <v>2.9133300000000002</v>
      </c>
      <c r="M6381" s="104">
        <v>11.2</v>
      </c>
      <c r="N6381" s="104">
        <v>0.3</v>
      </c>
      <c r="O6381" s="104">
        <v>1.008</v>
      </c>
      <c r="P6381" s="104" t="s">
        <v>67</v>
      </c>
      <c r="Q6381" s="104">
        <v>0</v>
      </c>
      <c r="R6381" s="104" t="s">
        <v>67</v>
      </c>
    </row>
    <row r="6382" spans="1:18" x14ac:dyDescent="0.25">
      <c r="A6382" s="104">
        <v>1066791</v>
      </c>
      <c r="B6382" s="104" t="s">
        <v>22</v>
      </c>
      <c r="C6382" s="104">
        <v>2015</v>
      </c>
      <c r="D6382" s="104" t="s">
        <v>316</v>
      </c>
      <c r="E6382" s="104" t="s">
        <v>2</v>
      </c>
      <c r="G6382" s="105">
        <v>42049</v>
      </c>
      <c r="H6382" s="105">
        <v>0.33611111111111103</v>
      </c>
      <c r="I6382" s="104">
        <v>4</v>
      </c>
      <c r="J6382" s="104">
        <v>140</v>
      </c>
      <c r="K6382" s="104">
        <v>52.323329999999999</v>
      </c>
      <c r="L6382" s="104">
        <v>3.4350000000000001</v>
      </c>
      <c r="M6382" s="104">
        <v>4.5999999999999996</v>
      </c>
      <c r="N6382" s="104">
        <v>0.05</v>
      </c>
      <c r="O6382" s="104">
        <v>9.1999999999999998E-2</v>
      </c>
      <c r="P6382" s="104" t="s">
        <v>66</v>
      </c>
      <c r="Q6382" s="104">
        <v>0</v>
      </c>
      <c r="R6382" s="104" t="s">
        <v>91</v>
      </c>
    </row>
    <row r="6383" spans="1:18" x14ac:dyDescent="0.25">
      <c r="A6383" s="104">
        <v>1066792</v>
      </c>
      <c r="B6383" s="104" t="s">
        <v>22</v>
      </c>
      <c r="C6383" s="104">
        <v>2015</v>
      </c>
      <c r="D6383" s="104" t="s">
        <v>315</v>
      </c>
      <c r="E6383" s="104" t="s">
        <v>2</v>
      </c>
      <c r="G6383" s="105">
        <v>42051</v>
      </c>
      <c r="H6383" s="105">
        <v>0.41041666666666698</v>
      </c>
      <c r="I6383" s="104">
        <v>4</v>
      </c>
      <c r="J6383" s="104">
        <v>230</v>
      </c>
      <c r="K6383" s="104">
        <v>52.41028</v>
      </c>
      <c r="L6383" s="104">
        <v>3.3844400000000001</v>
      </c>
      <c r="M6383" s="104">
        <v>0.8</v>
      </c>
      <c r="N6383" s="104">
        <v>0.4</v>
      </c>
      <c r="O6383" s="104">
        <v>0.24</v>
      </c>
      <c r="P6383" s="104" t="s">
        <v>67</v>
      </c>
      <c r="Q6383" s="104">
        <v>0</v>
      </c>
      <c r="R6383" s="104" t="s">
        <v>67</v>
      </c>
    </row>
    <row r="6384" spans="1:18" x14ac:dyDescent="0.25">
      <c r="A6384" s="104">
        <v>1066793</v>
      </c>
      <c r="B6384" s="104" t="s">
        <v>22</v>
      </c>
      <c r="C6384" s="104">
        <v>2015</v>
      </c>
      <c r="D6384" s="104" t="s">
        <v>314</v>
      </c>
      <c r="E6384" s="104" t="s">
        <v>2</v>
      </c>
      <c r="G6384" s="105">
        <v>42056</v>
      </c>
      <c r="H6384" s="105">
        <v>0.32986111111111099</v>
      </c>
      <c r="I6384" s="104">
        <v>6</v>
      </c>
      <c r="J6384" s="104">
        <v>311</v>
      </c>
      <c r="K6384" s="104">
        <v>52.46528</v>
      </c>
      <c r="L6384" s="104">
        <v>3.0902799999999999</v>
      </c>
      <c r="M6384" s="104">
        <v>1.9</v>
      </c>
      <c r="N6384" s="104">
        <v>0.3</v>
      </c>
      <c r="O6384" s="104">
        <v>0.34200000000000003</v>
      </c>
      <c r="P6384" s="104" t="s">
        <v>66</v>
      </c>
      <c r="Q6384" s="104">
        <v>0</v>
      </c>
      <c r="R6384" s="104" t="s">
        <v>67</v>
      </c>
    </row>
    <row r="6385" spans="1:18" x14ac:dyDescent="0.25">
      <c r="A6385" s="104">
        <v>1066794</v>
      </c>
      <c r="B6385" s="104" t="s">
        <v>22</v>
      </c>
      <c r="C6385" s="104">
        <v>2015</v>
      </c>
      <c r="D6385" s="104" t="s">
        <v>313</v>
      </c>
      <c r="E6385" s="104" t="s">
        <v>2</v>
      </c>
      <c r="G6385" s="105">
        <v>42056</v>
      </c>
      <c r="H6385" s="105">
        <v>0.37708333333333299</v>
      </c>
      <c r="I6385" s="104">
        <v>4</v>
      </c>
      <c r="J6385" s="104">
        <v>279</v>
      </c>
      <c r="K6385" s="104">
        <v>53.928060000000002</v>
      </c>
      <c r="L6385" s="104">
        <v>6.15639</v>
      </c>
      <c r="M6385" s="104">
        <v>0.8</v>
      </c>
      <c r="N6385" s="104">
        <v>0.2</v>
      </c>
      <c r="O6385" s="104">
        <v>0.112</v>
      </c>
      <c r="P6385" s="104" t="s">
        <v>67</v>
      </c>
      <c r="Q6385" s="104">
        <v>0</v>
      </c>
      <c r="R6385" s="104" t="s">
        <v>67</v>
      </c>
    </row>
    <row r="6386" spans="1:18" x14ac:dyDescent="0.25">
      <c r="A6386" s="104">
        <v>1066795</v>
      </c>
      <c r="B6386" s="104" t="s">
        <v>22</v>
      </c>
      <c r="C6386" s="104">
        <v>2015</v>
      </c>
      <c r="D6386" s="104" t="s">
        <v>312</v>
      </c>
      <c r="E6386" s="104" t="s">
        <v>2</v>
      </c>
      <c r="G6386" s="105">
        <v>42062</v>
      </c>
      <c r="H6386" s="105">
        <v>0.78680555555555598</v>
      </c>
      <c r="I6386" s="104">
        <v>4</v>
      </c>
      <c r="J6386" s="104">
        <v>238</v>
      </c>
      <c r="K6386" s="104">
        <v>51.92333</v>
      </c>
      <c r="L6386" s="104">
        <v>2.7166700000000001</v>
      </c>
      <c r="M6386" s="104">
        <v>1.5</v>
      </c>
      <c r="N6386" s="104">
        <v>0.6</v>
      </c>
      <c r="O6386" s="104">
        <v>0.54</v>
      </c>
      <c r="P6386" s="104" t="s">
        <v>67</v>
      </c>
      <c r="Q6386" s="104">
        <v>0</v>
      </c>
      <c r="R6386" s="104" t="s">
        <v>67</v>
      </c>
    </row>
    <row r="6387" spans="1:18" x14ac:dyDescent="0.25">
      <c r="A6387" s="104">
        <v>1066796</v>
      </c>
      <c r="B6387" s="104" t="s">
        <v>22</v>
      </c>
      <c r="C6387" s="104">
        <v>2015</v>
      </c>
      <c r="D6387" s="104" t="s">
        <v>311</v>
      </c>
      <c r="E6387" s="104" t="s">
        <v>2</v>
      </c>
      <c r="G6387" s="105">
        <v>42062</v>
      </c>
      <c r="H6387" s="105">
        <v>0.78819444444444497</v>
      </c>
      <c r="I6387" s="104">
        <v>4</v>
      </c>
      <c r="J6387" s="104">
        <v>237</v>
      </c>
      <c r="K6387" s="104">
        <v>51.86</v>
      </c>
      <c r="L6387" s="104">
        <v>2.6166700000000001</v>
      </c>
      <c r="M6387" s="104">
        <v>1</v>
      </c>
      <c r="N6387" s="104">
        <v>0.3</v>
      </c>
      <c r="O6387" s="104">
        <v>7.4999999999999997E-2</v>
      </c>
      <c r="P6387" s="104" t="s">
        <v>67</v>
      </c>
      <c r="Q6387" s="104">
        <v>0</v>
      </c>
      <c r="R6387" s="104" t="s">
        <v>67</v>
      </c>
    </row>
    <row r="6388" spans="1:18" x14ac:dyDescent="0.25">
      <c r="A6388" s="104">
        <v>1066797</v>
      </c>
      <c r="B6388" s="104" t="s">
        <v>22</v>
      </c>
      <c r="C6388" s="104">
        <v>2015</v>
      </c>
      <c r="D6388" s="104" t="s">
        <v>310</v>
      </c>
      <c r="E6388" s="104" t="s">
        <v>2</v>
      </c>
      <c r="G6388" s="105">
        <v>42062</v>
      </c>
      <c r="H6388" s="105">
        <v>0.78819444444444497</v>
      </c>
      <c r="I6388" s="104">
        <v>4</v>
      </c>
      <c r="J6388" s="104">
        <v>238</v>
      </c>
      <c r="K6388" s="104">
        <v>51.86</v>
      </c>
      <c r="L6388" s="104">
        <v>2.6166700000000001</v>
      </c>
      <c r="M6388" s="104">
        <v>1.3</v>
      </c>
      <c r="N6388" s="104">
        <v>0.3</v>
      </c>
      <c r="O6388" s="104">
        <v>0.23400000000000001</v>
      </c>
      <c r="P6388" s="104" t="s">
        <v>67</v>
      </c>
      <c r="Q6388" s="104">
        <v>0</v>
      </c>
      <c r="R6388" s="104" t="s">
        <v>67</v>
      </c>
    </row>
    <row r="6389" spans="1:18" x14ac:dyDescent="0.25">
      <c r="A6389" s="104">
        <v>1066798</v>
      </c>
      <c r="B6389" s="104" t="s">
        <v>22</v>
      </c>
      <c r="C6389" s="104">
        <v>2015</v>
      </c>
      <c r="D6389" s="104" t="s">
        <v>309</v>
      </c>
      <c r="E6389" s="104" t="s">
        <v>2</v>
      </c>
      <c r="G6389" s="105">
        <v>42062</v>
      </c>
      <c r="H6389" s="105">
        <v>0.78958333333333297</v>
      </c>
      <c r="I6389" s="104">
        <v>4</v>
      </c>
      <c r="J6389" s="104">
        <v>238</v>
      </c>
      <c r="K6389" s="104">
        <v>51.796669999999999</v>
      </c>
      <c r="L6389" s="104">
        <v>2.5066700000000002</v>
      </c>
      <c r="M6389" s="104">
        <v>1.3</v>
      </c>
      <c r="N6389" s="104">
        <v>0.3</v>
      </c>
      <c r="O6389" s="104">
        <v>0.29299999999999998</v>
      </c>
      <c r="P6389" s="104" t="s">
        <v>67</v>
      </c>
      <c r="Q6389" s="104">
        <v>0</v>
      </c>
      <c r="R6389" s="104" t="s">
        <v>67</v>
      </c>
    </row>
    <row r="6390" spans="1:18" x14ac:dyDescent="0.25">
      <c r="A6390" s="104">
        <v>1066799</v>
      </c>
      <c r="B6390" s="104" t="s">
        <v>22</v>
      </c>
      <c r="C6390" s="104">
        <v>2015</v>
      </c>
      <c r="D6390" s="104" t="s">
        <v>308</v>
      </c>
      <c r="E6390" s="104" t="s">
        <v>2</v>
      </c>
      <c r="G6390" s="105">
        <v>42062</v>
      </c>
      <c r="H6390" s="105">
        <v>0.78958333333333297</v>
      </c>
      <c r="I6390" s="104">
        <v>1</v>
      </c>
      <c r="J6390" s="104">
        <v>238</v>
      </c>
      <c r="K6390" s="104">
        <v>51.803060000000002</v>
      </c>
      <c r="L6390" s="104">
        <v>2.52833</v>
      </c>
      <c r="M6390" s="104">
        <v>0.8</v>
      </c>
      <c r="N6390" s="104">
        <v>0.3</v>
      </c>
      <c r="O6390" s="104">
        <v>0.14399999999999999</v>
      </c>
      <c r="P6390" s="104" t="s">
        <v>67</v>
      </c>
      <c r="Q6390" s="104">
        <v>0</v>
      </c>
      <c r="R6390" s="104" t="s">
        <v>67</v>
      </c>
    </row>
    <row r="6391" spans="1:18" x14ac:dyDescent="0.25">
      <c r="A6391" s="104">
        <v>1066800</v>
      </c>
      <c r="B6391" s="104" t="s">
        <v>22</v>
      </c>
      <c r="C6391" s="104">
        <v>2015</v>
      </c>
      <c r="D6391" s="104" t="s">
        <v>307</v>
      </c>
      <c r="E6391" s="104" t="s">
        <v>2</v>
      </c>
      <c r="G6391" s="105">
        <v>42073</v>
      </c>
      <c r="H6391" s="105">
        <v>0.41388888888888897</v>
      </c>
      <c r="I6391" s="104">
        <v>11</v>
      </c>
      <c r="J6391" s="104">
        <v>300</v>
      </c>
      <c r="K6391" s="104">
        <v>53.891669999999998</v>
      </c>
      <c r="L6391" s="104">
        <v>3.0983299999999998</v>
      </c>
      <c r="M6391" s="104">
        <v>4.0999999999999996</v>
      </c>
      <c r="N6391" s="104">
        <v>0.05</v>
      </c>
      <c r="O6391" s="104">
        <v>6.2E-2</v>
      </c>
      <c r="P6391" s="104" t="s">
        <v>67</v>
      </c>
      <c r="Q6391" s="104">
        <v>0</v>
      </c>
      <c r="R6391" s="104" t="s">
        <v>67</v>
      </c>
    </row>
    <row r="6392" spans="1:18" x14ac:dyDescent="0.25">
      <c r="A6392" s="104">
        <v>1066801</v>
      </c>
      <c r="B6392" s="104" t="s">
        <v>22</v>
      </c>
      <c r="C6392" s="104">
        <v>2015</v>
      </c>
      <c r="D6392" s="104" t="s">
        <v>306</v>
      </c>
      <c r="E6392" s="104" t="s">
        <v>2</v>
      </c>
      <c r="G6392" s="105">
        <v>42073</v>
      </c>
      <c r="H6392" s="105">
        <v>0.42013888888888901</v>
      </c>
      <c r="I6392" s="104">
        <v>11</v>
      </c>
      <c r="J6392" s="104">
        <v>300</v>
      </c>
      <c r="K6392" s="104">
        <v>53.966670000000001</v>
      </c>
      <c r="L6392" s="104">
        <v>3.1233300000000002</v>
      </c>
      <c r="M6392" s="104">
        <v>3.2</v>
      </c>
      <c r="N6392" s="104">
        <v>0.05</v>
      </c>
      <c r="O6392" s="104">
        <v>0.112</v>
      </c>
      <c r="P6392" s="104" t="s">
        <v>66</v>
      </c>
      <c r="Q6392" s="104">
        <v>0</v>
      </c>
      <c r="R6392" s="104" t="s">
        <v>91</v>
      </c>
    </row>
    <row r="6393" spans="1:18" x14ac:dyDescent="0.25">
      <c r="A6393" s="104">
        <v>1066802</v>
      </c>
      <c r="B6393" s="104" t="s">
        <v>22</v>
      </c>
      <c r="C6393" s="104">
        <v>2015</v>
      </c>
      <c r="D6393" s="104" t="s">
        <v>305</v>
      </c>
      <c r="E6393" s="104" t="s">
        <v>2</v>
      </c>
      <c r="G6393" s="105">
        <v>42083</v>
      </c>
      <c r="H6393" s="105">
        <v>0.36458333333333298</v>
      </c>
      <c r="I6393" s="104">
        <v>4</v>
      </c>
      <c r="J6393" s="104">
        <v>37</v>
      </c>
      <c r="K6393" s="104">
        <v>52.09</v>
      </c>
      <c r="L6393" s="104">
        <v>3.0419399999999999</v>
      </c>
      <c r="M6393" s="104">
        <v>3.4</v>
      </c>
      <c r="N6393" s="104">
        <v>0.1</v>
      </c>
      <c r="O6393" s="104">
        <v>0.10199999999999999</v>
      </c>
      <c r="P6393" s="104" t="s">
        <v>87</v>
      </c>
      <c r="Q6393" s="104">
        <v>6.2600000000000003E-2</v>
      </c>
      <c r="R6393" s="104" t="s">
        <v>67</v>
      </c>
    </row>
    <row r="6394" spans="1:18" x14ac:dyDescent="0.25">
      <c r="A6394" s="104">
        <v>1066803</v>
      </c>
      <c r="B6394" s="104" t="s">
        <v>22</v>
      </c>
      <c r="C6394" s="104">
        <v>2015</v>
      </c>
      <c r="D6394" s="104" t="s">
        <v>302</v>
      </c>
      <c r="E6394" s="104" t="s">
        <v>2</v>
      </c>
      <c r="G6394" s="105">
        <v>42083</v>
      </c>
      <c r="H6394" s="105">
        <v>0.36597222222222198</v>
      </c>
      <c r="I6394" s="104">
        <v>4</v>
      </c>
      <c r="J6394" s="104">
        <v>37</v>
      </c>
      <c r="K6394" s="104">
        <v>52.091940000000001</v>
      </c>
      <c r="L6394" s="104">
        <v>3.0433300000000001</v>
      </c>
      <c r="M6394" s="104">
        <v>1.5</v>
      </c>
      <c r="N6394" s="104">
        <v>0.05</v>
      </c>
      <c r="O6394" s="104">
        <v>1.4999999999999999E-2</v>
      </c>
      <c r="P6394" s="104" t="s">
        <v>66</v>
      </c>
      <c r="Q6394" s="104">
        <v>0</v>
      </c>
      <c r="R6394" s="104" t="s">
        <v>67</v>
      </c>
    </row>
    <row r="6395" spans="1:18" x14ac:dyDescent="0.25">
      <c r="A6395" s="104">
        <v>1066804</v>
      </c>
      <c r="B6395" s="104" t="s">
        <v>22</v>
      </c>
      <c r="C6395" s="104">
        <v>2015</v>
      </c>
      <c r="D6395" s="104" t="s">
        <v>301</v>
      </c>
      <c r="E6395" s="104" t="s">
        <v>2</v>
      </c>
      <c r="G6395" s="105">
        <v>42085</v>
      </c>
      <c r="H6395" s="105">
        <v>0.65277777777777801</v>
      </c>
      <c r="I6395" s="104">
        <v>4</v>
      </c>
      <c r="J6395" s="104">
        <v>79</v>
      </c>
      <c r="K6395" s="104">
        <v>52.95</v>
      </c>
      <c r="L6395" s="104">
        <v>3.3366699999999998</v>
      </c>
      <c r="M6395" s="104">
        <v>16.100000000000001</v>
      </c>
      <c r="N6395" s="104">
        <v>0.6</v>
      </c>
      <c r="O6395" s="104">
        <v>1.9319999999999999</v>
      </c>
      <c r="P6395" s="104" t="s">
        <v>67</v>
      </c>
      <c r="Q6395" s="104">
        <v>0</v>
      </c>
      <c r="R6395" s="104" t="s">
        <v>67</v>
      </c>
    </row>
    <row r="6396" spans="1:18" x14ac:dyDescent="0.25">
      <c r="A6396" s="104">
        <v>1066805</v>
      </c>
      <c r="B6396" s="104" t="s">
        <v>22</v>
      </c>
      <c r="C6396" s="104">
        <v>2015</v>
      </c>
      <c r="D6396" s="104" t="s">
        <v>300</v>
      </c>
      <c r="E6396" s="104" t="s">
        <v>2</v>
      </c>
      <c r="G6396" s="105">
        <v>42090</v>
      </c>
      <c r="H6396" s="105">
        <v>0.71388888888888902</v>
      </c>
      <c r="I6396" s="104">
        <v>11</v>
      </c>
      <c r="J6396" s="104">
        <v>310</v>
      </c>
      <c r="K6396" s="104">
        <v>53.545000000000002</v>
      </c>
      <c r="L6396" s="104">
        <v>4.8899999999999997</v>
      </c>
      <c r="M6396" s="104">
        <v>5.6</v>
      </c>
      <c r="N6396" s="104">
        <v>0.7</v>
      </c>
      <c r="O6396" s="104">
        <v>0.78400000000000003</v>
      </c>
      <c r="P6396" s="104" t="s">
        <v>87</v>
      </c>
      <c r="Q6396" s="104">
        <v>3.1399999999999997E-2</v>
      </c>
      <c r="R6396" s="104" t="s">
        <v>67</v>
      </c>
    </row>
    <row r="6397" spans="1:18" x14ac:dyDescent="0.25">
      <c r="A6397" s="104">
        <v>1066806</v>
      </c>
      <c r="B6397" s="104" t="s">
        <v>22</v>
      </c>
      <c r="C6397" s="104">
        <v>2015</v>
      </c>
      <c r="D6397" s="104" t="s">
        <v>299</v>
      </c>
      <c r="E6397" s="104" t="s">
        <v>2</v>
      </c>
      <c r="G6397" s="105">
        <v>42090</v>
      </c>
      <c r="H6397" s="105">
        <v>0.73611111111111105</v>
      </c>
      <c r="I6397" s="104">
        <v>2</v>
      </c>
      <c r="J6397" s="104">
        <v>300</v>
      </c>
      <c r="K6397" s="104">
        <v>51.27</v>
      </c>
      <c r="L6397" s="104">
        <v>5.4416700000000002</v>
      </c>
      <c r="M6397" s="104">
        <v>0.7</v>
      </c>
      <c r="N6397" s="104">
        <v>0.2</v>
      </c>
      <c r="O6397" s="104">
        <v>0.112</v>
      </c>
      <c r="P6397" s="104" t="s">
        <v>87</v>
      </c>
      <c r="Q6397" s="104">
        <v>7.4000000000000003E-3</v>
      </c>
      <c r="R6397" s="104" t="s">
        <v>67</v>
      </c>
    </row>
    <row r="6398" spans="1:18" x14ac:dyDescent="0.25">
      <c r="A6398" s="104">
        <v>1066807</v>
      </c>
      <c r="B6398" s="104" t="s">
        <v>22</v>
      </c>
      <c r="C6398" s="104">
        <v>2015</v>
      </c>
      <c r="D6398" s="104" t="s">
        <v>298</v>
      </c>
      <c r="E6398" s="104" t="s">
        <v>2</v>
      </c>
      <c r="G6398" s="105">
        <v>42099</v>
      </c>
      <c r="H6398" s="105">
        <v>0.48055555555555601</v>
      </c>
      <c r="I6398" s="104">
        <v>4</v>
      </c>
      <c r="J6398" s="104">
        <v>332</v>
      </c>
      <c r="K6398" s="104">
        <v>53.628329999999998</v>
      </c>
      <c r="L6398" s="104">
        <v>5.1449999999999996</v>
      </c>
      <c r="M6398" s="104">
        <v>5.7</v>
      </c>
      <c r="N6398" s="104">
        <v>0.1</v>
      </c>
      <c r="O6398" s="104">
        <v>0.39900000000000002</v>
      </c>
      <c r="P6398" s="104" t="s">
        <v>67</v>
      </c>
      <c r="Q6398" s="104">
        <v>0</v>
      </c>
      <c r="R6398" s="104" t="s">
        <v>67</v>
      </c>
    </row>
    <row r="6399" spans="1:18" x14ac:dyDescent="0.25">
      <c r="A6399" s="104">
        <v>1066808</v>
      </c>
      <c r="B6399" s="104" t="s">
        <v>22</v>
      </c>
      <c r="C6399" s="104">
        <v>2015</v>
      </c>
      <c r="D6399" s="104" t="s">
        <v>297</v>
      </c>
      <c r="E6399" s="104" t="s">
        <v>2</v>
      </c>
      <c r="G6399" s="105">
        <v>42100</v>
      </c>
      <c r="H6399" s="105">
        <v>0.655555555555556</v>
      </c>
      <c r="I6399" s="104">
        <v>2</v>
      </c>
      <c r="J6399" s="104">
        <v>50</v>
      </c>
      <c r="K6399" s="104">
        <v>53.681669999999997</v>
      </c>
      <c r="L6399" s="104">
        <v>4.6983300000000003</v>
      </c>
      <c r="M6399" s="104">
        <v>1.3</v>
      </c>
      <c r="N6399" s="104">
        <v>0.2</v>
      </c>
      <c r="O6399" s="104">
        <v>0.156</v>
      </c>
      <c r="P6399" s="104" t="s">
        <v>67</v>
      </c>
      <c r="Q6399" s="104">
        <v>0</v>
      </c>
      <c r="R6399" s="104" t="s">
        <v>67</v>
      </c>
    </row>
    <row r="6400" spans="1:18" x14ac:dyDescent="0.25">
      <c r="A6400" s="104">
        <v>1066809</v>
      </c>
      <c r="B6400" s="104" t="s">
        <v>22</v>
      </c>
      <c r="C6400" s="104">
        <v>2015</v>
      </c>
      <c r="D6400" s="104" t="s">
        <v>296</v>
      </c>
      <c r="E6400" s="104" t="s">
        <v>2</v>
      </c>
      <c r="G6400" s="105">
        <v>42101</v>
      </c>
      <c r="H6400" s="105">
        <v>0.28125</v>
      </c>
      <c r="I6400" s="104">
        <v>1</v>
      </c>
      <c r="J6400" s="104">
        <v>262</v>
      </c>
      <c r="K6400" s="104">
        <v>52.588329999999999</v>
      </c>
      <c r="L6400" s="104">
        <v>3.1116700000000002</v>
      </c>
      <c r="M6400" s="104">
        <v>10</v>
      </c>
      <c r="N6400" s="104">
        <v>0.5</v>
      </c>
      <c r="O6400" s="104">
        <v>0.25</v>
      </c>
      <c r="P6400" s="104" t="s">
        <v>87</v>
      </c>
      <c r="Q6400" s="104">
        <v>2.3E-2</v>
      </c>
      <c r="R6400" s="104" t="s">
        <v>67</v>
      </c>
    </row>
    <row r="6401" spans="1:18" x14ac:dyDescent="0.25">
      <c r="A6401" s="104">
        <v>1066810</v>
      </c>
      <c r="B6401" s="104" t="s">
        <v>22</v>
      </c>
      <c r="C6401" s="104">
        <v>2015</v>
      </c>
      <c r="D6401" s="104" t="s">
        <v>293</v>
      </c>
      <c r="E6401" s="104" t="s">
        <v>2</v>
      </c>
      <c r="G6401" s="105">
        <v>42101</v>
      </c>
      <c r="H6401" s="105">
        <v>0.33263888888888898</v>
      </c>
      <c r="I6401" s="104">
        <v>0</v>
      </c>
      <c r="J6401" s="104">
        <v>248</v>
      </c>
      <c r="K6401" s="104">
        <v>52.265000000000001</v>
      </c>
      <c r="L6401" s="104">
        <v>3.02833</v>
      </c>
      <c r="M6401" s="104">
        <v>1</v>
      </c>
      <c r="N6401" s="104">
        <v>0.5</v>
      </c>
      <c r="O6401" s="104">
        <v>0</v>
      </c>
      <c r="P6401" s="104" t="s">
        <v>67</v>
      </c>
      <c r="Q6401" s="104">
        <v>0</v>
      </c>
      <c r="R6401" s="104" t="s">
        <v>67</v>
      </c>
    </row>
    <row r="6402" spans="1:18" x14ac:dyDescent="0.25">
      <c r="A6402" s="104">
        <v>1066811</v>
      </c>
      <c r="B6402" s="104" t="s">
        <v>22</v>
      </c>
      <c r="C6402" s="104">
        <v>2015</v>
      </c>
      <c r="D6402" s="104" t="s">
        <v>292</v>
      </c>
      <c r="E6402" s="104" t="s">
        <v>2</v>
      </c>
      <c r="G6402" s="105">
        <v>42104</v>
      </c>
      <c r="H6402" s="105">
        <v>0.69513888888888897</v>
      </c>
      <c r="I6402" s="104">
        <v>1</v>
      </c>
      <c r="J6402" s="104">
        <v>176</v>
      </c>
      <c r="K6402" s="104">
        <v>53.88167</v>
      </c>
      <c r="L6402" s="104">
        <v>4.0416699999999999</v>
      </c>
      <c r="M6402" s="104">
        <v>2.4</v>
      </c>
      <c r="N6402" s="104">
        <v>0.5</v>
      </c>
      <c r="O6402" s="104">
        <v>0.72</v>
      </c>
      <c r="P6402" s="104" t="s">
        <v>67</v>
      </c>
      <c r="Q6402" s="104">
        <v>0</v>
      </c>
      <c r="R6402" s="104" t="s">
        <v>67</v>
      </c>
    </row>
    <row r="6403" spans="1:18" x14ac:dyDescent="0.25">
      <c r="A6403" s="104">
        <v>1066812</v>
      </c>
      <c r="B6403" s="104" t="s">
        <v>22</v>
      </c>
      <c r="C6403" s="104">
        <v>2015</v>
      </c>
      <c r="D6403" s="104" t="s">
        <v>523</v>
      </c>
      <c r="E6403" s="104" t="s">
        <v>2</v>
      </c>
      <c r="G6403" s="105">
        <v>42108</v>
      </c>
      <c r="H6403" s="105">
        <v>0.57499999999999996</v>
      </c>
      <c r="I6403" s="104">
        <v>8</v>
      </c>
      <c r="J6403" s="104">
        <v>270</v>
      </c>
      <c r="K6403" s="104">
        <v>51.796700000000001</v>
      </c>
      <c r="L6403" s="104">
        <v>2.8767</v>
      </c>
      <c r="M6403" s="104">
        <v>5</v>
      </c>
      <c r="N6403" s="104">
        <v>0.06</v>
      </c>
      <c r="O6403" s="104">
        <v>0.15</v>
      </c>
      <c r="P6403" s="104" t="s">
        <v>66</v>
      </c>
      <c r="R6403" s="104" t="s">
        <v>91</v>
      </c>
    </row>
    <row r="6404" spans="1:18" x14ac:dyDescent="0.25">
      <c r="A6404" s="104">
        <v>1066813</v>
      </c>
      <c r="B6404" s="104" t="s">
        <v>22</v>
      </c>
      <c r="C6404" s="104">
        <v>2015</v>
      </c>
      <c r="D6404" s="104" t="s">
        <v>522</v>
      </c>
      <c r="E6404" s="104" t="s">
        <v>2</v>
      </c>
      <c r="G6404" s="105">
        <v>42110</v>
      </c>
      <c r="H6404" s="105">
        <v>0.58055555555555605</v>
      </c>
      <c r="I6404" s="104">
        <v>0</v>
      </c>
      <c r="J6404" s="104">
        <v>0</v>
      </c>
      <c r="K6404" s="104">
        <v>54.211669999999998</v>
      </c>
      <c r="L6404" s="104">
        <v>5.0549999999999997</v>
      </c>
      <c r="M6404" s="104">
        <v>22.5</v>
      </c>
      <c r="N6404" s="104">
        <v>0.1</v>
      </c>
      <c r="O6404" s="104">
        <v>1.4630000000000001</v>
      </c>
      <c r="P6404" s="104" t="s">
        <v>87</v>
      </c>
      <c r="Q6404" s="104">
        <v>5.8500000000000003E-2</v>
      </c>
      <c r="R6404" s="104" t="s">
        <v>67</v>
      </c>
    </row>
    <row r="6405" spans="1:18" x14ac:dyDescent="0.25">
      <c r="A6405" s="104">
        <v>1066814</v>
      </c>
      <c r="B6405" s="104" t="s">
        <v>22</v>
      </c>
      <c r="C6405" s="104">
        <v>2015</v>
      </c>
      <c r="D6405" s="104" t="s">
        <v>291</v>
      </c>
      <c r="E6405" s="104" t="s">
        <v>2</v>
      </c>
      <c r="G6405" s="105">
        <v>42110</v>
      </c>
      <c r="H6405" s="105">
        <v>0.60694444444444395</v>
      </c>
      <c r="I6405" s="104">
        <v>2</v>
      </c>
      <c r="J6405" s="104">
        <v>294</v>
      </c>
      <c r="K6405" s="104">
        <v>54.266939999999998</v>
      </c>
      <c r="L6405" s="104">
        <v>5.1083299999999996</v>
      </c>
      <c r="M6405" s="104">
        <v>23</v>
      </c>
      <c r="N6405" s="104">
        <v>0.74</v>
      </c>
      <c r="O6405" s="104">
        <v>13.616</v>
      </c>
      <c r="P6405" s="104" t="s">
        <v>87</v>
      </c>
      <c r="Q6405" s="104">
        <v>0.54459999999999997</v>
      </c>
      <c r="R6405" s="104" t="s">
        <v>67</v>
      </c>
    </row>
    <row r="6406" spans="1:18" x14ac:dyDescent="0.25">
      <c r="A6406" s="104">
        <v>1066815</v>
      </c>
      <c r="B6406" s="104" t="s">
        <v>22</v>
      </c>
      <c r="C6406" s="104">
        <v>2015</v>
      </c>
      <c r="D6406" s="104" t="s">
        <v>290</v>
      </c>
      <c r="E6406" s="104" t="s">
        <v>2</v>
      </c>
      <c r="G6406" s="105">
        <v>42110</v>
      </c>
      <c r="H6406" s="105">
        <v>0.60763888888888895</v>
      </c>
      <c r="I6406" s="104">
        <v>2</v>
      </c>
      <c r="J6406" s="104">
        <v>294</v>
      </c>
      <c r="K6406" s="104">
        <v>54.195</v>
      </c>
      <c r="L6406" s="104">
        <v>5.16</v>
      </c>
      <c r="M6406" s="104">
        <v>1.5</v>
      </c>
      <c r="N6406" s="104">
        <v>1.37</v>
      </c>
      <c r="O6406" s="104">
        <v>1.2330000000000001</v>
      </c>
      <c r="P6406" s="104" t="s">
        <v>87</v>
      </c>
      <c r="Q6406" s="104">
        <v>4.9299999999999997E-2</v>
      </c>
      <c r="R6406" s="104" t="s">
        <v>67</v>
      </c>
    </row>
    <row r="6407" spans="1:18" x14ac:dyDescent="0.25">
      <c r="A6407" s="104">
        <v>1066816</v>
      </c>
      <c r="B6407" s="104" t="s">
        <v>22</v>
      </c>
      <c r="C6407" s="104">
        <v>2015</v>
      </c>
      <c r="D6407" s="104" t="s">
        <v>289</v>
      </c>
      <c r="E6407" s="104" t="s">
        <v>2</v>
      </c>
      <c r="G6407" s="105">
        <v>42114</v>
      </c>
      <c r="H6407" s="105">
        <v>0.297916666666667</v>
      </c>
      <c r="I6407" s="104">
        <v>2</v>
      </c>
      <c r="J6407" s="104">
        <v>360</v>
      </c>
      <c r="K6407" s="104">
        <v>54.03</v>
      </c>
      <c r="L6407" s="104">
        <v>4.1816700000000004</v>
      </c>
      <c r="M6407" s="104">
        <v>23</v>
      </c>
      <c r="N6407" s="104">
        <v>0.02</v>
      </c>
      <c r="O6407" s="104">
        <v>0.27600000000000002</v>
      </c>
      <c r="P6407" s="104" t="s">
        <v>66</v>
      </c>
      <c r="Q6407" s="104">
        <v>0</v>
      </c>
      <c r="R6407" s="104" t="s">
        <v>67</v>
      </c>
    </row>
    <row r="6408" spans="1:18" x14ac:dyDescent="0.25">
      <c r="A6408" s="104">
        <v>1066817</v>
      </c>
      <c r="B6408" s="104" t="s">
        <v>22</v>
      </c>
      <c r="C6408" s="104">
        <v>2015</v>
      </c>
      <c r="D6408" s="104" t="s">
        <v>288</v>
      </c>
      <c r="E6408" s="104" t="s">
        <v>2</v>
      </c>
      <c r="G6408" s="105">
        <v>42114</v>
      </c>
      <c r="H6408" s="105">
        <v>0.35138888888888897</v>
      </c>
      <c r="I6408" s="104">
        <v>2</v>
      </c>
      <c r="J6408" s="104">
        <v>55</v>
      </c>
      <c r="K6408" s="104">
        <v>53.386670000000002</v>
      </c>
      <c r="L6408" s="104">
        <v>3.19333</v>
      </c>
      <c r="M6408" s="104">
        <v>6.6</v>
      </c>
      <c r="N6408" s="104">
        <v>0.02</v>
      </c>
      <c r="O6408" s="104">
        <v>7.9000000000000001E-2</v>
      </c>
      <c r="P6408" s="104" t="s">
        <v>87</v>
      </c>
      <c r="Q6408" s="104">
        <v>1.7600000000000001E-2</v>
      </c>
      <c r="R6408" s="104" t="s">
        <v>91</v>
      </c>
    </row>
    <row r="6409" spans="1:18" x14ac:dyDescent="0.25">
      <c r="A6409" s="104">
        <v>1066818</v>
      </c>
      <c r="B6409" s="104" t="s">
        <v>22</v>
      </c>
      <c r="C6409" s="104">
        <v>2015</v>
      </c>
      <c r="D6409" s="104" t="s">
        <v>287</v>
      </c>
      <c r="E6409" s="104" t="s">
        <v>2</v>
      </c>
      <c r="G6409" s="105">
        <v>42114</v>
      </c>
      <c r="H6409" s="105">
        <v>0.39583333333333298</v>
      </c>
      <c r="I6409" s="104">
        <v>2</v>
      </c>
      <c r="J6409" s="104">
        <v>65</v>
      </c>
      <c r="K6409" s="104">
        <v>52.088329999999999</v>
      </c>
      <c r="L6409" s="104">
        <v>3.9750000000000001</v>
      </c>
      <c r="M6409" s="104">
        <v>4.2</v>
      </c>
      <c r="N6409" s="104">
        <v>0.05</v>
      </c>
      <c r="O6409" s="104">
        <v>0.14699999999999999</v>
      </c>
      <c r="P6409" s="104" t="s">
        <v>87</v>
      </c>
      <c r="Q6409" s="104">
        <v>5.8999999999999999E-3</v>
      </c>
      <c r="R6409" s="104" t="s">
        <v>95</v>
      </c>
    </row>
    <row r="6410" spans="1:18" x14ac:dyDescent="0.25">
      <c r="A6410" s="104">
        <v>1066819</v>
      </c>
      <c r="B6410" s="104" t="s">
        <v>22</v>
      </c>
      <c r="C6410" s="104">
        <v>2015</v>
      </c>
      <c r="D6410" s="104" t="s">
        <v>286</v>
      </c>
      <c r="E6410" s="104" t="s">
        <v>2</v>
      </c>
      <c r="G6410" s="105">
        <v>42114</v>
      </c>
      <c r="H6410" s="105">
        <v>0.40972222222222199</v>
      </c>
      <c r="I6410" s="104">
        <v>4</v>
      </c>
      <c r="J6410" s="104">
        <v>30</v>
      </c>
      <c r="K6410" s="104">
        <v>52.083329999999997</v>
      </c>
      <c r="L6410" s="104">
        <v>3.9666700000000001</v>
      </c>
      <c r="O6410" s="104">
        <v>0</v>
      </c>
      <c r="P6410" s="104" t="s">
        <v>67</v>
      </c>
      <c r="Q6410" s="104">
        <v>0</v>
      </c>
      <c r="R6410" s="104" t="s">
        <v>95</v>
      </c>
    </row>
    <row r="6411" spans="1:18" x14ac:dyDescent="0.25">
      <c r="A6411" s="104">
        <v>1066820</v>
      </c>
      <c r="B6411" s="104" t="s">
        <v>22</v>
      </c>
      <c r="C6411" s="104">
        <v>2015</v>
      </c>
      <c r="D6411" s="104" t="s">
        <v>285</v>
      </c>
      <c r="E6411" s="104" t="s">
        <v>2</v>
      </c>
      <c r="G6411" s="105">
        <v>42118</v>
      </c>
      <c r="H6411" s="105">
        <v>0.7</v>
      </c>
      <c r="I6411" s="104">
        <v>6</v>
      </c>
      <c r="J6411" s="104">
        <v>229</v>
      </c>
      <c r="K6411" s="104">
        <v>52.414999999999999</v>
      </c>
      <c r="L6411" s="104">
        <v>3.2733300000000001</v>
      </c>
      <c r="M6411" s="104">
        <v>6.2</v>
      </c>
      <c r="N6411" s="104">
        <v>1.8</v>
      </c>
      <c r="O6411" s="104">
        <v>8.9280000000000008</v>
      </c>
      <c r="P6411" s="104" t="s">
        <v>67</v>
      </c>
      <c r="Q6411" s="104">
        <v>0</v>
      </c>
      <c r="R6411" s="104" t="s">
        <v>67</v>
      </c>
    </row>
    <row r="6412" spans="1:18" x14ac:dyDescent="0.25">
      <c r="A6412" s="104">
        <v>1066821</v>
      </c>
      <c r="B6412" s="104" t="s">
        <v>22</v>
      </c>
      <c r="C6412" s="104">
        <v>2015</v>
      </c>
      <c r="D6412" s="104" t="s">
        <v>284</v>
      </c>
      <c r="E6412" s="104" t="s">
        <v>2</v>
      </c>
      <c r="G6412" s="105">
        <v>42124</v>
      </c>
      <c r="H6412" s="105">
        <v>0.55208333333333304</v>
      </c>
      <c r="I6412" s="104">
        <v>9</v>
      </c>
      <c r="J6412" s="104">
        <v>240</v>
      </c>
      <c r="K6412" s="104">
        <v>52.825000000000003</v>
      </c>
      <c r="L6412" s="104">
        <v>3.2733300000000001</v>
      </c>
      <c r="M6412" s="104">
        <v>10</v>
      </c>
      <c r="N6412" s="104">
        <v>0.1</v>
      </c>
      <c r="O6412" s="104">
        <v>0.6</v>
      </c>
      <c r="P6412" s="104" t="s">
        <v>66</v>
      </c>
      <c r="Q6412" s="104">
        <v>0</v>
      </c>
      <c r="R6412" s="104" t="s">
        <v>91</v>
      </c>
    </row>
    <row r="6413" spans="1:18" x14ac:dyDescent="0.25">
      <c r="A6413" s="104">
        <v>1066822</v>
      </c>
      <c r="B6413" s="104" t="s">
        <v>22</v>
      </c>
      <c r="C6413" s="104">
        <v>2015</v>
      </c>
      <c r="D6413" s="104" t="s">
        <v>283</v>
      </c>
      <c r="E6413" s="104" t="s">
        <v>2</v>
      </c>
      <c r="G6413" s="105">
        <v>42135</v>
      </c>
      <c r="H6413" s="105">
        <v>0.48749999999999999</v>
      </c>
      <c r="I6413" s="104">
        <v>9</v>
      </c>
      <c r="J6413" s="104">
        <v>216</v>
      </c>
      <c r="K6413" s="104">
        <v>53.65</v>
      </c>
      <c r="L6413" s="104">
        <v>5.22</v>
      </c>
      <c r="M6413" s="104">
        <v>1.4</v>
      </c>
      <c r="N6413" s="104">
        <v>0.1</v>
      </c>
      <c r="O6413" s="104">
        <v>9.8000000000000004E-2</v>
      </c>
      <c r="P6413" s="104" t="s">
        <v>87</v>
      </c>
      <c r="Q6413" s="104">
        <v>3.8999999999999998E-3</v>
      </c>
      <c r="R6413" s="104" t="s">
        <v>67</v>
      </c>
    </row>
    <row r="6414" spans="1:18" x14ac:dyDescent="0.25">
      <c r="A6414" s="104">
        <v>1066823</v>
      </c>
      <c r="B6414" s="104" t="s">
        <v>22</v>
      </c>
      <c r="C6414" s="104">
        <v>2015</v>
      </c>
      <c r="D6414" s="104" t="s">
        <v>282</v>
      </c>
      <c r="E6414" s="104" t="s">
        <v>2</v>
      </c>
      <c r="G6414" s="105">
        <v>42137</v>
      </c>
      <c r="H6414" s="105">
        <v>0.47499999999999998</v>
      </c>
      <c r="I6414" s="104">
        <v>4</v>
      </c>
      <c r="J6414" s="104">
        <v>29</v>
      </c>
      <c r="K6414" s="104">
        <v>52.178330000000003</v>
      </c>
      <c r="L6414" s="104">
        <v>3.7116699999999998</v>
      </c>
      <c r="M6414" s="104">
        <v>3.3</v>
      </c>
      <c r="N6414" s="104">
        <v>0.3</v>
      </c>
      <c r="O6414" s="104">
        <v>0.39600000000000002</v>
      </c>
      <c r="P6414" s="104" t="s">
        <v>67</v>
      </c>
      <c r="Q6414" s="104">
        <v>0</v>
      </c>
      <c r="R6414" s="104" t="s">
        <v>67</v>
      </c>
    </row>
    <row r="6415" spans="1:18" x14ac:dyDescent="0.25">
      <c r="A6415" s="104">
        <v>1066824</v>
      </c>
      <c r="B6415" s="104" t="s">
        <v>22</v>
      </c>
      <c r="C6415" s="104">
        <v>2015</v>
      </c>
      <c r="D6415" s="104" t="s">
        <v>281</v>
      </c>
      <c r="E6415" s="104" t="s">
        <v>2</v>
      </c>
      <c r="G6415" s="105">
        <v>42146</v>
      </c>
      <c r="H6415" s="105">
        <v>0.62083333333333302</v>
      </c>
      <c r="I6415" s="104">
        <v>2</v>
      </c>
      <c r="J6415" s="104">
        <v>225</v>
      </c>
      <c r="K6415" s="104">
        <v>52.924999999999997</v>
      </c>
      <c r="L6415" s="104">
        <v>3.39167</v>
      </c>
      <c r="M6415" s="104">
        <v>6.1</v>
      </c>
      <c r="N6415" s="104">
        <v>3.7</v>
      </c>
      <c r="O6415" s="104">
        <v>9.0280000000000005</v>
      </c>
      <c r="P6415" s="104" t="s">
        <v>67</v>
      </c>
      <c r="Q6415" s="104">
        <v>0</v>
      </c>
      <c r="R6415" s="104" t="s">
        <v>67</v>
      </c>
    </row>
    <row r="6416" spans="1:18" x14ac:dyDescent="0.25">
      <c r="A6416" s="104">
        <v>1066825</v>
      </c>
      <c r="B6416" s="104" t="s">
        <v>22</v>
      </c>
      <c r="C6416" s="104">
        <v>2015</v>
      </c>
      <c r="D6416" s="104" t="s">
        <v>280</v>
      </c>
      <c r="E6416" s="104" t="s">
        <v>2</v>
      </c>
      <c r="G6416" s="105">
        <v>42147</v>
      </c>
      <c r="H6416" s="105">
        <v>0.40625</v>
      </c>
      <c r="I6416" s="104">
        <v>11</v>
      </c>
      <c r="J6416" s="104">
        <v>15</v>
      </c>
      <c r="K6416" s="104">
        <v>53.788330000000002</v>
      </c>
      <c r="L6416" s="104">
        <v>3.6694399999999998</v>
      </c>
      <c r="M6416" s="104">
        <v>19.899999999999999</v>
      </c>
      <c r="N6416" s="104">
        <v>0.05</v>
      </c>
      <c r="O6416" s="104">
        <v>0.79600000000000004</v>
      </c>
      <c r="P6416" s="104" t="s">
        <v>66</v>
      </c>
      <c r="Q6416" s="104">
        <v>0</v>
      </c>
      <c r="R6416" s="104" t="s">
        <v>91</v>
      </c>
    </row>
    <row r="6417" spans="1:18" x14ac:dyDescent="0.25">
      <c r="A6417" s="104">
        <v>1066826</v>
      </c>
      <c r="B6417" s="104" t="s">
        <v>22</v>
      </c>
      <c r="C6417" s="104">
        <v>2015</v>
      </c>
      <c r="D6417" s="104" t="s">
        <v>279</v>
      </c>
      <c r="E6417" s="104" t="s">
        <v>2</v>
      </c>
      <c r="G6417" s="105">
        <v>42156</v>
      </c>
      <c r="H6417" s="105">
        <v>0.74305555555555503</v>
      </c>
      <c r="I6417" s="104">
        <v>9</v>
      </c>
      <c r="J6417" s="104">
        <v>220</v>
      </c>
      <c r="K6417" s="104">
        <v>51.127780000000001</v>
      </c>
      <c r="L6417" s="104">
        <v>3.9391699999999998</v>
      </c>
      <c r="M6417" s="104">
        <v>0.15</v>
      </c>
      <c r="N6417" s="104">
        <v>3.0000000000000001E-3</v>
      </c>
      <c r="O6417" s="104">
        <v>0</v>
      </c>
      <c r="P6417" s="104" t="s">
        <v>66</v>
      </c>
      <c r="Q6417" s="104">
        <v>0</v>
      </c>
      <c r="R6417" s="104" t="s">
        <v>95</v>
      </c>
    </row>
    <row r="6418" spans="1:18" x14ac:dyDescent="0.25">
      <c r="A6418" s="104">
        <v>1066827</v>
      </c>
      <c r="B6418" s="104" t="s">
        <v>22</v>
      </c>
      <c r="C6418" s="104">
        <v>2015</v>
      </c>
      <c r="D6418" s="104" t="s">
        <v>278</v>
      </c>
      <c r="E6418" s="104" t="s">
        <v>2</v>
      </c>
      <c r="G6418" s="105">
        <v>42159</v>
      </c>
      <c r="H6418" s="105">
        <v>0.41041666666666698</v>
      </c>
      <c r="I6418" s="104">
        <v>1</v>
      </c>
      <c r="J6418" s="104">
        <v>108</v>
      </c>
      <c r="K6418" s="104">
        <v>52.641669999999998</v>
      </c>
      <c r="L6418" s="104">
        <v>4.2366700000000002</v>
      </c>
      <c r="M6418" s="104">
        <v>0.02</v>
      </c>
      <c r="N6418" s="104">
        <v>0.02</v>
      </c>
      <c r="O6418" s="104">
        <v>0</v>
      </c>
      <c r="P6418" s="104" t="s">
        <v>67</v>
      </c>
      <c r="Q6418" s="104">
        <v>0</v>
      </c>
      <c r="R6418" s="104" t="s">
        <v>67</v>
      </c>
    </row>
    <row r="6419" spans="1:18" x14ac:dyDescent="0.25">
      <c r="A6419" s="104">
        <v>1066828</v>
      </c>
      <c r="B6419" s="104" t="s">
        <v>22</v>
      </c>
      <c r="C6419" s="104">
        <v>2015</v>
      </c>
      <c r="D6419" s="104" t="s">
        <v>277</v>
      </c>
      <c r="E6419" s="104" t="s">
        <v>2</v>
      </c>
      <c r="G6419" s="105">
        <v>42159</v>
      </c>
      <c r="H6419" s="105">
        <v>0.41319444444444398</v>
      </c>
      <c r="I6419" s="104">
        <v>1</v>
      </c>
      <c r="J6419" s="104">
        <v>117</v>
      </c>
      <c r="K6419" s="104">
        <v>52.73</v>
      </c>
      <c r="L6419" s="104">
        <v>4.1033299999999997</v>
      </c>
      <c r="M6419" s="104">
        <v>4</v>
      </c>
      <c r="N6419" s="104">
        <v>0.2</v>
      </c>
      <c r="O6419" s="104">
        <v>0.48</v>
      </c>
      <c r="P6419" s="104" t="s">
        <v>66</v>
      </c>
      <c r="Q6419" s="104">
        <v>0</v>
      </c>
      <c r="R6419" s="104" t="s">
        <v>67</v>
      </c>
    </row>
    <row r="6420" spans="1:18" x14ac:dyDescent="0.25">
      <c r="A6420" s="104">
        <v>1066829</v>
      </c>
      <c r="B6420" s="104" t="s">
        <v>22</v>
      </c>
      <c r="C6420" s="104">
        <v>2015</v>
      </c>
      <c r="D6420" s="104" t="s">
        <v>276</v>
      </c>
      <c r="E6420" s="104" t="s">
        <v>2</v>
      </c>
      <c r="G6420" s="105">
        <v>42159</v>
      </c>
      <c r="H6420" s="105">
        <v>0.42777777777777798</v>
      </c>
      <c r="I6420" s="104">
        <v>1</v>
      </c>
      <c r="J6420" s="104">
        <v>226</v>
      </c>
      <c r="K6420" s="104">
        <v>53.671669999999999</v>
      </c>
      <c r="L6420" s="104">
        <v>4.1333299999999999</v>
      </c>
      <c r="M6420" s="104">
        <v>188</v>
      </c>
      <c r="N6420" s="104">
        <v>0.1</v>
      </c>
      <c r="O6420" s="104">
        <v>9.4</v>
      </c>
      <c r="P6420" s="104" t="s">
        <v>66</v>
      </c>
      <c r="Q6420" s="104">
        <v>0</v>
      </c>
      <c r="R6420" s="104" t="s">
        <v>91</v>
      </c>
    </row>
    <row r="6421" spans="1:18" x14ac:dyDescent="0.25">
      <c r="A6421" s="104">
        <v>1066830</v>
      </c>
      <c r="B6421" s="104" t="s">
        <v>22</v>
      </c>
      <c r="C6421" s="104">
        <v>2015</v>
      </c>
      <c r="D6421" s="104" t="s">
        <v>275</v>
      </c>
      <c r="E6421" s="104" t="s">
        <v>2</v>
      </c>
      <c r="G6421" s="105">
        <v>42159</v>
      </c>
      <c r="H6421" s="105">
        <v>0.48125000000000001</v>
      </c>
      <c r="I6421" s="104">
        <v>1</v>
      </c>
      <c r="J6421" s="104">
        <v>190</v>
      </c>
      <c r="K6421" s="104">
        <v>54.865000000000002</v>
      </c>
      <c r="L6421" s="104">
        <v>4.1366699999999996</v>
      </c>
      <c r="M6421" s="104">
        <v>1.7</v>
      </c>
      <c r="N6421" s="104">
        <v>0.8</v>
      </c>
      <c r="O6421" s="104">
        <v>1.224</v>
      </c>
      <c r="P6421" s="104" t="s">
        <v>67</v>
      </c>
      <c r="Q6421" s="104">
        <v>0</v>
      </c>
      <c r="R6421" s="104" t="s">
        <v>67</v>
      </c>
    </row>
    <row r="6422" spans="1:18" x14ac:dyDescent="0.25">
      <c r="A6422" s="104">
        <v>1066831</v>
      </c>
      <c r="B6422" s="104" t="s">
        <v>22</v>
      </c>
      <c r="C6422" s="104">
        <v>2015</v>
      </c>
      <c r="D6422" s="104" t="s">
        <v>274</v>
      </c>
      <c r="E6422" s="104" t="s">
        <v>2</v>
      </c>
      <c r="G6422" s="105">
        <v>42159</v>
      </c>
      <c r="H6422" s="105">
        <v>0.50416666666666698</v>
      </c>
      <c r="I6422" s="104">
        <v>1</v>
      </c>
      <c r="J6422" s="104">
        <v>170</v>
      </c>
      <c r="K6422" s="104">
        <v>53.784999999999997</v>
      </c>
      <c r="L6422" s="104">
        <v>5.0583299999999998</v>
      </c>
      <c r="M6422" s="104">
        <v>22.8</v>
      </c>
      <c r="N6422" s="104">
        <v>1.5</v>
      </c>
      <c r="O6422" s="104">
        <v>3.42</v>
      </c>
      <c r="P6422" s="104" t="s">
        <v>67</v>
      </c>
      <c r="Q6422" s="104">
        <v>0</v>
      </c>
      <c r="R6422" s="104" t="s">
        <v>67</v>
      </c>
    </row>
    <row r="6423" spans="1:18" x14ac:dyDescent="0.25">
      <c r="A6423" s="104">
        <v>1066832</v>
      </c>
      <c r="B6423" s="104" t="s">
        <v>22</v>
      </c>
      <c r="C6423" s="104">
        <v>2015</v>
      </c>
      <c r="D6423" s="104" t="s">
        <v>273</v>
      </c>
      <c r="E6423" s="104" t="s">
        <v>2</v>
      </c>
      <c r="G6423" s="105">
        <v>42170</v>
      </c>
      <c r="H6423" s="105">
        <v>0.27500000000000002</v>
      </c>
      <c r="I6423" s="104">
        <v>9</v>
      </c>
      <c r="J6423" s="104">
        <v>21</v>
      </c>
      <c r="K6423" s="104">
        <v>53.08</v>
      </c>
      <c r="L6423" s="104">
        <v>4.4249999999999998</v>
      </c>
      <c r="M6423" s="104">
        <v>7.5</v>
      </c>
      <c r="N6423" s="104">
        <v>0.1</v>
      </c>
      <c r="O6423" s="104">
        <v>0.375</v>
      </c>
      <c r="P6423" s="104" t="s">
        <v>67</v>
      </c>
      <c r="Q6423" s="104">
        <v>0</v>
      </c>
      <c r="R6423" s="104" t="s">
        <v>91</v>
      </c>
    </row>
    <row r="6424" spans="1:18" x14ac:dyDescent="0.25">
      <c r="A6424" s="104">
        <v>1066833</v>
      </c>
      <c r="B6424" s="104" t="s">
        <v>22</v>
      </c>
      <c r="C6424" s="104">
        <v>2015</v>
      </c>
      <c r="D6424" s="104" t="s">
        <v>272</v>
      </c>
      <c r="E6424" s="104" t="s">
        <v>2</v>
      </c>
      <c r="G6424" s="105">
        <v>42170</v>
      </c>
      <c r="H6424" s="105">
        <v>0.60763888888888895</v>
      </c>
      <c r="I6424" s="104">
        <v>2</v>
      </c>
      <c r="J6424" s="104">
        <v>290</v>
      </c>
      <c r="K6424" s="104">
        <v>53.6</v>
      </c>
      <c r="L6424" s="104">
        <v>4.0838900000000002</v>
      </c>
      <c r="M6424" s="104">
        <v>0.5</v>
      </c>
      <c r="N6424" s="104">
        <v>0.1</v>
      </c>
      <c r="O6424" s="104">
        <v>4.8000000000000001E-2</v>
      </c>
      <c r="P6424" s="104" t="s">
        <v>87</v>
      </c>
      <c r="Q6424" s="104">
        <v>5.0000000000000001E-3</v>
      </c>
      <c r="R6424" s="104" t="s">
        <v>67</v>
      </c>
    </row>
    <row r="6425" spans="1:18" x14ac:dyDescent="0.25">
      <c r="A6425" s="104">
        <v>1066834</v>
      </c>
      <c r="B6425" s="104" t="s">
        <v>22</v>
      </c>
      <c r="C6425" s="104">
        <v>2015</v>
      </c>
      <c r="D6425" s="104" t="s">
        <v>271</v>
      </c>
      <c r="E6425" s="104" t="s">
        <v>2</v>
      </c>
      <c r="G6425" s="105">
        <v>42171</v>
      </c>
      <c r="H6425" s="105">
        <v>0.40972222222222199</v>
      </c>
      <c r="I6425" s="104">
        <v>1</v>
      </c>
      <c r="J6425" s="104">
        <v>285</v>
      </c>
      <c r="K6425" s="104">
        <v>53.066670000000002</v>
      </c>
      <c r="L6425" s="104">
        <v>3.6266699999999998</v>
      </c>
      <c r="M6425" s="104">
        <v>0.02</v>
      </c>
      <c r="N6425" s="104">
        <v>0.02</v>
      </c>
      <c r="O6425" s="104">
        <v>0</v>
      </c>
      <c r="P6425" s="104" t="s">
        <v>87</v>
      </c>
      <c r="Q6425" s="104">
        <v>8.0000000000000004E-4</v>
      </c>
      <c r="R6425" s="104" t="s">
        <v>67</v>
      </c>
    </row>
    <row r="6426" spans="1:18" x14ac:dyDescent="0.25">
      <c r="A6426" s="104">
        <v>1066835</v>
      </c>
      <c r="B6426" s="104" t="s">
        <v>22</v>
      </c>
      <c r="C6426" s="104">
        <v>2015</v>
      </c>
      <c r="D6426" s="104" t="s">
        <v>270</v>
      </c>
      <c r="E6426" s="104" t="s">
        <v>2</v>
      </c>
      <c r="G6426" s="105">
        <v>42173</v>
      </c>
      <c r="H6426" s="105">
        <v>0.83055555555555605</v>
      </c>
      <c r="I6426" s="104">
        <v>11</v>
      </c>
      <c r="J6426" s="104">
        <v>304</v>
      </c>
      <c r="K6426" s="104">
        <v>53.524999999999999</v>
      </c>
      <c r="L6426" s="104">
        <v>6.1416700000000004</v>
      </c>
      <c r="M6426" s="104">
        <v>0.3</v>
      </c>
      <c r="N6426" s="104">
        <v>0.02</v>
      </c>
      <c r="O6426" s="104">
        <v>2E-3</v>
      </c>
      <c r="P6426" s="104" t="s">
        <v>87</v>
      </c>
      <c r="Q6426" s="104">
        <v>1E-4</v>
      </c>
      <c r="R6426" s="104" t="s">
        <v>67</v>
      </c>
    </row>
    <row r="6427" spans="1:18" x14ac:dyDescent="0.25">
      <c r="A6427" s="104">
        <v>1066836</v>
      </c>
      <c r="B6427" s="104" t="s">
        <v>22</v>
      </c>
      <c r="C6427" s="104">
        <v>2015</v>
      </c>
      <c r="D6427" s="104" t="s">
        <v>269</v>
      </c>
      <c r="E6427" s="104" t="s">
        <v>2</v>
      </c>
      <c r="G6427" s="105">
        <v>42174</v>
      </c>
      <c r="H6427" s="105">
        <v>0.52222222222222203</v>
      </c>
      <c r="I6427" s="104">
        <v>6</v>
      </c>
      <c r="J6427" s="104">
        <v>295</v>
      </c>
      <c r="K6427" s="104">
        <v>53.868609999999997</v>
      </c>
      <c r="L6427" s="104">
        <v>3.38</v>
      </c>
      <c r="M6427" s="104">
        <v>1.1000000000000001</v>
      </c>
      <c r="N6427" s="104">
        <v>0.3</v>
      </c>
      <c r="O6427" s="104">
        <v>0.26400000000000001</v>
      </c>
      <c r="P6427" s="104" t="s">
        <v>66</v>
      </c>
      <c r="Q6427" s="104">
        <v>0</v>
      </c>
      <c r="R6427" s="104" t="s">
        <v>67</v>
      </c>
    </row>
    <row r="6428" spans="1:18" x14ac:dyDescent="0.25">
      <c r="A6428" s="104">
        <v>1066837</v>
      </c>
      <c r="B6428" s="104" t="s">
        <v>22</v>
      </c>
      <c r="C6428" s="104">
        <v>2015</v>
      </c>
      <c r="D6428" s="104" t="s">
        <v>268</v>
      </c>
      <c r="E6428" s="104" t="s">
        <v>2</v>
      </c>
      <c r="G6428" s="105">
        <v>42177</v>
      </c>
      <c r="H6428" s="105">
        <v>0.61805555555555602</v>
      </c>
      <c r="I6428" s="104">
        <v>2</v>
      </c>
      <c r="J6428" s="104">
        <v>321</v>
      </c>
      <c r="K6428" s="104">
        <v>52.063330000000001</v>
      </c>
      <c r="L6428" s="104">
        <v>2.7766700000000002</v>
      </c>
      <c r="M6428" s="104">
        <v>7.5</v>
      </c>
      <c r="N6428" s="104">
        <v>0.1</v>
      </c>
      <c r="O6428" s="104">
        <v>0.6</v>
      </c>
      <c r="P6428" s="104" t="s">
        <v>66</v>
      </c>
      <c r="Q6428" s="104">
        <v>0</v>
      </c>
      <c r="R6428" s="104" t="s">
        <v>67</v>
      </c>
    </row>
    <row r="6429" spans="1:18" x14ac:dyDescent="0.25">
      <c r="A6429" s="104">
        <v>1066838</v>
      </c>
      <c r="B6429" s="104" t="s">
        <v>22</v>
      </c>
      <c r="C6429" s="104">
        <v>2015</v>
      </c>
      <c r="D6429" s="104" t="s">
        <v>267</v>
      </c>
      <c r="E6429" s="104" t="s">
        <v>2</v>
      </c>
      <c r="G6429" s="105">
        <v>42177</v>
      </c>
      <c r="H6429" s="105">
        <v>0.63749999999999996</v>
      </c>
      <c r="I6429" s="104">
        <v>2</v>
      </c>
      <c r="J6429" s="104">
        <v>311</v>
      </c>
      <c r="K6429" s="104">
        <v>53.050280000000001</v>
      </c>
      <c r="L6429" s="104">
        <v>3.3316699999999999</v>
      </c>
      <c r="M6429" s="104">
        <v>0.3</v>
      </c>
      <c r="N6429" s="104">
        <v>0.1</v>
      </c>
      <c r="O6429" s="104">
        <v>2.1000000000000001E-2</v>
      </c>
      <c r="P6429" s="104" t="s">
        <v>67</v>
      </c>
      <c r="Q6429" s="104">
        <v>0</v>
      </c>
      <c r="R6429" s="104" t="s">
        <v>67</v>
      </c>
    </row>
    <row r="6430" spans="1:18" x14ac:dyDescent="0.25">
      <c r="A6430" s="104">
        <v>1066839</v>
      </c>
      <c r="B6430" s="104" t="s">
        <v>22</v>
      </c>
      <c r="C6430" s="104">
        <v>2015</v>
      </c>
      <c r="D6430" s="104" t="s">
        <v>266</v>
      </c>
      <c r="E6430" s="104" t="s">
        <v>2</v>
      </c>
      <c r="G6430" s="105">
        <v>42180</v>
      </c>
      <c r="H6430" s="105">
        <v>0.26736111111111099</v>
      </c>
      <c r="I6430" s="104">
        <v>2</v>
      </c>
      <c r="J6430" s="104">
        <v>259</v>
      </c>
      <c r="K6430" s="104">
        <v>51.99333</v>
      </c>
      <c r="L6430" s="104">
        <v>2.8502800000000001</v>
      </c>
      <c r="M6430" s="104">
        <v>2.9</v>
      </c>
      <c r="N6430" s="104">
        <v>0.5</v>
      </c>
      <c r="O6430" s="104">
        <v>1.0149999999999999</v>
      </c>
      <c r="P6430" s="104" t="s">
        <v>67</v>
      </c>
      <c r="Q6430" s="104">
        <v>0</v>
      </c>
      <c r="R6430" s="104" t="s">
        <v>67</v>
      </c>
    </row>
    <row r="6431" spans="1:18" x14ac:dyDescent="0.25">
      <c r="A6431" s="104">
        <v>1066840</v>
      </c>
      <c r="B6431" s="104" t="s">
        <v>22</v>
      </c>
      <c r="C6431" s="104">
        <v>2015</v>
      </c>
      <c r="D6431" s="104" t="s">
        <v>265</v>
      </c>
      <c r="E6431" s="104" t="s">
        <v>2</v>
      </c>
      <c r="G6431" s="105">
        <v>42180</v>
      </c>
      <c r="H6431" s="105">
        <v>0.27013888888888898</v>
      </c>
      <c r="I6431" s="104">
        <v>2</v>
      </c>
      <c r="J6431" s="104">
        <v>357</v>
      </c>
      <c r="K6431" s="104">
        <v>52.000279999999997</v>
      </c>
      <c r="L6431" s="104">
        <v>2.9950000000000001</v>
      </c>
      <c r="M6431" s="104">
        <v>2.5</v>
      </c>
      <c r="N6431" s="104">
        <v>1.3</v>
      </c>
      <c r="O6431" s="104">
        <v>2.2749999999999999</v>
      </c>
      <c r="P6431" s="104" t="s">
        <v>67</v>
      </c>
      <c r="Q6431" s="104">
        <v>0</v>
      </c>
      <c r="R6431" s="104" t="s">
        <v>67</v>
      </c>
    </row>
    <row r="6432" spans="1:18" x14ac:dyDescent="0.25">
      <c r="A6432" s="104">
        <v>1066841</v>
      </c>
      <c r="B6432" s="104" t="s">
        <v>22</v>
      </c>
      <c r="C6432" s="104">
        <v>2015</v>
      </c>
      <c r="D6432" s="104" t="s">
        <v>264</v>
      </c>
      <c r="E6432" s="104" t="s">
        <v>2</v>
      </c>
      <c r="G6432" s="105">
        <v>42183</v>
      </c>
      <c r="H6432" s="105">
        <v>0.25277777777777799</v>
      </c>
      <c r="I6432" s="104">
        <v>0</v>
      </c>
      <c r="K6432" s="104">
        <v>54.113610000000001</v>
      </c>
      <c r="L6432" s="104">
        <v>5.5833300000000001</v>
      </c>
      <c r="M6432" s="104">
        <v>17.88</v>
      </c>
      <c r="N6432" s="104">
        <v>11.95</v>
      </c>
      <c r="O6432" s="104">
        <v>32.049999999999997</v>
      </c>
      <c r="P6432" s="104" t="s">
        <v>67</v>
      </c>
      <c r="Q6432" s="104">
        <v>0</v>
      </c>
      <c r="R6432" s="104" t="s">
        <v>67</v>
      </c>
    </row>
    <row r="6433" spans="1:18" x14ac:dyDescent="0.25">
      <c r="A6433" s="104">
        <v>1066842</v>
      </c>
      <c r="B6433" s="104" t="s">
        <v>22</v>
      </c>
      <c r="C6433" s="104">
        <v>2015</v>
      </c>
      <c r="D6433" s="104" t="s">
        <v>263</v>
      </c>
      <c r="E6433" s="104" t="s">
        <v>2</v>
      </c>
      <c r="G6433" s="105">
        <v>42183</v>
      </c>
      <c r="H6433" s="105">
        <v>0.70972222222222203</v>
      </c>
      <c r="I6433" s="104">
        <v>2</v>
      </c>
      <c r="J6433" s="104">
        <v>202</v>
      </c>
      <c r="K6433" s="104">
        <v>52.234999999999999</v>
      </c>
      <c r="L6433" s="104">
        <v>2.7850000000000001</v>
      </c>
      <c r="M6433" s="104">
        <v>2.2000000000000002</v>
      </c>
      <c r="N6433" s="104">
        <v>0.4</v>
      </c>
      <c r="O6433" s="104">
        <v>0.26400000000000001</v>
      </c>
      <c r="P6433" s="104" t="s">
        <v>67</v>
      </c>
      <c r="Q6433" s="104">
        <v>0</v>
      </c>
      <c r="R6433" s="104" t="s">
        <v>67</v>
      </c>
    </row>
    <row r="6434" spans="1:18" x14ac:dyDescent="0.25">
      <c r="A6434" s="104">
        <v>1066843</v>
      </c>
      <c r="B6434" s="104" t="s">
        <v>22</v>
      </c>
      <c r="C6434" s="104">
        <v>2015</v>
      </c>
      <c r="D6434" s="104" t="s">
        <v>262</v>
      </c>
      <c r="E6434" s="104" t="s">
        <v>2</v>
      </c>
      <c r="G6434" s="105">
        <v>42183</v>
      </c>
      <c r="H6434" s="105">
        <v>0.77083333333333304</v>
      </c>
      <c r="I6434" s="104">
        <v>9</v>
      </c>
      <c r="J6434" s="104">
        <v>231</v>
      </c>
      <c r="K6434" s="104">
        <v>54.768329999999999</v>
      </c>
      <c r="L6434" s="104">
        <v>4.41167</v>
      </c>
      <c r="M6434" s="104">
        <v>0.8</v>
      </c>
      <c r="N6434" s="104">
        <v>0.6</v>
      </c>
      <c r="O6434" s="104">
        <v>0.24</v>
      </c>
      <c r="P6434" s="104" t="s">
        <v>67</v>
      </c>
      <c r="Q6434" s="104">
        <v>0</v>
      </c>
      <c r="R6434" s="104" t="s">
        <v>67</v>
      </c>
    </row>
    <row r="6435" spans="1:18" x14ac:dyDescent="0.25">
      <c r="A6435" s="104">
        <v>1066844</v>
      </c>
      <c r="B6435" s="104" t="s">
        <v>22</v>
      </c>
      <c r="C6435" s="104">
        <v>2015</v>
      </c>
      <c r="D6435" s="104" t="s">
        <v>261</v>
      </c>
      <c r="E6435" s="104" t="s">
        <v>2</v>
      </c>
      <c r="G6435" s="105">
        <v>42183</v>
      </c>
      <c r="H6435" s="105">
        <v>0.77569444444444402</v>
      </c>
      <c r="I6435" s="104">
        <v>6</v>
      </c>
      <c r="J6435" s="104">
        <v>222</v>
      </c>
      <c r="K6435" s="104">
        <v>54.473329999999997</v>
      </c>
      <c r="L6435" s="104">
        <v>4.7733299999999996</v>
      </c>
      <c r="M6435" s="104">
        <v>4.9000000000000004</v>
      </c>
      <c r="N6435" s="104">
        <v>1.1000000000000001</v>
      </c>
      <c r="O6435" s="104">
        <v>3.234</v>
      </c>
      <c r="P6435" s="104" t="s">
        <v>67</v>
      </c>
      <c r="Q6435" s="104">
        <v>0</v>
      </c>
      <c r="R6435" s="104" t="s">
        <v>67</v>
      </c>
    </row>
    <row r="6436" spans="1:18" x14ac:dyDescent="0.25">
      <c r="A6436" s="104">
        <v>1066845</v>
      </c>
      <c r="B6436" s="104" t="s">
        <v>22</v>
      </c>
      <c r="C6436" s="104">
        <v>2015</v>
      </c>
      <c r="D6436" s="104" t="s">
        <v>521</v>
      </c>
      <c r="E6436" s="104" t="s">
        <v>2</v>
      </c>
      <c r="G6436" s="105">
        <v>42183</v>
      </c>
      <c r="H6436" s="105">
        <v>0.86041666666666705</v>
      </c>
      <c r="I6436" s="104">
        <v>7</v>
      </c>
      <c r="J6436" s="104">
        <v>247</v>
      </c>
      <c r="K6436" s="104">
        <v>54.454999999999998</v>
      </c>
      <c r="L6436" s="104">
        <v>4.7683299999999997</v>
      </c>
      <c r="M6436" s="104">
        <v>2.89</v>
      </c>
      <c r="N6436" s="104">
        <v>0.81</v>
      </c>
      <c r="O6436" s="104">
        <v>1.405</v>
      </c>
      <c r="P6436" s="104" t="s">
        <v>67</v>
      </c>
      <c r="Q6436" s="104">
        <v>0</v>
      </c>
      <c r="R6436" s="104" t="s">
        <v>67</v>
      </c>
    </row>
    <row r="6437" spans="1:18" x14ac:dyDescent="0.25">
      <c r="A6437" s="104">
        <v>1066846</v>
      </c>
      <c r="B6437" s="104" t="s">
        <v>22</v>
      </c>
      <c r="C6437" s="104">
        <v>2015</v>
      </c>
      <c r="D6437" s="104" t="s">
        <v>260</v>
      </c>
      <c r="E6437" s="104" t="s">
        <v>2</v>
      </c>
      <c r="G6437" s="105">
        <v>42184</v>
      </c>
      <c r="H6437" s="105">
        <v>0.43402777777777801</v>
      </c>
      <c r="I6437" s="104">
        <v>1</v>
      </c>
      <c r="J6437" s="104">
        <v>340</v>
      </c>
      <c r="K6437" s="104">
        <v>53.075000000000003</v>
      </c>
      <c r="L6437" s="104">
        <v>3.4083299999999999</v>
      </c>
      <c r="M6437" s="104">
        <v>1</v>
      </c>
      <c r="N6437" s="104">
        <v>0.2</v>
      </c>
      <c r="O6437" s="104">
        <v>0.16</v>
      </c>
      <c r="P6437" s="104" t="s">
        <v>66</v>
      </c>
      <c r="Q6437" s="104">
        <v>0</v>
      </c>
      <c r="R6437" s="104" t="s">
        <v>67</v>
      </c>
    </row>
    <row r="6438" spans="1:18" x14ac:dyDescent="0.25">
      <c r="A6438" s="104">
        <v>1066847</v>
      </c>
      <c r="B6438" s="104" t="s">
        <v>22</v>
      </c>
      <c r="C6438" s="104">
        <v>2015</v>
      </c>
      <c r="D6438" s="104" t="s">
        <v>259</v>
      </c>
      <c r="E6438" s="104" t="s">
        <v>2</v>
      </c>
      <c r="G6438" s="105">
        <v>42185</v>
      </c>
      <c r="H6438" s="105">
        <v>0</v>
      </c>
      <c r="I6438" s="104">
        <v>4</v>
      </c>
      <c r="J6438" s="104">
        <v>120</v>
      </c>
      <c r="K6438" s="104">
        <v>52.136670000000002</v>
      </c>
      <c r="L6438" s="104">
        <v>3.03667</v>
      </c>
      <c r="M6438" s="104">
        <v>2.1</v>
      </c>
      <c r="N6438" s="104">
        <v>1.4</v>
      </c>
      <c r="O6438" s="104">
        <v>1.764</v>
      </c>
      <c r="P6438" s="104" t="s">
        <v>67</v>
      </c>
      <c r="Q6438" s="104">
        <v>0</v>
      </c>
      <c r="R6438" s="104" t="s">
        <v>67</v>
      </c>
    </row>
    <row r="6439" spans="1:18" x14ac:dyDescent="0.25">
      <c r="A6439" s="104">
        <v>1066848</v>
      </c>
      <c r="B6439" s="104" t="s">
        <v>22</v>
      </c>
      <c r="C6439" s="104">
        <v>2015</v>
      </c>
      <c r="D6439" s="104" t="s">
        <v>258</v>
      </c>
      <c r="E6439" s="104" t="s">
        <v>2</v>
      </c>
      <c r="G6439" s="105">
        <v>42185</v>
      </c>
      <c r="H6439" s="105">
        <v>0.71041666666666703</v>
      </c>
      <c r="I6439" s="104">
        <v>4</v>
      </c>
      <c r="J6439" s="104">
        <v>120</v>
      </c>
      <c r="K6439" s="104">
        <v>52.168329999999997</v>
      </c>
      <c r="L6439" s="104">
        <v>2.8883299999999998</v>
      </c>
      <c r="M6439" s="104">
        <v>4.2</v>
      </c>
      <c r="N6439" s="104">
        <v>1</v>
      </c>
      <c r="O6439" s="104">
        <v>2.1</v>
      </c>
      <c r="P6439" s="104" t="s">
        <v>67</v>
      </c>
      <c r="Q6439" s="104">
        <v>0</v>
      </c>
      <c r="R6439" s="104" t="s">
        <v>67</v>
      </c>
    </row>
    <row r="6440" spans="1:18" x14ac:dyDescent="0.25">
      <c r="A6440" s="104">
        <v>1066849</v>
      </c>
      <c r="B6440" s="104" t="s">
        <v>22</v>
      </c>
      <c r="C6440" s="104">
        <v>2015</v>
      </c>
      <c r="D6440" s="104" t="s">
        <v>256</v>
      </c>
      <c r="E6440" s="104" t="s">
        <v>2</v>
      </c>
      <c r="G6440" s="105">
        <v>42186</v>
      </c>
      <c r="H6440" s="105">
        <v>0.90277777777777801</v>
      </c>
      <c r="I6440" s="104">
        <v>4</v>
      </c>
      <c r="J6440" s="104">
        <v>138</v>
      </c>
      <c r="K6440" s="104">
        <v>52.778329999999997</v>
      </c>
      <c r="L6440" s="104">
        <v>2.8733300000000002</v>
      </c>
      <c r="M6440" s="104">
        <v>7.2</v>
      </c>
      <c r="N6440" s="104">
        <v>1.2</v>
      </c>
      <c r="O6440" s="104">
        <v>6.9119999999999999</v>
      </c>
      <c r="P6440" s="104" t="s">
        <v>67</v>
      </c>
      <c r="Q6440" s="104">
        <v>0</v>
      </c>
      <c r="R6440" s="104" t="s">
        <v>67</v>
      </c>
    </row>
    <row r="6441" spans="1:18" x14ac:dyDescent="0.25">
      <c r="A6441" s="104">
        <v>1066850</v>
      </c>
      <c r="B6441" s="104" t="s">
        <v>22</v>
      </c>
      <c r="C6441" s="104">
        <v>2015</v>
      </c>
      <c r="D6441" s="104" t="s">
        <v>255</v>
      </c>
      <c r="E6441" s="104" t="s">
        <v>2</v>
      </c>
      <c r="G6441" s="105">
        <v>42191</v>
      </c>
      <c r="H6441" s="105">
        <v>0.38680555555555601</v>
      </c>
      <c r="I6441" s="104">
        <v>6</v>
      </c>
      <c r="J6441" s="104">
        <v>231</v>
      </c>
      <c r="K6441" s="104">
        <v>52.918329999999997</v>
      </c>
      <c r="L6441" s="104">
        <v>3.3366699999999998</v>
      </c>
      <c r="M6441" s="104">
        <v>1.8</v>
      </c>
      <c r="N6441" s="104">
        <v>0.2</v>
      </c>
      <c r="O6441" s="104">
        <v>0.252</v>
      </c>
      <c r="P6441" s="104" t="s">
        <v>67</v>
      </c>
      <c r="Q6441" s="104">
        <v>0</v>
      </c>
      <c r="R6441" s="104" t="s">
        <v>67</v>
      </c>
    </row>
    <row r="6442" spans="1:18" x14ac:dyDescent="0.25">
      <c r="A6442" s="104">
        <v>1066851</v>
      </c>
      <c r="B6442" s="104" t="s">
        <v>22</v>
      </c>
      <c r="C6442" s="104">
        <v>2015</v>
      </c>
      <c r="D6442" s="104" t="s">
        <v>520</v>
      </c>
      <c r="E6442" s="104" t="s">
        <v>2</v>
      </c>
      <c r="G6442" s="105">
        <v>42192</v>
      </c>
      <c r="H6442" s="105">
        <v>0.17430555555555599</v>
      </c>
      <c r="I6442" s="104">
        <v>13</v>
      </c>
      <c r="J6442" s="104">
        <v>215</v>
      </c>
      <c r="K6442" s="104">
        <v>54.166670000000003</v>
      </c>
      <c r="L6442" s="104">
        <v>5.7033300000000002</v>
      </c>
      <c r="M6442" s="104">
        <v>1.8</v>
      </c>
      <c r="N6442" s="104">
        <v>0.7</v>
      </c>
      <c r="O6442" s="104">
        <v>0.88200000000000001</v>
      </c>
      <c r="P6442" s="104" t="s">
        <v>87</v>
      </c>
      <c r="Q6442" s="104">
        <v>3.5299999999999998E-2</v>
      </c>
      <c r="R6442" s="104" t="s">
        <v>67</v>
      </c>
    </row>
    <row r="6443" spans="1:18" x14ac:dyDescent="0.25">
      <c r="A6443" s="104">
        <v>1066852</v>
      </c>
      <c r="B6443" s="104" t="s">
        <v>22</v>
      </c>
      <c r="C6443" s="104">
        <v>2015</v>
      </c>
      <c r="D6443" s="104" t="s">
        <v>519</v>
      </c>
      <c r="E6443" s="104" t="s">
        <v>2</v>
      </c>
      <c r="G6443" s="105">
        <v>42192</v>
      </c>
      <c r="H6443" s="105">
        <v>0.17430555555555599</v>
      </c>
      <c r="I6443" s="104">
        <v>13</v>
      </c>
      <c r="J6443" s="104">
        <v>215</v>
      </c>
      <c r="K6443" s="104">
        <v>54.19</v>
      </c>
      <c r="L6443" s="104">
        <v>5.7416700000000001</v>
      </c>
      <c r="M6443" s="104">
        <v>1.1000000000000001</v>
      </c>
      <c r="N6443" s="104">
        <v>0.2</v>
      </c>
      <c r="O6443" s="104">
        <v>0.154</v>
      </c>
      <c r="P6443" s="104" t="s">
        <v>87</v>
      </c>
      <c r="Q6443" s="104">
        <v>6.1999999999999998E-3</v>
      </c>
      <c r="R6443" s="104" t="s">
        <v>67</v>
      </c>
    </row>
    <row r="6444" spans="1:18" x14ac:dyDescent="0.25">
      <c r="A6444" s="104">
        <v>1066853</v>
      </c>
      <c r="B6444" s="104" t="s">
        <v>22</v>
      </c>
      <c r="C6444" s="104">
        <v>2015</v>
      </c>
      <c r="D6444" s="104" t="s">
        <v>254</v>
      </c>
      <c r="E6444" s="104" t="s">
        <v>2</v>
      </c>
      <c r="G6444" s="105">
        <v>42193</v>
      </c>
      <c r="H6444" s="105">
        <v>0.32291666666666702</v>
      </c>
      <c r="I6444" s="104">
        <v>9</v>
      </c>
      <c r="J6444" s="104">
        <v>260</v>
      </c>
      <c r="K6444" s="104">
        <v>52.873330000000003</v>
      </c>
      <c r="L6444" s="104">
        <v>3.2949999999999999</v>
      </c>
      <c r="M6444" s="104">
        <v>1.5</v>
      </c>
      <c r="N6444" s="104">
        <v>0.3</v>
      </c>
      <c r="O6444" s="104">
        <v>0.45</v>
      </c>
      <c r="P6444" s="104" t="s">
        <v>67</v>
      </c>
      <c r="Q6444" s="104">
        <v>0</v>
      </c>
      <c r="R6444" s="104" t="s">
        <v>67</v>
      </c>
    </row>
    <row r="6445" spans="1:18" x14ac:dyDescent="0.25">
      <c r="A6445" s="104">
        <v>1066854</v>
      </c>
      <c r="B6445" s="104" t="s">
        <v>22</v>
      </c>
      <c r="C6445" s="104">
        <v>2015</v>
      </c>
      <c r="D6445" s="104" t="s">
        <v>252</v>
      </c>
      <c r="E6445" s="104" t="s">
        <v>2</v>
      </c>
      <c r="G6445" s="105">
        <v>42198</v>
      </c>
      <c r="H6445" s="105">
        <v>0.43125000000000002</v>
      </c>
      <c r="I6445" s="104">
        <v>4</v>
      </c>
      <c r="J6445" s="104">
        <v>262</v>
      </c>
      <c r="K6445" s="104">
        <v>53.965829999999997</v>
      </c>
      <c r="L6445" s="104">
        <v>4.2794400000000001</v>
      </c>
      <c r="M6445" s="104">
        <v>12</v>
      </c>
      <c r="N6445" s="104">
        <v>0.2</v>
      </c>
      <c r="O6445" s="104">
        <v>1.44</v>
      </c>
      <c r="P6445" s="104" t="s">
        <v>87</v>
      </c>
      <c r="Q6445" s="104">
        <v>0.86539999999999995</v>
      </c>
      <c r="R6445" s="104" t="s">
        <v>67</v>
      </c>
    </row>
    <row r="6446" spans="1:18" x14ac:dyDescent="0.25">
      <c r="A6446" s="104">
        <v>1066855</v>
      </c>
      <c r="B6446" s="104" t="s">
        <v>22</v>
      </c>
      <c r="C6446" s="104">
        <v>2015</v>
      </c>
      <c r="D6446" s="104" t="s">
        <v>251</v>
      </c>
      <c r="E6446" s="104" t="s">
        <v>2</v>
      </c>
      <c r="G6446" s="105">
        <v>42198</v>
      </c>
      <c r="H6446" s="105">
        <v>0.44791666666666702</v>
      </c>
      <c r="I6446" s="104">
        <v>4</v>
      </c>
      <c r="J6446" s="104">
        <v>262</v>
      </c>
      <c r="K6446" s="104">
        <v>53.47889</v>
      </c>
      <c r="L6446" s="104">
        <v>3.8283299999999998</v>
      </c>
      <c r="M6446" s="104">
        <v>1.5</v>
      </c>
      <c r="N6446" s="104">
        <v>0.3</v>
      </c>
      <c r="O6446" s="104">
        <v>0.13500000000000001</v>
      </c>
      <c r="P6446" s="104" t="s">
        <v>66</v>
      </c>
      <c r="Q6446" s="104">
        <v>0</v>
      </c>
      <c r="R6446" s="104" t="s">
        <v>67</v>
      </c>
    </row>
    <row r="6447" spans="1:18" x14ac:dyDescent="0.25">
      <c r="A6447" s="104">
        <v>1066856</v>
      </c>
      <c r="B6447" s="104" t="s">
        <v>22</v>
      </c>
      <c r="C6447" s="104">
        <v>2015</v>
      </c>
      <c r="D6447" s="104" t="s">
        <v>250</v>
      </c>
      <c r="E6447" s="104" t="s">
        <v>2</v>
      </c>
      <c r="G6447" s="105">
        <v>42200</v>
      </c>
      <c r="H6447" s="105">
        <v>0.66597222222222197</v>
      </c>
      <c r="I6447" s="104">
        <v>4</v>
      </c>
      <c r="J6447" s="104">
        <v>286</v>
      </c>
      <c r="K6447" s="104">
        <v>51.916939999999997</v>
      </c>
      <c r="L6447" s="104">
        <v>3.0002800000000001</v>
      </c>
      <c r="M6447" s="104">
        <v>8.9</v>
      </c>
      <c r="N6447" s="104">
        <v>1.5</v>
      </c>
      <c r="O6447" s="104">
        <v>8.01</v>
      </c>
      <c r="P6447" s="104" t="s">
        <v>87</v>
      </c>
      <c r="Q6447" s="104">
        <v>20.81</v>
      </c>
      <c r="R6447" s="104" t="s">
        <v>91</v>
      </c>
    </row>
    <row r="6448" spans="1:18" x14ac:dyDescent="0.25">
      <c r="A6448" s="104">
        <v>1066857</v>
      </c>
      <c r="B6448" s="104" t="s">
        <v>22</v>
      </c>
      <c r="C6448" s="104">
        <v>2015</v>
      </c>
      <c r="D6448" s="104" t="s">
        <v>249</v>
      </c>
      <c r="E6448" s="104" t="s">
        <v>2</v>
      </c>
      <c r="G6448" s="105">
        <v>42202</v>
      </c>
      <c r="H6448" s="105">
        <v>0.32500000000000001</v>
      </c>
      <c r="I6448" s="104">
        <v>11</v>
      </c>
      <c r="J6448" s="104">
        <v>100</v>
      </c>
      <c r="K6448" s="104">
        <v>53.72833</v>
      </c>
      <c r="L6448" s="104">
        <v>4.2699999999999996</v>
      </c>
      <c r="M6448" s="104">
        <v>3.5</v>
      </c>
      <c r="N6448" s="104">
        <v>0.03</v>
      </c>
      <c r="O6448" s="104">
        <v>8.4000000000000005E-2</v>
      </c>
      <c r="P6448" s="104" t="s">
        <v>66</v>
      </c>
      <c r="Q6448" s="104">
        <v>0</v>
      </c>
      <c r="R6448" s="104" t="s">
        <v>91</v>
      </c>
    </row>
    <row r="6449" spans="1:18" x14ac:dyDescent="0.25">
      <c r="A6449" s="104">
        <v>1066858</v>
      </c>
      <c r="B6449" s="104" t="s">
        <v>22</v>
      </c>
      <c r="C6449" s="104">
        <v>2015</v>
      </c>
      <c r="D6449" s="104" t="s">
        <v>518</v>
      </c>
      <c r="E6449" s="104" t="s">
        <v>2</v>
      </c>
      <c r="G6449" s="105">
        <v>42208</v>
      </c>
      <c r="H6449" s="105">
        <v>0.55138888888888904</v>
      </c>
      <c r="I6449" s="104">
        <v>7</v>
      </c>
      <c r="J6449" s="104">
        <v>262</v>
      </c>
      <c r="K6449" s="104">
        <v>54.151670000000003</v>
      </c>
      <c r="L6449" s="104">
        <v>5.9249999999999998</v>
      </c>
      <c r="M6449" s="104">
        <v>6</v>
      </c>
      <c r="N6449" s="104">
        <v>0.5</v>
      </c>
      <c r="O6449" s="104">
        <v>1.5</v>
      </c>
      <c r="P6449" s="104" t="s">
        <v>66</v>
      </c>
      <c r="Q6449" s="104">
        <v>0</v>
      </c>
      <c r="R6449" s="104" t="s">
        <v>67</v>
      </c>
    </row>
    <row r="6450" spans="1:18" x14ac:dyDescent="0.25">
      <c r="A6450" s="104">
        <v>1066859</v>
      </c>
      <c r="B6450" s="104" t="s">
        <v>22</v>
      </c>
      <c r="C6450" s="104">
        <v>2015</v>
      </c>
      <c r="D6450" s="104" t="s">
        <v>517</v>
      </c>
      <c r="E6450" s="104" t="s">
        <v>2</v>
      </c>
      <c r="G6450" s="105">
        <v>42209</v>
      </c>
      <c r="H6450" s="105">
        <v>3.125E-2</v>
      </c>
      <c r="I6450" s="104">
        <v>7</v>
      </c>
      <c r="J6450" s="104">
        <v>237</v>
      </c>
      <c r="K6450" s="104">
        <v>54.338329999999999</v>
      </c>
      <c r="L6450" s="104">
        <v>5.20167</v>
      </c>
      <c r="M6450" s="104">
        <v>26</v>
      </c>
      <c r="N6450" s="104">
        <v>0.3</v>
      </c>
      <c r="O6450" s="104">
        <v>5.46</v>
      </c>
      <c r="P6450" s="104" t="s">
        <v>67</v>
      </c>
      <c r="Q6450" s="104">
        <v>0</v>
      </c>
      <c r="R6450" s="104" t="s">
        <v>67</v>
      </c>
    </row>
    <row r="6451" spans="1:18" x14ac:dyDescent="0.25">
      <c r="A6451" s="104">
        <v>1066860</v>
      </c>
      <c r="B6451" s="104" t="s">
        <v>22</v>
      </c>
      <c r="C6451" s="104">
        <v>2015</v>
      </c>
      <c r="D6451" s="104" t="s">
        <v>246</v>
      </c>
      <c r="E6451" s="104" t="s">
        <v>2</v>
      </c>
      <c r="G6451" s="105">
        <v>42212</v>
      </c>
      <c r="H6451" s="105">
        <v>0.90972222222222199</v>
      </c>
      <c r="I6451" s="104">
        <v>4</v>
      </c>
      <c r="J6451" s="104">
        <v>293</v>
      </c>
      <c r="K6451" s="104">
        <v>54.611669999999997</v>
      </c>
      <c r="L6451" s="104">
        <v>4.6483299999999996</v>
      </c>
      <c r="M6451" s="104">
        <v>43.6</v>
      </c>
      <c r="N6451" s="104">
        <v>0.3</v>
      </c>
      <c r="O6451" s="104">
        <v>5.2320000000000002</v>
      </c>
      <c r="P6451" s="104" t="s">
        <v>67</v>
      </c>
      <c r="Q6451" s="104">
        <v>0</v>
      </c>
      <c r="R6451" s="104" t="s">
        <v>67</v>
      </c>
    </row>
    <row r="6452" spans="1:18" x14ac:dyDescent="0.25">
      <c r="A6452" s="104">
        <v>1066861</v>
      </c>
      <c r="B6452" s="104" t="s">
        <v>22</v>
      </c>
      <c r="C6452" s="104">
        <v>2015</v>
      </c>
      <c r="D6452" s="104" t="s">
        <v>245</v>
      </c>
      <c r="E6452" s="104" t="s">
        <v>2</v>
      </c>
      <c r="G6452" s="105">
        <v>42212</v>
      </c>
      <c r="H6452" s="105">
        <v>0.90972222222222199</v>
      </c>
      <c r="I6452" s="104">
        <v>0</v>
      </c>
      <c r="J6452" s="104">
        <v>293</v>
      </c>
      <c r="K6452" s="104">
        <v>54.611669999999997</v>
      </c>
      <c r="L6452" s="104">
        <v>4.6483299999999996</v>
      </c>
      <c r="M6452" s="104">
        <v>43.6</v>
      </c>
      <c r="N6452" s="104">
        <v>0.3</v>
      </c>
      <c r="O6452" s="104">
        <v>5.2320000000000002</v>
      </c>
      <c r="P6452" s="104" t="s">
        <v>67</v>
      </c>
      <c r="Q6452" s="104">
        <v>0</v>
      </c>
      <c r="R6452" s="104" t="s">
        <v>67</v>
      </c>
    </row>
    <row r="6453" spans="1:18" x14ac:dyDescent="0.25">
      <c r="A6453" s="104">
        <v>1066862</v>
      </c>
      <c r="B6453" s="104" t="s">
        <v>22</v>
      </c>
      <c r="C6453" s="104">
        <v>2015</v>
      </c>
      <c r="D6453" s="104" t="s">
        <v>516</v>
      </c>
      <c r="E6453" s="104" t="s">
        <v>2</v>
      </c>
      <c r="G6453" s="105">
        <v>42212</v>
      </c>
      <c r="H6453" s="105">
        <v>0.90972222222222199</v>
      </c>
      <c r="I6453" s="104">
        <v>6</v>
      </c>
      <c r="J6453" s="104">
        <v>293</v>
      </c>
      <c r="K6453" s="104">
        <v>54.611669999999997</v>
      </c>
      <c r="L6453" s="104">
        <v>4.6483299999999996</v>
      </c>
      <c r="M6453" s="104">
        <v>43.6</v>
      </c>
      <c r="N6453" s="104">
        <v>0.3</v>
      </c>
      <c r="O6453" s="104">
        <v>5.2320000000000002</v>
      </c>
      <c r="P6453" s="104" t="s">
        <v>67</v>
      </c>
      <c r="Q6453" s="104">
        <v>0</v>
      </c>
      <c r="R6453" s="104" t="s">
        <v>67</v>
      </c>
    </row>
    <row r="6454" spans="1:18" x14ac:dyDescent="0.25">
      <c r="A6454" s="104">
        <v>1066863</v>
      </c>
      <c r="B6454" s="104" t="s">
        <v>22</v>
      </c>
      <c r="C6454" s="104">
        <v>2015</v>
      </c>
      <c r="D6454" s="104" t="s">
        <v>244</v>
      </c>
      <c r="E6454" s="104" t="s">
        <v>2</v>
      </c>
      <c r="G6454" s="105">
        <v>42220</v>
      </c>
      <c r="H6454" s="105">
        <v>0.4</v>
      </c>
      <c r="I6454" s="104">
        <v>4</v>
      </c>
      <c r="J6454" s="104">
        <v>255</v>
      </c>
      <c r="K6454" s="104">
        <v>51.94</v>
      </c>
      <c r="L6454" s="104">
        <v>3.0633300000000001</v>
      </c>
      <c r="M6454" s="104">
        <v>1.8</v>
      </c>
      <c r="N6454" s="104">
        <v>1.2</v>
      </c>
      <c r="O6454" s="104">
        <v>0.86399999999999999</v>
      </c>
      <c r="P6454" s="104" t="s">
        <v>87</v>
      </c>
      <c r="Q6454" s="104">
        <v>4.7796000000000003</v>
      </c>
      <c r="R6454" s="104" t="s">
        <v>91</v>
      </c>
    </row>
    <row r="6455" spans="1:18" x14ac:dyDescent="0.25">
      <c r="A6455" s="104">
        <v>1066864</v>
      </c>
      <c r="B6455" s="104" t="s">
        <v>22</v>
      </c>
      <c r="C6455" s="104">
        <v>2015</v>
      </c>
      <c r="D6455" s="104" t="s">
        <v>243</v>
      </c>
      <c r="E6455" s="104" t="s">
        <v>2</v>
      </c>
      <c r="G6455" s="105">
        <v>42224</v>
      </c>
      <c r="H6455" s="105">
        <v>0.25555555555555598</v>
      </c>
      <c r="I6455" s="104">
        <v>0</v>
      </c>
      <c r="K6455" s="104">
        <v>51.763060000000003</v>
      </c>
      <c r="L6455" s="104">
        <v>2.8455599999999999</v>
      </c>
      <c r="M6455" s="104">
        <v>1.52</v>
      </c>
      <c r="N6455" s="104">
        <v>0.36</v>
      </c>
      <c r="O6455" s="104">
        <v>0.32800000000000001</v>
      </c>
      <c r="P6455" s="104" t="s">
        <v>67</v>
      </c>
      <c r="Q6455" s="104">
        <v>0</v>
      </c>
      <c r="R6455" s="104" t="s">
        <v>67</v>
      </c>
    </row>
    <row r="6456" spans="1:18" x14ac:dyDescent="0.25">
      <c r="A6456" s="104">
        <v>1066865</v>
      </c>
      <c r="B6456" s="104" t="s">
        <v>22</v>
      </c>
      <c r="C6456" s="104">
        <v>2015</v>
      </c>
      <c r="D6456" s="104" t="s">
        <v>242</v>
      </c>
      <c r="E6456" s="104" t="s">
        <v>2</v>
      </c>
      <c r="G6456" s="105">
        <v>42224</v>
      </c>
      <c r="H6456" s="105">
        <v>0.25555555555555598</v>
      </c>
      <c r="I6456" s="104">
        <v>0</v>
      </c>
      <c r="K6456" s="104">
        <v>51.803609999999999</v>
      </c>
      <c r="L6456" s="104">
        <v>2.8763899999999998</v>
      </c>
      <c r="M6456" s="104">
        <v>2.68</v>
      </c>
      <c r="N6456" s="104">
        <v>0.95</v>
      </c>
      <c r="O6456" s="104">
        <v>1.2729999999999999</v>
      </c>
      <c r="P6456" s="104" t="s">
        <v>67</v>
      </c>
      <c r="Q6456" s="104">
        <v>0</v>
      </c>
      <c r="R6456" s="104" t="s">
        <v>67</v>
      </c>
    </row>
    <row r="6457" spans="1:18" x14ac:dyDescent="0.25">
      <c r="A6457" s="104">
        <v>1066866</v>
      </c>
      <c r="B6457" s="104" t="s">
        <v>22</v>
      </c>
      <c r="C6457" s="104">
        <v>2015</v>
      </c>
      <c r="D6457" s="104" t="s">
        <v>241</v>
      </c>
      <c r="E6457" s="104" t="s">
        <v>2</v>
      </c>
      <c r="G6457" s="105">
        <v>42224</v>
      </c>
      <c r="H6457" s="105">
        <v>0.73055555555555596</v>
      </c>
      <c r="I6457" s="104">
        <v>0</v>
      </c>
      <c r="K6457" s="104">
        <v>53.560279999999999</v>
      </c>
      <c r="L6457" s="104">
        <v>3.87778</v>
      </c>
      <c r="M6457" s="104">
        <v>25.77</v>
      </c>
      <c r="N6457" s="104">
        <v>2.25</v>
      </c>
      <c r="O6457" s="104">
        <v>18.553999999999998</v>
      </c>
      <c r="P6457" s="104" t="s">
        <v>67</v>
      </c>
      <c r="Q6457" s="104">
        <v>0</v>
      </c>
      <c r="R6457" s="104" t="s">
        <v>67</v>
      </c>
    </row>
    <row r="6458" spans="1:18" x14ac:dyDescent="0.25">
      <c r="A6458" s="104">
        <v>1066867</v>
      </c>
      <c r="B6458" s="104" t="s">
        <v>22</v>
      </c>
      <c r="C6458" s="104">
        <v>2015</v>
      </c>
      <c r="D6458" s="104" t="s">
        <v>240</v>
      </c>
      <c r="E6458" s="104" t="s">
        <v>2</v>
      </c>
      <c r="G6458" s="105">
        <v>42224</v>
      </c>
      <c r="H6458" s="105">
        <v>0.73055555555555596</v>
      </c>
      <c r="I6458" s="104">
        <v>0</v>
      </c>
      <c r="K6458" s="104">
        <v>53.585560000000001</v>
      </c>
      <c r="L6458" s="104">
        <v>4.835</v>
      </c>
      <c r="M6458" s="104">
        <v>4.0199999999999996</v>
      </c>
      <c r="N6458" s="104">
        <v>1.53</v>
      </c>
      <c r="O6458" s="104">
        <v>2.46</v>
      </c>
      <c r="P6458" s="104" t="s">
        <v>67</v>
      </c>
      <c r="Q6458" s="104">
        <v>0</v>
      </c>
      <c r="R6458" s="104" t="s">
        <v>67</v>
      </c>
    </row>
    <row r="6459" spans="1:18" x14ac:dyDescent="0.25">
      <c r="A6459" s="104">
        <v>1066868</v>
      </c>
      <c r="B6459" s="104" t="s">
        <v>22</v>
      </c>
      <c r="C6459" s="104">
        <v>2015</v>
      </c>
      <c r="D6459" s="104" t="s">
        <v>239</v>
      </c>
      <c r="E6459" s="104" t="s">
        <v>2</v>
      </c>
      <c r="G6459" s="105">
        <v>42224</v>
      </c>
      <c r="H6459" s="105">
        <v>0.73055555555555596</v>
      </c>
      <c r="I6459" s="104">
        <v>0</v>
      </c>
      <c r="K6459" s="104">
        <v>53.601669999999999</v>
      </c>
      <c r="L6459" s="104">
        <v>4.7344400000000002</v>
      </c>
      <c r="M6459" s="104">
        <v>2.15</v>
      </c>
      <c r="N6459" s="104">
        <v>1.87</v>
      </c>
      <c r="O6459" s="104">
        <v>1.8089999999999999</v>
      </c>
      <c r="P6459" s="104" t="s">
        <v>67</v>
      </c>
      <c r="Q6459" s="104">
        <v>0</v>
      </c>
      <c r="R6459" s="104" t="s">
        <v>67</v>
      </c>
    </row>
    <row r="6460" spans="1:18" x14ac:dyDescent="0.25">
      <c r="A6460" s="104">
        <v>1066869</v>
      </c>
      <c r="B6460" s="104" t="s">
        <v>22</v>
      </c>
      <c r="C6460" s="104">
        <v>2015</v>
      </c>
      <c r="D6460" s="104" t="s">
        <v>238</v>
      </c>
      <c r="E6460" s="104" t="s">
        <v>2</v>
      </c>
      <c r="G6460" s="105">
        <v>42224</v>
      </c>
      <c r="H6460" s="105">
        <v>0.73055555555555596</v>
      </c>
      <c r="I6460" s="104">
        <v>0</v>
      </c>
      <c r="K6460" s="104">
        <v>54.458329999999997</v>
      </c>
      <c r="L6460" s="104">
        <v>4.2977800000000004</v>
      </c>
      <c r="M6460" s="104">
        <v>42.98</v>
      </c>
      <c r="N6460" s="104">
        <v>3.19</v>
      </c>
      <c r="O6460" s="104">
        <v>17.824000000000002</v>
      </c>
      <c r="P6460" s="104" t="s">
        <v>67</v>
      </c>
      <c r="Q6460" s="104">
        <v>0</v>
      </c>
      <c r="R6460" s="104" t="s">
        <v>67</v>
      </c>
    </row>
    <row r="6461" spans="1:18" x14ac:dyDescent="0.25">
      <c r="A6461" s="104">
        <v>1066870</v>
      </c>
      <c r="B6461" s="104" t="s">
        <v>22</v>
      </c>
      <c r="C6461" s="104">
        <v>2015</v>
      </c>
      <c r="D6461" s="104" t="s">
        <v>237</v>
      </c>
      <c r="E6461" s="104" t="s">
        <v>2</v>
      </c>
      <c r="G6461" s="105">
        <v>42224</v>
      </c>
      <c r="H6461" s="105">
        <v>0.73124999999999996</v>
      </c>
      <c r="I6461" s="104">
        <v>0</v>
      </c>
      <c r="J6461" s="104">
        <v>201</v>
      </c>
      <c r="K6461" s="104">
        <v>54.746110000000002</v>
      </c>
      <c r="L6461" s="104">
        <v>3.8680599999999998</v>
      </c>
      <c r="M6461" s="104">
        <v>51.68</v>
      </c>
      <c r="N6461" s="104">
        <v>3.59</v>
      </c>
      <c r="O6461" s="104">
        <v>24.119</v>
      </c>
      <c r="P6461" s="104" t="s">
        <v>67</v>
      </c>
      <c r="Q6461" s="104">
        <v>0</v>
      </c>
      <c r="R6461" s="104" t="s">
        <v>67</v>
      </c>
    </row>
    <row r="6462" spans="1:18" x14ac:dyDescent="0.25">
      <c r="A6462" s="104">
        <v>1066871</v>
      </c>
      <c r="B6462" s="104" t="s">
        <v>22</v>
      </c>
      <c r="C6462" s="104">
        <v>2015</v>
      </c>
      <c r="D6462" s="104" t="s">
        <v>235</v>
      </c>
      <c r="E6462" s="104" t="s">
        <v>2</v>
      </c>
      <c r="G6462" s="105">
        <v>42225</v>
      </c>
      <c r="H6462" s="105">
        <v>0.44861111111111102</v>
      </c>
      <c r="I6462" s="104">
        <v>2</v>
      </c>
      <c r="J6462" s="104">
        <v>165</v>
      </c>
      <c r="K6462" s="104">
        <v>53.616669999999999</v>
      </c>
      <c r="L6462" s="104">
        <v>3.6833300000000002</v>
      </c>
      <c r="M6462" s="104">
        <v>4.5999999999999996</v>
      </c>
      <c r="N6462" s="104">
        <v>1.6</v>
      </c>
      <c r="O6462" s="104">
        <v>4.4160000000000004</v>
      </c>
      <c r="P6462" s="104" t="s">
        <v>66</v>
      </c>
      <c r="Q6462" s="104">
        <v>0</v>
      </c>
      <c r="R6462" s="104" t="s">
        <v>67</v>
      </c>
    </row>
    <row r="6463" spans="1:18" x14ac:dyDescent="0.25">
      <c r="A6463" s="104">
        <v>1066872</v>
      </c>
      <c r="B6463" s="104" t="s">
        <v>22</v>
      </c>
      <c r="C6463" s="104">
        <v>2015</v>
      </c>
      <c r="D6463" s="104" t="s">
        <v>234</v>
      </c>
      <c r="E6463" s="104" t="s">
        <v>2</v>
      </c>
      <c r="G6463" s="105">
        <v>42226</v>
      </c>
      <c r="H6463" s="105">
        <v>0.70347222222222205</v>
      </c>
      <c r="I6463" s="104">
        <v>6</v>
      </c>
      <c r="J6463" s="104">
        <v>218</v>
      </c>
      <c r="K6463" s="104">
        <v>52.693330000000003</v>
      </c>
      <c r="L6463" s="104">
        <v>3.0950000000000002</v>
      </c>
      <c r="M6463" s="104">
        <v>2.4</v>
      </c>
      <c r="N6463" s="104">
        <v>0.2</v>
      </c>
      <c r="O6463" s="104">
        <v>0.33600000000000002</v>
      </c>
      <c r="P6463" s="104" t="s">
        <v>67</v>
      </c>
      <c r="Q6463" s="104">
        <v>0</v>
      </c>
      <c r="R6463" s="104" t="s">
        <v>67</v>
      </c>
    </row>
    <row r="6464" spans="1:18" x14ac:dyDescent="0.25">
      <c r="A6464" s="104">
        <v>1066873</v>
      </c>
      <c r="B6464" s="104" t="s">
        <v>22</v>
      </c>
      <c r="C6464" s="104">
        <v>2015</v>
      </c>
      <c r="D6464" s="104" t="s">
        <v>233</v>
      </c>
      <c r="E6464" s="104" t="s">
        <v>2</v>
      </c>
      <c r="G6464" s="105">
        <v>42226</v>
      </c>
      <c r="H6464" s="105">
        <v>0.719444444444444</v>
      </c>
      <c r="I6464" s="104">
        <v>6</v>
      </c>
      <c r="J6464" s="104">
        <v>195</v>
      </c>
      <c r="K6464" s="104">
        <v>53.738329999999998</v>
      </c>
      <c r="L6464" s="104">
        <v>3.81833</v>
      </c>
      <c r="M6464" s="104">
        <v>6.5</v>
      </c>
      <c r="N6464" s="104">
        <v>0.6</v>
      </c>
      <c r="O6464" s="104">
        <v>1.95</v>
      </c>
      <c r="P6464" s="104" t="s">
        <v>67</v>
      </c>
      <c r="Q6464" s="104">
        <v>0</v>
      </c>
      <c r="R6464" s="104" t="s">
        <v>67</v>
      </c>
    </row>
    <row r="6465" spans="1:18" x14ac:dyDescent="0.25">
      <c r="A6465" s="104">
        <v>1066874</v>
      </c>
      <c r="B6465" s="104" t="s">
        <v>22</v>
      </c>
      <c r="C6465" s="104">
        <v>2015</v>
      </c>
      <c r="D6465" s="104" t="s">
        <v>232</v>
      </c>
      <c r="E6465" s="104" t="s">
        <v>2</v>
      </c>
      <c r="G6465" s="105">
        <v>42226</v>
      </c>
      <c r="H6465" s="105">
        <v>0.74583333333333302</v>
      </c>
      <c r="I6465" s="104">
        <v>2</v>
      </c>
      <c r="J6465" s="104">
        <v>221</v>
      </c>
      <c r="K6465" s="104">
        <v>53.821669999999997</v>
      </c>
      <c r="L6465" s="104">
        <v>5.2783300000000004</v>
      </c>
      <c r="M6465" s="104">
        <v>5.2</v>
      </c>
      <c r="N6465" s="104">
        <v>1</v>
      </c>
      <c r="O6465" s="104">
        <v>2.08</v>
      </c>
      <c r="P6465" s="104" t="s">
        <v>67</v>
      </c>
      <c r="Q6465" s="104">
        <v>0</v>
      </c>
      <c r="R6465" s="104" t="s">
        <v>67</v>
      </c>
    </row>
    <row r="6466" spans="1:18" x14ac:dyDescent="0.25">
      <c r="A6466" s="104">
        <v>1066875</v>
      </c>
      <c r="B6466" s="104" t="s">
        <v>22</v>
      </c>
      <c r="C6466" s="104">
        <v>2015</v>
      </c>
      <c r="D6466" s="104" t="s">
        <v>231</v>
      </c>
      <c r="E6466" s="104" t="s">
        <v>2</v>
      </c>
      <c r="G6466" s="105">
        <v>42226</v>
      </c>
      <c r="H6466" s="105">
        <v>0.74583333333333302</v>
      </c>
      <c r="I6466" s="104">
        <v>2</v>
      </c>
      <c r="J6466" s="104">
        <v>221</v>
      </c>
      <c r="K6466" s="104">
        <v>53.833329999999997</v>
      </c>
      <c r="L6466" s="104">
        <v>5.2549999999999999</v>
      </c>
      <c r="M6466" s="104">
        <v>4.8</v>
      </c>
      <c r="N6466" s="104">
        <v>0.5</v>
      </c>
      <c r="O6466" s="104">
        <v>0.72</v>
      </c>
      <c r="P6466" s="104" t="s">
        <v>67</v>
      </c>
      <c r="Q6466" s="104">
        <v>0</v>
      </c>
      <c r="R6466" s="104" t="s">
        <v>67</v>
      </c>
    </row>
    <row r="6467" spans="1:18" x14ac:dyDescent="0.25">
      <c r="A6467" s="104">
        <v>1066876</v>
      </c>
      <c r="B6467" s="104" t="s">
        <v>22</v>
      </c>
      <c r="C6467" s="104">
        <v>2015</v>
      </c>
      <c r="D6467" s="104" t="s">
        <v>230</v>
      </c>
      <c r="E6467" s="104" t="s">
        <v>2</v>
      </c>
      <c r="G6467" s="105">
        <v>42227</v>
      </c>
      <c r="H6467" s="105">
        <v>0.33472222222222198</v>
      </c>
      <c r="I6467" s="104">
        <v>2</v>
      </c>
      <c r="J6467" s="104">
        <v>240</v>
      </c>
      <c r="K6467" s="104">
        <v>52.238329999999998</v>
      </c>
      <c r="L6467" s="104">
        <v>3.39</v>
      </c>
      <c r="M6467" s="104">
        <v>0.8</v>
      </c>
      <c r="N6467" s="104">
        <v>0.8</v>
      </c>
      <c r="O6467" s="104">
        <v>0.25600000000000001</v>
      </c>
      <c r="P6467" s="104" t="s">
        <v>66</v>
      </c>
      <c r="Q6467" s="104">
        <v>0</v>
      </c>
      <c r="R6467" s="104" t="s">
        <v>67</v>
      </c>
    </row>
    <row r="6468" spans="1:18" x14ac:dyDescent="0.25">
      <c r="A6468" s="104">
        <v>1066877</v>
      </c>
      <c r="B6468" s="104" t="s">
        <v>22</v>
      </c>
      <c r="C6468" s="104">
        <v>2015</v>
      </c>
      <c r="D6468" s="104" t="s">
        <v>221</v>
      </c>
      <c r="E6468" s="104" t="s">
        <v>2</v>
      </c>
      <c r="G6468" s="105">
        <v>42227</v>
      </c>
      <c r="H6468" s="105">
        <v>0.50486111111111098</v>
      </c>
      <c r="I6468" s="104">
        <v>4</v>
      </c>
      <c r="J6468" s="104">
        <v>350</v>
      </c>
      <c r="K6468" s="104">
        <v>53.273330000000001</v>
      </c>
      <c r="L6468" s="104">
        <v>3.61694</v>
      </c>
      <c r="M6468" s="104">
        <v>1</v>
      </c>
      <c r="N6468" s="104">
        <v>2</v>
      </c>
      <c r="O6468" s="104">
        <v>0.6</v>
      </c>
      <c r="P6468" s="104" t="s">
        <v>87</v>
      </c>
      <c r="Q6468" s="104">
        <v>2.5613999999999999</v>
      </c>
      <c r="R6468" s="104" t="s">
        <v>67</v>
      </c>
    </row>
    <row r="6469" spans="1:18" x14ac:dyDescent="0.25">
      <c r="A6469" s="104">
        <v>1066878</v>
      </c>
      <c r="B6469" s="104" t="s">
        <v>22</v>
      </c>
      <c r="C6469" s="104">
        <v>2015</v>
      </c>
      <c r="D6469" s="104" t="s">
        <v>220</v>
      </c>
      <c r="E6469" s="104" t="s">
        <v>2</v>
      </c>
      <c r="G6469" s="105">
        <v>42227</v>
      </c>
      <c r="H6469" s="105">
        <v>0.51666666666666705</v>
      </c>
      <c r="I6469" s="104">
        <v>4</v>
      </c>
      <c r="J6469" s="104">
        <v>350</v>
      </c>
      <c r="K6469" s="104">
        <v>53.706670000000003</v>
      </c>
      <c r="L6469" s="104">
        <v>3.8416700000000001</v>
      </c>
      <c r="M6469" s="104">
        <v>9.1999999999999993</v>
      </c>
      <c r="N6469" s="104">
        <v>3</v>
      </c>
      <c r="O6469" s="104">
        <v>5.52</v>
      </c>
      <c r="P6469" s="104" t="s">
        <v>66</v>
      </c>
      <c r="Q6469" s="104">
        <v>0</v>
      </c>
      <c r="R6469" s="104" t="s">
        <v>67</v>
      </c>
    </row>
    <row r="6470" spans="1:18" x14ac:dyDescent="0.25">
      <c r="A6470" s="104">
        <v>1066879</v>
      </c>
      <c r="B6470" s="104" t="s">
        <v>22</v>
      </c>
      <c r="C6470" s="104">
        <v>2015</v>
      </c>
      <c r="D6470" s="104" t="s">
        <v>219</v>
      </c>
      <c r="E6470" s="104" t="s">
        <v>2</v>
      </c>
      <c r="G6470" s="105">
        <v>42227</v>
      </c>
      <c r="H6470" s="105">
        <v>0.54583333333333295</v>
      </c>
      <c r="I6470" s="104">
        <v>2</v>
      </c>
      <c r="J6470" s="104">
        <v>350</v>
      </c>
      <c r="K6470" s="104">
        <v>54.061669999999999</v>
      </c>
      <c r="L6470" s="104">
        <v>5.3083299999999998</v>
      </c>
      <c r="M6470" s="104">
        <v>1.4</v>
      </c>
      <c r="N6470" s="104">
        <v>0.4</v>
      </c>
      <c r="O6470" s="104">
        <v>0.33600000000000002</v>
      </c>
      <c r="P6470" s="104" t="s">
        <v>67</v>
      </c>
      <c r="Q6470" s="104">
        <v>0</v>
      </c>
      <c r="R6470" s="104" t="s">
        <v>67</v>
      </c>
    </row>
    <row r="6471" spans="1:18" x14ac:dyDescent="0.25">
      <c r="A6471" s="104">
        <v>1066880</v>
      </c>
      <c r="B6471" s="104" t="s">
        <v>22</v>
      </c>
      <c r="C6471" s="104">
        <v>2015</v>
      </c>
      <c r="D6471" s="104" t="s">
        <v>218</v>
      </c>
      <c r="E6471" s="104" t="s">
        <v>2</v>
      </c>
      <c r="G6471" s="105">
        <v>42230</v>
      </c>
      <c r="H6471" s="105">
        <v>0.28472222222222199</v>
      </c>
      <c r="I6471" s="104">
        <v>2</v>
      </c>
      <c r="J6471" s="104">
        <v>100</v>
      </c>
      <c r="K6471" s="104">
        <v>53.634439999999998</v>
      </c>
      <c r="L6471" s="104">
        <v>4.9050000000000002</v>
      </c>
      <c r="M6471" s="104">
        <v>6.8</v>
      </c>
      <c r="N6471" s="104">
        <v>1.1000000000000001</v>
      </c>
      <c r="O6471" s="104">
        <v>2.992</v>
      </c>
      <c r="P6471" s="104" t="s">
        <v>67</v>
      </c>
      <c r="Q6471" s="104">
        <v>0</v>
      </c>
      <c r="R6471" s="104" t="s">
        <v>67</v>
      </c>
    </row>
    <row r="6472" spans="1:18" x14ac:dyDescent="0.25">
      <c r="A6472" s="104">
        <v>1066881</v>
      </c>
      <c r="B6472" s="104" t="s">
        <v>22</v>
      </c>
      <c r="C6472" s="104">
        <v>2015</v>
      </c>
      <c r="D6472" s="104" t="s">
        <v>216</v>
      </c>
      <c r="E6472" s="104" t="s">
        <v>2</v>
      </c>
      <c r="G6472" s="105">
        <v>42230</v>
      </c>
      <c r="H6472" s="105">
        <v>0.35277777777777802</v>
      </c>
      <c r="I6472" s="104">
        <v>2</v>
      </c>
      <c r="J6472" s="104">
        <v>152</v>
      </c>
      <c r="K6472" s="104">
        <v>52.808329999999998</v>
      </c>
      <c r="L6472" s="104">
        <v>3.2766700000000002</v>
      </c>
      <c r="M6472" s="104">
        <v>4.8</v>
      </c>
      <c r="N6472" s="104">
        <v>4.5</v>
      </c>
      <c r="O6472" s="104">
        <v>0</v>
      </c>
      <c r="P6472" s="104" t="s">
        <v>67</v>
      </c>
      <c r="Q6472" s="104">
        <v>0</v>
      </c>
      <c r="R6472" s="104" t="s">
        <v>67</v>
      </c>
    </row>
    <row r="6473" spans="1:18" x14ac:dyDescent="0.25">
      <c r="A6473" s="104">
        <v>1066882</v>
      </c>
      <c r="B6473" s="104" t="s">
        <v>22</v>
      </c>
      <c r="C6473" s="104">
        <v>2015</v>
      </c>
      <c r="D6473" s="104" t="s">
        <v>215</v>
      </c>
      <c r="E6473" s="104" t="s">
        <v>2</v>
      </c>
      <c r="G6473" s="105">
        <v>42230</v>
      </c>
      <c r="H6473" s="105">
        <v>0.36805555555555602</v>
      </c>
      <c r="I6473" s="104">
        <v>2</v>
      </c>
      <c r="J6473" s="104">
        <v>210</v>
      </c>
      <c r="K6473" s="104">
        <v>51.841670000000001</v>
      </c>
      <c r="L6473" s="104">
        <v>2.8883299999999998</v>
      </c>
      <c r="M6473" s="104">
        <v>4.0999999999999996</v>
      </c>
      <c r="N6473" s="104">
        <v>0.2</v>
      </c>
      <c r="O6473" s="104">
        <v>0</v>
      </c>
      <c r="P6473" s="104" t="s">
        <v>67</v>
      </c>
      <c r="Q6473" s="104">
        <v>0</v>
      </c>
      <c r="R6473" s="104" t="s">
        <v>67</v>
      </c>
    </row>
    <row r="6474" spans="1:18" x14ac:dyDescent="0.25">
      <c r="A6474" s="104">
        <v>1066883</v>
      </c>
      <c r="B6474" s="104" t="s">
        <v>22</v>
      </c>
      <c r="C6474" s="104">
        <v>2015</v>
      </c>
      <c r="D6474" s="104" t="s">
        <v>214</v>
      </c>
      <c r="E6474" s="104" t="s">
        <v>2</v>
      </c>
      <c r="G6474" s="105">
        <v>42231</v>
      </c>
      <c r="H6474" s="105">
        <v>0.25277777777777799</v>
      </c>
      <c r="I6474" s="104">
        <v>0</v>
      </c>
      <c r="K6474" s="104">
        <v>51.940559999999998</v>
      </c>
      <c r="L6474" s="104">
        <v>3.02278</v>
      </c>
      <c r="M6474" s="104">
        <v>5.59</v>
      </c>
      <c r="N6474" s="104">
        <v>1.69</v>
      </c>
      <c r="O6474" s="104">
        <v>2.3620000000000001</v>
      </c>
      <c r="P6474" s="104" t="s">
        <v>67</v>
      </c>
      <c r="Q6474" s="104">
        <v>0</v>
      </c>
      <c r="R6474" s="104" t="s">
        <v>67</v>
      </c>
    </row>
    <row r="6475" spans="1:18" x14ac:dyDescent="0.25">
      <c r="A6475" s="104">
        <v>1066884</v>
      </c>
      <c r="B6475" s="104" t="s">
        <v>22</v>
      </c>
      <c r="C6475" s="104">
        <v>2015</v>
      </c>
      <c r="D6475" s="104" t="s">
        <v>213</v>
      </c>
      <c r="E6475" s="104" t="s">
        <v>2</v>
      </c>
      <c r="G6475" s="105">
        <v>42231</v>
      </c>
      <c r="H6475" s="105">
        <v>0.30069444444444399</v>
      </c>
      <c r="I6475" s="104">
        <v>4</v>
      </c>
      <c r="J6475" s="104">
        <v>320</v>
      </c>
      <c r="K6475" s="104">
        <v>51.943330000000003</v>
      </c>
      <c r="L6475" s="104">
        <v>3.03389</v>
      </c>
      <c r="M6475" s="104">
        <v>2</v>
      </c>
      <c r="N6475" s="104">
        <v>1.5</v>
      </c>
      <c r="O6475" s="104">
        <v>0.9</v>
      </c>
      <c r="P6475" s="104" t="s">
        <v>87</v>
      </c>
      <c r="Q6475" s="104">
        <v>3.6539999999999999</v>
      </c>
      <c r="R6475" s="104" t="s">
        <v>67</v>
      </c>
    </row>
    <row r="6476" spans="1:18" x14ac:dyDescent="0.25">
      <c r="A6476" s="104">
        <v>1066885</v>
      </c>
      <c r="B6476" s="104" t="s">
        <v>22</v>
      </c>
      <c r="C6476" s="104">
        <v>2015</v>
      </c>
      <c r="D6476" s="104" t="s">
        <v>212</v>
      </c>
      <c r="E6476" s="104" t="s">
        <v>2</v>
      </c>
      <c r="G6476" s="105">
        <v>42231</v>
      </c>
      <c r="H6476" s="105">
        <v>0.30694444444444402</v>
      </c>
      <c r="I6476" s="104">
        <v>4</v>
      </c>
      <c r="J6476" s="104">
        <v>320</v>
      </c>
      <c r="K6476" s="104">
        <v>52.216670000000001</v>
      </c>
      <c r="L6476" s="104">
        <v>3.0983299999999998</v>
      </c>
      <c r="M6476" s="104">
        <v>0.1</v>
      </c>
      <c r="N6476" s="104">
        <v>0.1</v>
      </c>
      <c r="O6476" s="104">
        <v>2E-3</v>
      </c>
      <c r="P6476" s="104" t="s">
        <v>67</v>
      </c>
      <c r="Q6476" s="104">
        <v>0</v>
      </c>
      <c r="R6476" s="104" t="s">
        <v>67</v>
      </c>
    </row>
    <row r="6477" spans="1:18" x14ac:dyDescent="0.25">
      <c r="A6477" s="104">
        <v>1066886</v>
      </c>
      <c r="B6477" s="104" t="s">
        <v>22</v>
      </c>
      <c r="C6477" s="104">
        <v>2015</v>
      </c>
      <c r="D6477" s="104" t="s">
        <v>211</v>
      </c>
      <c r="E6477" s="104" t="s">
        <v>2</v>
      </c>
      <c r="G6477" s="105">
        <v>42234</v>
      </c>
      <c r="H6477" s="105">
        <v>0.43333333333333302</v>
      </c>
      <c r="I6477" s="104">
        <v>6</v>
      </c>
      <c r="J6477" s="104">
        <v>184</v>
      </c>
      <c r="K6477" s="104">
        <v>53.748330000000003</v>
      </c>
      <c r="L6477" s="104">
        <v>5.17</v>
      </c>
      <c r="M6477" s="104">
        <v>3</v>
      </c>
      <c r="N6477" s="104">
        <v>0.2</v>
      </c>
      <c r="O6477" s="104">
        <v>0.42</v>
      </c>
      <c r="P6477" s="104" t="s">
        <v>67</v>
      </c>
      <c r="Q6477" s="104">
        <v>0</v>
      </c>
      <c r="R6477" s="104" t="s">
        <v>67</v>
      </c>
    </row>
    <row r="6478" spans="1:18" x14ac:dyDescent="0.25">
      <c r="A6478" s="104">
        <v>1066887</v>
      </c>
      <c r="B6478" s="104" t="s">
        <v>22</v>
      </c>
      <c r="C6478" s="104">
        <v>2015</v>
      </c>
      <c r="D6478" s="104" t="s">
        <v>210</v>
      </c>
      <c r="E6478" s="104" t="s">
        <v>2</v>
      </c>
      <c r="G6478" s="105">
        <v>42234</v>
      </c>
      <c r="H6478" s="105">
        <v>0.98611111111111105</v>
      </c>
      <c r="I6478" s="104">
        <v>0</v>
      </c>
      <c r="K6478" s="104">
        <v>53.546669999999999</v>
      </c>
      <c r="L6478" s="104">
        <v>3.915</v>
      </c>
      <c r="M6478" s="104">
        <v>15.7</v>
      </c>
      <c r="N6478" s="104">
        <v>2</v>
      </c>
      <c r="O6478" s="104">
        <v>25.12</v>
      </c>
      <c r="P6478" s="104" t="s">
        <v>67</v>
      </c>
      <c r="Q6478" s="104">
        <v>0</v>
      </c>
      <c r="R6478" s="104" t="s">
        <v>67</v>
      </c>
    </row>
    <row r="6479" spans="1:18" x14ac:dyDescent="0.25">
      <c r="A6479" s="104">
        <v>1066888</v>
      </c>
      <c r="B6479" s="104" t="s">
        <v>22</v>
      </c>
      <c r="C6479" s="104">
        <v>2015</v>
      </c>
      <c r="D6479" s="104" t="s">
        <v>209</v>
      </c>
      <c r="E6479" s="104" t="s">
        <v>2</v>
      </c>
      <c r="G6479" s="105">
        <v>42235</v>
      </c>
      <c r="H6479" s="105">
        <v>0.3</v>
      </c>
      <c r="I6479" s="104">
        <v>0</v>
      </c>
      <c r="J6479" s="104">
        <v>157</v>
      </c>
      <c r="K6479" s="104">
        <v>53.731670000000001</v>
      </c>
      <c r="L6479" s="104">
        <v>5.07667</v>
      </c>
      <c r="M6479" s="104">
        <v>12.68</v>
      </c>
      <c r="N6479" s="104">
        <v>2.15</v>
      </c>
      <c r="O6479" s="104">
        <v>8.4510000000000005</v>
      </c>
      <c r="P6479" s="104" t="s">
        <v>67</v>
      </c>
      <c r="Q6479" s="104">
        <v>0</v>
      </c>
      <c r="R6479" s="104" t="s">
        <v>67</v>
      </c>
    </row>
    <row r="6480" spans="1:18" x14ac:dyDescent="0.25">
      <c r="A6480" s="104">
        <v>1066889</v>
      </c>
      <c r="B6480" s="104" t="s">
        <v>22</v>
      </c>
      <c r="C6480" s="104">
        <v>2015</v>
      </c>
      <c r="D6480" s="104" t="s">
        <v>208</v>
      </c>
      <c r="E6480" s="104" t="s">
        <v>2</v>
      </c>
      <c r="G6480" s="105">
        <v>42235</v>
      </c>
      <c r="H6480" s="105">
        <v>0.72638888888888897</v>
      </c>
      <c r="I6480" s="104">
        <v>4</v>
      </c>
      <c r="J6480" s="104">
        <v>190</v>
      </c>
      <c r="K6480" s="104">
        <v>53.60333</v>
      </c>
      <c r="L6480" s="104">
        <v>4.0083299999999999</v>
      </c>
      <c r="M6480" s="104">
        <v>13.2</v>
      </c>
      <c r="N6480" s="104">
        <v>1.4</v>
      </c>
      <c r="O6480" s="104">
        <v>0.92400000000000004</v>
      </c>
      <c r="P6480" s="104" t="s">
        <v>66</v>
      </c>
      <c r="Q6480" s="104">
        <v>0</v>
      </c>
      <c r="R6480" s="104" t="s">
        <v>67</v>
      </c>
    </row>
    <row r="6481" spans="1:18" x14ac:dyDescent="0.25">
      <c r="A6481" s="104">
        <v>1066890</v>
      </c>
      <c r="B6481" s="104" t="s">
        <v>22</v>
      </c>
      <c r="C6481" s="104">
        <v>2015</v>
      </c>
      <c r="D6481" s="104" t="s">
        <v>207</v>
      </c>
      <c r="E6481" s="104" t="s">
        <v>2</v>
      </c>
      <c r="G6481" s="105">
        <v>42235</v>
      </c>
      <c r="H6481" s="105">
        <v>0.84375</v>
      </c>
      <c r="I6481" s="104">
        <v>0</v>
      </c>
      <c r="J6481" s="104">
        <v>180</v>
      </c>
      <c r="K6481" s="104">
        <v>53.723329999999997</v>
      </c>
      <c r="L6481" s="104">
        <v>5.0566700000000004</v>
      </c>
      <c r="M6481" s="104">
        <v>11.6</v>
      </c>
      <c r="N6481" s="104">
        <v>1.8</v>
      </c>
      <c r="O6481" s="104">
        <v>6.2640000000000002</v>
      </c>
      <c r="P6481" s="104" t="s">
        <v>67</v>
      </c>
      <c r="Q6481" s="104">
        <v>0</v>
      </c>
      <c r="R6481" s="104" t="s">
        <v>67</v>
      </c>
    </row>
    <row r="6482" spans="1:18" x14ac:dyDescent="0.25">
      <c r="A6482" s="104">
        <v>1066891</v>
      </c>
      <c r="B6482" s="104" t="s">
        <v>22</v>
      </c>
      <c r="C6482" s="104">
        <v>2015</v>
      </c>
      <c r="D6482" s="104" t="s">
        <v>206</v>
      </c>
      <c r="E6482" s="104" t="s">
        <v>2</v>
      </c>
      <c r="G6482" s="105">
        <v>42237</v>
      </c>
      <c r="H6482" s="105">
        <v>0.52500000000000002</v>
      </c>
      <c r="I6482" s="104">
        <v>4</v>
      </c>
      <c r="J6482" s="104">
        <v>205</v>
      </c>
      <c r="K6482" s="104">
        <v>53.746670000000002</v>
      </c>
      <c r="L6482" s="104">
        <v>5.165</v>
      </c>
      <c r="M6482" s="104">
        <v>5.7</v>
      </c>
      <c r="N6482" s="104">
        <v>0.3</v>
      </c>
      <c r="O6482" s="104">
        <v>1.1970000000000001</v>
      </c>
      <c r="P6482" s="104" t="s">
        <v>67</v>
      </c>
      <c r="Q6482" s="104">
        <v>0</v>
      </c>
      <c r="R6482" s="104" t="s">
        <v>67</v>
      </c>
    </row>
    <row r="6483" spans="1:18" x14ac:dyDescent="0.25">
      <c r="A6483" s="104">
        <v>1066892</v>
      </c>
      <c r="B6483" s="104" t="s">
        <v>22</v>
      </c>
      <c r="C6483" s="104">
        <v>2015</v>
      </c>
      <c r="D6483" s="104" t="s">
        <v>205</v>
      </c>
      <c r="E6483" s="104" t="s">
        <v>2</v>
      </c>
      <c r="G6483" s="105">
        <v>42237</v>
      </c>
      <c r="H6483" s="105">
        <v>0.53541666666666698</v>
      </c>
      <c r="I6483" s="104">
        <v>2</v>
      </c>
      <c r="J6483" s="104">
        <v>160</v>
      </c>
      <c r="K6483" s="104">
        <v>54.008330000000001</v>
      </c>
      <c r="L6483" s="104">
        <v>5.91167</v>
      </c>
      <c r="M6483" s="104">
        <v>1.4</v>
      </c>
      <c r="N6483" s="104">
        <v>0.05</v>
      </c>
      <c r="O6483" s="104">
        <v>5.6000000000000001E-2</v>
      </c>
      <c r="P6483" s="104" t="s">
        <v>67</v>
      </c>
      <c r="Q6483" s="104">
        <v>0</v>
      </c>
      <c r="R6483" s="104" t="s">
        <v>67</v>
      </c>
    </row>
    <row r="6484" spans="1:18" x14ac:dyDescent="0.25">
      <c r="A6484" s="104">
        <v>1066893</v>
      </c>
      <c r="B6484" s="104" t="s">
        <v>22</v>
      </c>
      <c r="C6484" s="104">
        <v>2015</v>
      </c>
      <c r="D6484" s="104" t="s">
        <v>204</v>
      </c>
      <c r="E6484" s="104" t="s">
        <v>2</v>
      </c>
      <c r="G6484" s="105">
        <v>42238</v>
      </c>
      <c r="H6484" s="105">
        <v>0.48055555555555601</v>
      </c>
      <c r="I6484" s="104">
        <v>6</v>
      </c>
      <c r="J6484" s="104">
        <v>148</v>
      </c>
      <c r="K6484" s="104">
        <v>53.638330000000003</v>
      </c>
      <c r="L6484" s="104">
        <v>5.8616700000000002</v>
      </c>
      <c r="M6484" s="104">
        <v>3.4</v>
      </c>
      <c r="N6484" s="104">
        <v>0.4</v>
      </c>
      <c r="O6484" s="104">
        <v>0.54400000000000004</v>
      </c>
      <c r="P6484" s="104" t="s">
        <v>67</v>
      </c>
      <c r="Q6484" s="104">
        <v>0</v>
      </c>
      <c r="R6484" s="104" t="s">
        <v>67</v>
      </c>
    </row>
    <row r="6485" spans="1:18" x14ac:dyDescent="0.25">
      <c r="A6485" s="104">
        <v>1066894</v>
      </c>
      <c r="B6485" s="104" t="s">
        <v>22</v>
      </c>
      <c r="C6485" s="104">
        <v>2015</v>
      </c>
      <c r="D6485" s="104" t="s">
        <v>203</v>
      </c>
      <c r="E6485" s="104" t="s">
        <v>2</v>
      </c>
      <c r="G6485" s="105">
        <v>42238</v>
      </c>
      <c r="H6485" s="105">
        <v>0.52569444444444402</v>
      </c>
      <c r="I6485" s="104">
        <v>4</v>
      </c>
      <c r="J6485" s="104">
        <v>144</v>
      </c>
      <c r="K6485" s="104">
        <v>53.95</v>
      </c>
      <c r="L6485" s="104">
        <v>4.1583300000000003</v>
      </c>
      <c r="M6485" s="104">
        <v>10.1</v>
      </c>
      <c r="N6485" s="104">
        <v>2.1</v>
      </c>
      <c r="O6485" s="104">
        <v>2.121</v>
      </c>
      <c r="P6485" s="104" t="s">
        <v>67</v>
      </c>
      <c r="Q6485" s="104">
        <v>0</v>
      </c>
      <c r="R6485" s="104" t="s">
        <v>67</v>
      </c>
    </row>
    <row r="6486" spans="1:18" x14ac:dyDescent="0.25">
      <c r="A6486" s="104">
        <v>1066895</v>
      </c>
      <c r="B6486" s="104" t="s">
        <v>22</v>
      </c>
      <c r="C6486" s="104">
        <v>2015</v>
      </c>
      <c r="D6486" s="104" t="s">
        <v>201</v>
      </c>
      <c r="E6486" s="104" t="s">
        <v>2</v>
      </c>
      <c r="G6486" s="105">
        <v>42239</v>
      </c>
      <c r="H6486" s="105">
        <v>0.65625</v>
      </c>
      <c r="I6486" s="104">
        <v>11</v>
      </c>
      <c r="J6486" s="104">
        <v>112</v>
      </c>
      <c r="K6486" s="104">
        <v>54.031669999999998</v>
      </c>
      <c r="L6486" s="104">
        <v>4.8666700000000001</v>
      </c>
      <c r="M6486" s="104">
        <v>0.6</v>
      </c>
      <c r="N6486" s="104">
        <v>0.5</v>
      </c>
      <c r="O6486" s="104">
        <v>0.15</v>
      </c>
      <c r="P6486" s="104" t="s">
        <v>67</v>
      </c>
      <c r="Q6486" s="104">
        <v>0</v>
      </c>
      <c r="R6486" s="104" t="s">
        <v>67</v>
      </c>
    </row>
    <row r="6487" spans="1:18" x14ac:dyDescent="0.25">
      <c r="A6487" s="104">
        <v>1066896</v>
      </c>
      <c r="B6487" s="104" t="s">
        <v>22</v>
      </c>
      <c r="C6487" s="104">
        <v>2015</v>
      </c>
      <c r="D6487" s="104" t="s">
        <v>200</v>
      </c>
      <c r="E6487" s="104" t="s">
        <v>2</v>
      </c>
      <c r="G6487" s="105">
        <v>42241</v>
      </c>
      <c r="H6487" s="105">
        <v>0.80763888888888902</v>
      </c>
      <c r="I6487" s="104">
        <v>0</v>
      </c>
      <c r="J6487" s="104">
        <v>211</v>
      </c>
      <c r="K6487" s="104">
        <v>54.023330000000001</v>
      </c>
      <c r="L6487" s="104">
        <v>5.5149999999999997</v>
      </c>
      <c r="M6487" s="104">
        <v>1.1000000000000001</v>
      </c>
      <c r="N6487" s="104">
        <v>0.2</v>
      </c>
      <c r="O6487" s="104">
        <v>0</v>
      </c>
      <c r="P6487" s="104" t="s">
        <v>67</v>
      </c>
      <c r="Q6487" s="104">
        <v>0</v>
      </c>
      <c r="R6487" s="104" t="s">
        <v>67</v>
      </c>
    </row>
    <row r="6488" spans="1:18" x14ac:dyDescent="0.25">
      <c r="A6488" s="104">
        <v>1066897</v>
      </c>
      <c r="B6488" s="104" t="s">
        <v>22</v>
      </c>
      <c r="C6488" s="104">
        <v>2015</v>
      </c>
      <c r="D6488" s="104" t="s">
        <v>199</v>
      </c>
      <c r="E6488" s="104" t="s">
        <v>2</v>
      </c>
      <c r="G6488" s="105">
        <v>42241</v>
      </c>
      <c r="H6488" s="105">
        <v>0.80763888888888902</v>
      </c>
      <c r="I6488" s="104">
        <v>0</v>
      </c>
      <c r="J6488" s="104">
        <v>211</v>
      </c>
      <c r="K6488" s="104">
        <v>54.041670000000003</v>
      </c>
      <c r="L6488" s="104">
        <v>5.5083299999999999</v>
      </c>
      <c r="M6488" s="104">
        <v>3</v>
      </c>
      <c r="N6488" s="104">
        <v>0.1</v>
      </c>
      <c r="O6488" s="104">
        <v>0</v>
      </c>
      <c r="P6488" s="104" t="s">
        <v>67</v>
      </c>
      <c r="Q6488" s="104">
        <v>0</v>
      </c>
      <c r="R6488" s="104" t="s">
        <v>67</v>
      </c>
    </row>
    <row r="6489" spans="1:18" x14ac:dyDescent="0.25">
      <c r="A6489" s="104">
        <v>1066898</v>
      </c>
      <c r="B6489" s="104" t="s">
        <v>22</v>
      </c>
      <c r="C6489" s="104">
        <v>2015</v>
      </c>
      <c r="D6489" s="104" t="s">
        <v>198</v>
      </c>
      <c r="E6489" s="104" t="s">
        <v>2</v>
      </c>
      <c r="G6489" s="105">
        <v>42243</v>
      </c>
      <c r="H6489" s="105">
        <v>0.31805555555555598</v>
      </c>
      <c r="I6489" s="104">
        <v>6</v>
      </c>
      <c r="J6489" s="104">
        <v>233</v>
      </c>
      <c r="K6489" s="104">
        <v>52.58417</v>
      </c>
      <c r="L6489" s="104">
        <v>3.15</v>
      </c>
      <c r="M6489" s="104">
        <v>1.8</v>
      </c>
      <c r="N6489" s="104">
        <v>0.3</v>
      </c>
      <c r="O6489" s="104">
        <v>0.32400000000000001</v>
      </c>
      <c r="P6489" s="104" t="s">
        <v>67</v>
      </c>
      <c r="Q6489" s="104">
        <v>0</v>
      </c>
      <c r="R6489" s="104" t="s">
        <v>67</v>
      </c>
    </row>
    <row r="6490" spans="1:18" x14ac:dyDescent="0.25">
      <c r="A6490" s="104">
        <v>1066899</v>
      </c>
      <c r="B6490" s="104" t="s">
        <v>22</v>
      </c>
      <c r="C6490" s="104">
        <v>2015</v>
      </c>
      <c r="D6490" s="104" t="s">
        <v>197</v>
      </c>
      <c r="E6490" s="104" t="s">
        <v>2</v>
      </c>
      <c r="G6490" s="105">
        <v>42246</v>
      </c>
      <c r="H6490" s="105">
        <v>0.50347222222222199</v>
      </c>
      <c r="I6490" s="104">
        <v>2</v>
      </c>
      <c r="J6490" s="104">
        <v>45</v>
      </c>
      <c r="K6490" s="104">
        <v>54.050280000000001</v>
      </c>
      <c r="L6490" s="104">
        <v>4.08833</v>
      </c>
      <c r="M6490" s="104">
        <v>5.3</v>
      </c>
      <c r="N6490" s="104">
        <v>0.05</v>
      </c>
      <c r="O6490" s="104">
        <v>0.21199999999999999</v>
      </c>
      <c r="P6490" s="104" t="s">
        <v>67</v>
      </c>
      <c r="Q6490" s="104">
        <v>0</v>
      </c>
      <c r="R6490" s="104" t="s">
        <v>67</v>
      </c>
    </row>
    <row r="6491" spans="1:18" x14ac:dyDescent="0.25">
      <c r="A6491" s="104">
        <v>1066900</v>
      </c>
      <c r="B6491" s="104" t="s">
        <v>22</v>
      </c>
      <c r="C6491" s="104">
        <v>2015</v>
      </c>
      <c r="D6491" s="104" t="s">
        <v>196</v>
      </c>
      <c r="E6491" s="104" t="s">
        <v>2</v>
      </c>
      <c r="G6491" s="105">
        <v>42248</v>
      </c>
      <c r="H6491" s="105">
        <v>0.58472222222222203</v>
      </c>
      <c r="I6491" s="104">
        <v>9</v>
      </c>
      <c r="J6491" s="104">
        <v>290</v>
      </c>
      <c r="K6491" s="104">
        <v>54.051670000000001</v>
      </c>
      <c r="L6491" s="104">
        <v>5.9133300000000002</v>
      </c>
      <c r="M6491" s="104">
        <v>3.1</v>
      </c>
      <c r="N6491" s="104">
        <v>0.1</v>
      </c>
      <c r="O6491" s="104">
        <v>0.124</v>
      </c>
      <c r="P6491" s="104" t="s">
        <v>67</v>
      </c>
      <c r="Q6491" s="104">
        <v>0</v>
      </c>
      <c r="R6491" s="104" t="s">
        <v>67</v>
      </c>
    </row>
    <row r="6492" spans="1:18" x14ac:dyDescent="0.25">
      <c r="A6492" s="104">
        <v>1066901</v>
      </c>
      <c r="B6492" s="104" t="s">
        <v>22</v>
      </c>
      <c r="C6492" s="104">
        <v>2015</v>
      </c>
      <c r="D6492" s="104" t="s">
        <v>195</v>
      </c>
      <c r="E6492" s="104" t="s">
        <v>2</v>
      </c>
      <c r="G6492" s="105">
        <v>42258</v>
      </c>
      <c r="H6492" s="105">
        <v>0.73680555555555605</v>
      </c>
      <c r="I6492" s="104">
        <v>0</v>
      </c>
      <c r="J6492" s="104">
        <v>85</v>
      </c>
      <c r="K6492" s="104">
        <v>52.303060000000002</v>
      </c>
      <c r="L6492" s="104">
        <v>3.13917</v>
      </c>
      <c r="M6492" s="104">
        <v>4.51</v>
      </c>
      <c r="N6492" s="104">
        <v>0.85</v>
      </c>
      <c r="O6492" s="104">
        <v>0.57499999999999996</v>
      </c>
      <c r="P6492" s="104" t="s">
        <v>67</v>
      </c>
      <c r="Q6492" s="104">
        <v>0</v>
      </c>
      <c r="R6492" s="104" t="s">
        <v>67</v>
      </c>
    </row>
    <row r="6493" spans="1:18" x14ac:dyDescent="0.25">
      <c r="A6493" s="104">
        <v>1066902</v>
      </c>
      <c r="B6493" s="104" t="s">
        <v>22</v>
      </c>
      <c r="C6493" s="104">
        <v>2015</v>
      </c>
      <c r="D6493" s="104" t="s">
        <v>194</v>
      </c>
      <c r="E6493" s="104" t="s">
        <v>2</v>
      </c>
      <c r="G6493" s="105">
        <v>42272</v>
      </c>
      <c r="H6493" s="105">
        <v>0.73055555555555596</v>
      </c>
      <c r="I6493" s="104">
        <v>0</v>
      </c>
      <c r="K6493" s="104">
        <v>54.563330000000001</v>
      </c>
      <c r="L6493" s="104">
        <v>4.0063899999999997</v>
      </c>
      <c r="M6493" s="104">
        <v>8.7899999999999991</v>
      </c>
      <c r="N6493" s="104">
        <v>1.85</v>
      </c>
      <c r="O6493" s="104">
        <v>3.2519999999999998</v>
      </c>
      <c r="P6493" s="104" t="s">
        <v>67</v>
      </c>
      <c r="Q6493" s="104">
        <v>0</v>
      </c>
      <c r="R6493" s="104" t="s">
        <v>67</v>
      </c>
    </row>
    <row r="6494" spans="1:18" x14ac:dyDescent="0.25">
      <c r="A6494" s="104">
        <v>1066903</v>
      </c>
      <c r="B6494" s="104" t="s">
        <v>22</v>
      </c>
      <c r="C6494" s="104">
        <v>2015</v>
      </c>
      <c r="D6494" s="104" t="s">
        <v>193</v>
      </c>
      <c r="E6494" s="104" t="s">
        <v>2</v>
      </c>
      <c r="G6494" s="105">
        <v>42272</v>
      </c>
      <c r="H6494" s="105">
        <v>0.73055555555555596</v>
      </c>
      <c r="I6494" s="104">
        <v>0</v>
      </c>
      <c r="K6494" s="104">
        <v>54.598889999999997</v>
      </c>
      <c r="L6494" s="104">
        <v>3.9474999999999998</v>
      </c>
      <c r="M6494" s="104">
        <v>1.68</v>
      </c>
      <c r="N6494" s="104">
        <v>0.46</v>
      </c>
      <c r="O6494" s="104">
        <v>0.54100000000000004</v>
      </c>
      <c r="P6494" s="104" t="s">
        <v>67</v>
      </c>
      <c r="Q6494" s="104">
        <v>0</v>
      </c>
      <c r="R6494" s="104" t="s">
        <v>67</v>
      </c>
    </row>
    <row r="6495" spans="1:18" x14ac:dyDescent="0.25">
      <c r="A6495" s="104">
        <v>1066904</v>
      </c>
      <c r="B6495" s="104" t="s">
        <v>22</v>
      </c>
      <c r="C6495" s="104">
        <v>2015</v>
      </c>
      <c r="D6495" s="104" t="s">
        <v>515</v>
      </c>
      <c r="E6495" s="104" t="s">
        <v>2</v>
      </c>
      <c r="G6495" s="105">
        <v>42272</v>
      </c>
      <c r="H6495" s="105">
        <v>0.85624999999999996</v>
      </c>
      <c r="I6495" s="104">
        <v>7</v>
      </c>
      <c r="J6495" s="104">
        <v>320</v>
      </c>
      <c r="K6495" s="104">
        <v>54.593330000000002</v>
      </c>
      <c r="L6495" s="104">
        <v>3.9583300000000001</v>
      </c>
      <c r="M6495" s="104">
        <v>1.53</v>
      </c>
      <c r="N6495" s="104">
        <v>0.35</v>
      </c>
      <c r="O6495" s="104">
        <v>0.26800000000000002</v>
      </c>
      <c r="P6495" s="104" t="s">
        <v>67</v>
      </c>
      <c r="Q6495" s="104">
        <v>0</v>
      </c>
      <c r="R6495" s="104" t="s">
        <v>67</v>
      </c>
    </row>
    <row r="6496" spans="1:18" x14ac:dyDescent="0.25">
      <c r="A6496" s="104">
        <v>1066905</v>
      </c>
      <c r="B6496" s="104" t="s">
        <v>22</v>
      </c>
      <c r="C6496" s="104">
        <v>2015</v>
      </c>
      <c r="D6496" s="104" t="s">
        <v>514</v>
      </c>
      <c r="E6496" s="104" t="s">
        <v>2</v>
      </c>
      <c r="G6496" s="105">
        <v>42272</v>
      </c>
      <c r="H6496" s="105">
        <v>0.85694444444444395</v>
      </c>
      <c r="I6496" s="104">
        <v>7</v>
      </c>
      <c r="J6496" s="104">
        <v>320</v>
      </c>
      <c r="K6496" s="104">
        <v>54.536670000000001</v>
      </c>
      <c r="L6496" s="104">
        <v>3.9733299999999998</v>
      </c>
      <c r="M6496" s="104">
        <v>1</v>
      </c>
      <c r="N6496" s="104">
        <v>0.2</v>
      </c>
      <c r="O6496" s="104">
        <v>0.12</v>
      </c>
      <c r="P6496" s="104" t="s">
        <v>67</v>
      </c>
      <c r="Q6496" s="104">
        <v>0</v>
      </c>
      <c r="R6496" s="104" t="s">
        <v>67</v>
      </c>
    </row>
    <row r="6497" spans="1:18" x14ac:dyDescent="0.25">
      <c r="A6497" s="104">
        <v>1066906</v>
      </c>
      <c r="B6497" s="104" t="s">
        <v>22</v>
      </c>
      <c r="C6497" s="104">
        <v>2015</v>
      </c>
      <c r="D6497" s="104" t="s">
        <v>192</v>
      </c>
      <c r="E6497" s="104" t="s">
        <v>2</v>
      </c>
      <c r="G6497" s="105">
        <v>42273</v>
      </c>
      <c r="H6497" s="105">
        <v>0.234722222222222</v>
      </c>
      <c r="I6497" s="104">
        <v>0</v>
      </c>
      <c r="K6497" s="104">
        <v>53.94</v>
      </c>
      <c r="L6497" s="104">
        <v>5.8358299999999996</v>
      </c>
      <c r="M6497" s="104">
        <v>6.68</v>
      </c>
      <c r="N6497" s="104">
        <v>3.03</v>
      </c>
      <c r="O6497" s="104">
        <v>6.0720000000000001</v>
      </c>
      <c r="P6497" s="104" t="s">
        <v>67</v>
      </c>
      <c r="Q6497" s="104">
        <v>0</v>
      </c>
      <c r="R6497" s="104" t="s">
        <v>67</v>
      </c>
    </row>
    <row r="6498" spans="1:18" x14ac:dyDescent="0.25">
      <c r="A6498" s="104">
        <v>1066907</v>
      </c>
      <c r="B6498" s="104" t="s">
        <v>22</v>
      </c>
      <c r="C6498" s="104">
        <v>2015</v>
      </c>
      <c r="D6498" s="104" t="s">
        <v>191</v>
      </c>
      <c r="E6498" s="104" t="s">
        <v>2</v>
      </c>
      <c r="G6498" s="105">
        <v>42273</v>
      </c>
      <c r="H6498" s="105">
        <v>0.234722222222222</v>
      </c>
      <c r="I6498" s="104">
        <v>0</v>
      </c>
      <c r="K6498" s="104">
        <v>54.145829999999997</v>
      </c>
      <c r="L6498" s="104">
        <v>5.8574999999999999</v>
      </c>
      <c r="M6498" s="104">
        <v>2.67</v>
      </c>
      <c r="N6498" s="104">
        <v>1.43</v>
      </c>
      <c r="O6498" s="104">
        <v>1.833</v>
      </c>
      <c r="P6498" s="104" t="s">
        <v>67</v>
      </c>
      <c r="Q6498" s="104">
        <v>0</v>
      </c>
      <c r="R6498" s="104" t="s">
        <v>67</v>
      </c>
    </row>
    <row r="6499" spans="1:18" x14ac:dyDescent="0.25">
      <c r="A6499" s="104">
        <v>1066908</v>
      </c>
      <c r="B6499" s="104" t="s">
        <v>22</v>
      </c>
      <c r="C6499" s="104">
        <v>2015</v>
      </c>
      <c r="D6499" s="104" t="s">
        <v>190</v>
      </c>
      <c r="E6499" s="104" t="s">
        <v>2</v>
      </c>
      <c r="G6499" s="105">
        <v>42275</v>
      </c>
      <c r="H6499" s="105">
        <v>0.74027777777777803</v>
      </c>
      <c r="I6499" s="104">
        <v>0</v>
      </c>
      <c r="K6499" s="104">
        <v>53.478059999999999</v>
      </c>
      <c r="L6499" s="104">
        <v>3.5924999999999998</v>
      </c>
      <c r="M6499" s="104">
        <v>3.02</v>
      </c>
      <c r="N6499" s="104">
        <v>0.63</v>
      </c>
      <c r="O6499" s="104">
        <v>0.95099999999999996</v>
      </c>
      <c r="P6499" s="104" t="s">
        <v>67</v>
      </c>
      <c r="Q6499" s="104">
        <v>0</v>
      </c>
      <c r="R6499" s="104" t="s">
        <v>67</v>
      </c>
    </row>
    <row r="6500" spans="1:18" x14ac:dyDescent="0.25">
      <c r="A6500" s="104">
        <v>1066909</v>
      </c>
      <c r="B6500" s="104" t="s">
        <v>22</v>
      </c>
      <c r="C6500" s="104">
        <v>2015</v>
      </c>
      <c r="D6500" s="104" t="s">
        <v>189</v>
      </c>
      <c r="E6500" s="104" t="s">
        <v>2</v>
      </c>
      <c r="G6500" s="105">
        <v>42286</v>
      </c>
      <c r="H6500" s="105">
        <v>0.250694444444444</v>
      </c>
      <c r="I6500" s="104">
        <v>0</v>
      </c>
      <c r="K6500" s="104">
        <v>51.431109999999997</v>
      </c>
      <c r="L6500" s="104">
        <v>3.2516699999999998</v>
      </c>
      <c r="M6500" s="104">
        <v>16.93</v>
      </c>
      <c r="N6500" s="104">
        <v>4.03</v>
      </c>
      <c r="O6500" s="104">
        <v>8.1869999999999994</v>
      </c>
      <c r="P6500" s="104" t="s">
        <v>67</v>
      </c>
      <c r="Q6500" s="104">
        <v>0</v>
      </c>
      <c r="R6500" s="104" t="s">
        <v>67</v>
      </c>
    </row>
    <row r="6501" spans="1:18" x14ac:dyDescent="0.25">
      <c r="A6501" s="104">
        <v>1066910</v>
      </c>
      <c r="B6501" s="104" t="s">
        <v>22</v>
      </c>
      <c r="C6501" s="104">
        <v>2015</v>
      </c>
      <c r="D6501" s="104" t="s">
        <v>188</v>
      </c>
      <c r="E6501" s="104" t="s">
        <v>2</v>
      </c>
      <c r="G6501" s="105">
        <v>42286</v>
      </c>
      <c r="H6501" s="105">
        <v>0.33472222222222198</v>
      </c>
      <c r="I6501" s="104">
        <v>4</v>
      </c>
      <c r="J6501" s="104">
        <v>190</v>
      </c>
      <c r="K6501" s="104">
        <v>51.251669999999997</v>
      </c>
      <c r="L6501" s="104">
        <v>2.8622200000000002</v>
      </c>
      <c r="M6501" s="104">
        <v>40</v>
      </c>
      <c r="N6501" s="104">
        <v>20</v>
      </c>
      <c r="O6501" s="104">
        <v>40</v>
      </c>
      <c r="P6501" s="104" t="s">
        <v>67</v>
      </c>
      <c r="Q6501" s="104">
        <v>0</v>
      </c>
      <c r="R6501" s="104" t="s">
        <v>67</v>
      </c>
    </row>
    <row r="6502" spans="1:18" x14ac:dyDescent="0.25">
      <c r="A6502" s="104">
        <v>1066911</v>
      </c>
      <c r="B6502" s="104" t="s">
        <v>22</v>
      </c>
      <c r="C6502" s="104">
        <v>2015</v>
      </c>
      <c r="D6502" s="104" t="s">
        <v>187</v>
      </c>
      <c r="E6502" s="104" t="s">
        <v>2</v>
      </c>
      <c r="G6502" s="105">
        <v>42296</v>
      </c>
      <c r="H6502" s="105">
        <v>0.25555555555555598</v>
      </c>
      <c r="I6502" s="104">
        <v>0</v>
      </c>
      <c r="K6502" s="104">
        <v>52.207500000000003</v>
      </c>
      <c r="L6502" s="104">
        <v>2.9508299999999998</v>
      </c>
      <c r="M6502" s="104">
        <v>49.11</v>
      </c>
      <c r="N6502" s="104">
        <v>8.3000000000000007</v>
      </c>
      <c r="O6502" s="104">
        <v>8.1519999999999992</v>
      </c>
      <c r="P6502" s="104" t="s">
        <v>67</v>
      </c>
      <c r="Q6502" s="104">
        <v>0</v>
      </c>
      <c r="R6502" s="104" t="s">
        <v>67</v>
      </c>
    </row>
    <row r="6503" spans="1:18" x14ac:dyDescent="0.25">
      <c r="A6503" s="104">
        <v>1066912</v>
      </c>
      <c r="B6503" s="104" t="s">
        <v>22</v>
      </c>
      <c r="C6503" s="104">
        <v>2015</v>
      </c>
      <c r="D6503" s="104" t="s">
        <v>186</v>
      </c>
      <c r="E6503" s="104" t="s">
        <v>2</v>
      </c>
      <c r="G6503" s="105">
        <v>42301</v>
      </c>
      <c r="H6503" s="105">
        <v>0.43263888888888902</v>
      </c>
      <c r="I6503" s="104">
        <v>6</v>
      </c>
      <c r="J6503" s="104">
        <v>200</v>
      </c>
      <c r="K6503" s="104">
        <v>51.836669999999998</v>
      </c>
      <c r="L6503" s="104">
        <v>4.0416699999999999</v>
      </c>
      <c r="M6503" s="104">
        <v>0.5</v>
      </c>
      <c r="N6503" s="104">
        <v>0.1</v>
      </c>
      <c r="O6503" s="104">
        <v>1.4999999999999999E-2</v>
      </c>
      <c r="P6503" s="104" t="s">
        <v>87</v>
      </c>
      <c r="Q6503" s="104">
        <v>9.1999999999999998E-3</v>
      </c>
      <c r="R6503" s="104" t="s">
        <v>91</v>
      </c>
    </row>
    <row r="6504" spans="1:18" x14ac:dyDescent="0.25">
      <c r="A6504" s="104">
        <v>1066913</v>
      </c>
      <c r="B6504" s="104" t="s">
        <v>22</v>
      </c>
      <c r="C6504" s="104">
        <v>2015</v>
      </c>
      <c r="D6504" s="104" t="s">
        <v>185</v>
      </c>
      <c r="E6504" s="104" t="s">
        <v>2</v>
      </c>
      <c r="G6504" s="105">
        <v>42303</v>
      </c>
      <c r="H6504" s="105">
        <v>0.25208333333333299</v>
      </c>
      <c r="I6504" s="104">
        <v>0</v>
      </c>
      <c r="K6504" s="104">
        <v>54.638060000000003</v>
      </c>
      <c r="L6504" s="104">
        <v>5.0888900000000001</v>
      </c>
      <c r="M6504" s="104">
        <v>54.61</v>
      </c>
      <c r="N6504" s="104">
        <v>1.0900000000000001</v>
      </c>
      <c r="O6504" s="104">
        <v>13.095000000000001</v>
      </c>
      <c r="P6504" s="104" t="s">
        <v>67</v>
      </c>
      <c r="Q6504" s="104">
        <v>0</v>
      </c>
      <c r="R6504" s="104" t="s">
        <v>67</v>
      </c>
    </row>
    <row r="6505" spans="1:18" x14ac:dyDescent="0.25">
      <c r="A6505" s="104">
        <v>1066914</v>
      </c>
      <c r="B6505" s="104" t="s">
        <v>22</v>
      </c>
      <c r="C6505" s="104">
        <v>2015</v>
      </c>
      <c r="D6505" s="104" t="s">
        <v>184</v>
      </c>
      <c r="E6505" s="104" t="s">
        <v>2</v>
      </c>
      <c r="G6505" s="105">
        <v>42303</v>
      </c>
      <c r="H6505" s="105">
        <v>0.328472222222222</v>
      </c>
      <c r="I6505" s="104">
        <v>6</v>
      </c>
      <c r="J6505" s="104">
        <v>150</v>
      </c>
      <c r="K6505" s="104">
        <v>54.628329999999998</v>
      </c>
      <c r="L6505" s="104">
        <v>5.1050000000000004</v>
      </c>
      <c r="M6505" s="104">
        <v>3.9</v>
      </c>
      <c r="N6505" s="104">
        <v>0.02</v>
      </c>
      <c r="O6505" s="104">
        <v>4.7E-2</v>
      </c>
      <c r="P6505" s="104" t="s">
        <v>66</v>
      </c>
      <c r="Q6505" s="104">
        <v>0</v>
      </c>
      <c r="R6505" s="104" t="s">
        <v>91</v>
      </c>
    </row>
    <row r="6506" spans="1:18" x14ac:dyDescent="0.25">
      <c r="A6506" s="104">
        <v>1066915</v>
      </c>
      <c r="B6506" s="104" t="s">
        <v>22</v>
      </c>
      <c r="C6506" s="104">
        <v>2015</v>
      </c>
      <c r="D6506" s="104" t="s">
        <v>513</v>
      </c>
      <c r="E6506" s="104" t="s">
        <v>2</v>
      </c>
      <c r="G6506" s="105">
        <v>42306</v>
      </c>
      <c r="H6506" s="105">
        <v>0.64027777777777795</v>
      </c>
      <c r="I6506" s="104">
        <v>10</v>
      </c>
      <c r="J6506" s="104">
        <v>215</v>
      </c>
      <c r="K6506" s="104">
        <v>54.31</v>
      </c>
      <c r="L6506" s="104">
        <v>5.2266700000000004</v>
      </c>
      <c r="M6506" s="104">
        <v>8</v>
      </c>
      <c r="N6506" s="104">
        <v>0.6</v>
      </c>
      <c r="O6506" s="104">
        <v>2.88</v>
      </c>
      <c r="P6506" s="104" t="s">
        <v>67</v>
      </c>
      <c r="Q6506" s="104">
        <v>0</v>
      </c>
      <c r="R6506" s="104" t="s">
        <v>67</v>
      </c>
    </row>
    <row r="6507" spans="1:18" x14ac:dyDescent="0.25">
      <c r="A6507" s="104">
        <v>1066916</v>
      </c>
      <c r="B6507" s="104" t="s">
        <v>22</v>
      </c>
      <c r="C6507" s="104">
        <v>2015</v>
      </c>
      <c r="D6507" s="104" t="s">
        <v>183</v>
      </c>
      <c r="E6507" s="104" t="s">
        <v>2</v>
      </c>
      <c r="G6507" s="105">
        <v>42328</v>
      </c>
      <c r="H6507" s="105">
        <v>0.38055555555555598</v>
      </c>
      <c r="I6507" s="104">
        <v>11</v>
      </c>
      <c r="J6507" s="104">
        <v>278</v>
      </c>
      <c r="K6507" s="104">
        <v>52.122500000000002</v>
      </c>
      <c r="L6507" s="104">
        <v>2.8555600000000001</v>
      </c>
      <c r="M6507" s="104">
        <v>3.8</v>
      </c>
      <c r="N6507" s="104">
        <v>0.3</v>
      </c>
      <c r="O6507" s="104">
        <v>0.85499999999999998</v>
      </c>
      <c r="P6507" s="104" t="s">
        <v>67</v>
      </c>
      <c r="Q6507" s="104">
        <v>0</v>
      </c>
      <c r="R6507" s="104" t="s">
        <v>67</v>
      </c>
    </row>
    <row r="6508" spans="1:18" x14ac:dyDescent="0.25">
      <c r="A6508" s="104">
        <v>1066917</v>
      </c>
      <c r="B6508" s="104" t="s">
        <v>22</v>
      </c>
      <c r="C6508" s="104">
        <v>2015</v>
      </c>
      <c r="D6508" s="104" t="s">
        <v>182</v>
      </c>
      <c r="E6508" s="104" t="s">
        <v>2</v>
      </c>
      <c r="G6508" s="105">
        <v>42333</v>
      </c>
      <c r="H6508" s="105">
        <v>0.452083333333333</v>
      </c>
      <c r="I6508" s="104">
        <v>9</v>
      </c>
      <c r="J6508" s="104">
        <v>309</v>
      </c>
      <c r="K6508" s="104">
        <v>53.751669999999997</v>
      </c>
      <c r="L6508" s="104">
        <v>6.00861</v>
      </c>
      <c r="M6508" s="104">
        <v>0.3</v>
      </c>
      <c r="N6508" s="104">
        <v>0.1</v>
      </c>
      <c r="O6508" s="104">
        <v>2.3E-2</v>
      </c>
      <c r="P6508" s="104" t="s">
        <v>67</v>
      </c>
      <c r="Q6508" s="104">
        <v>0</v>
      </c>
      <c r="R6508" s="104" t="s">
        <v>67</v>
      </c>
    </row>
    <row r="6509" spans="1:18" x14ac:dyDescent="0.25">
      <c r="A6509" s="104">
        <v>1066918</v>
      </c>
      <c r="B6509" s="104" t="s">
        <v>22</v>
      </c>
      <c r="C6509" s="104">
        <v>2015</v>
      </c>
      <c r="D6509" s="104" t="s">
        <v>181</v>
      </c>
      <c r="E6509" s="104" t="s">
        <v>2</v>
      </c>
      <c r="G6509" s="105">
        <v>42333</v>
      </c>
      <c r="H6509" s="105">
        <v>0.452083333333333</v>
      </c>
      <c r="I6509" s="104">
        <v>9</v>
      </c>
      <c r="J6509" s="104">
        <v>309</v>
      </c>
      <c r="K6509" s="104">
        <v>53.754170000000002</v>
      </c>
      <c r="L6509" s="104">
        <v>6.0161100000000003</v>
      </c>
      <c r="M6509" s="104">
        <v>0.2</v>
      </c>
      <c r="N6509" s="104">
        <v>0.1</v>
      </c>
      <c r="O6509" s="104">
        <v>0.01</v>
      </c>
      <c r="P6509" s="104" t="s">
        <v>67</v>
      </c>
      <c r="Q6509" s="104">
        <v>0</v>
      </c>
      <c r="R6509" s="104" t="s">
        <v>67</v>
      </c>
    </row>
    <row r="6510" spans="1:18" x14ac:dyDescent="0.25">
      <c r="A6510" s="104">
        <v>1066919</v>
      </c>
      <c r="B6510" s="104" t="s">
        <v>22</v>
      </c>
      <c r="C6510" s="104">
        <v>2015</v>
      </c>
      <c r="D6510" s="104" t="s">
        <v>176</v>
      </c>
      <c r="E6510" s="104" t="s">
        <v>2</v>
      </c>
      <c r="G6510" s="105">
        <v>42333</v>
      </c>
      <c r="H6510" s="105">
        <v>0.95138888888888895</v>
      </c>
      <c r="I6510" s="104">
        <v>11</v>
      </c>
      <c r="J6510" s="104">
        <v>350</v>
      </c>
      <c r="K6510" s="104">
        <v>52.476669999999999</v>
      </c>
      <c r="L6510" s="104">
        <v>3.1027800000000001</v>
      </c>
      <c r="M6510" s="104">
        <v>5.3</v>
      </c>
      <c r="N6510" s="104">
        <v>0.9</v>
      </c>
      <c r="O6510" s="104">
        <v>3.8159999999999998</v>
      </c>
      <c r="P6510" s="104" t="s">
        <v>67</v>
      </c>
      <c r="Q6510" s="104">
        <v>0</v>
      </c>
      <c r="R6510" s="104" t="s">
        <v>67</v>
      </c>
    </row>
    <row r="6511" spans="1:18" x14ac:dyDescent="0.25">
      <c r="A6511" s="104">
        <v>1066920</v>
      </c>
      <c r="B6511" s="104" t="s">
        <v>22</v>
      </c>
      <c r="C6511" s="104">
        <v>2015</v>
      </c>
      <c r="D6511" s="104" t="s">
        <v>175</v>
      </c>
      <c r="E6511" s="104" t="s">
        <v>2</v>
      </c>
      <c r="G6511" s="105">
        <v>42334</v>
      </c>
      <c r="H6511" s="105">
        <v>0.75694444444444497</v>
      </c>
      <c r="I6511" s="104">
        <v>0</v>
      </c>
      <c r="J6511" s="104">
        <v>220</v>
      </c>
      <c r="K6511" s="104">
        <v>52.741669999999999</v>
      </c>
      <c r="L6511" s="104">
        <v>4.2483300000000002</v>
      </c>
      <c r="M6511" s="104">
        <v>11.6</v>
      </c>
      <c r="N6511" s="104">
        <v>0.1</v>
      </c>
      <c r="O6511" s="104">
        <v>0</v>
      </c>
      <c r="P6511" s="104" t="s">
        <v>67</v>
      </c>
      <c r="Q6511" s="104">
        <v>0</v>
      </c>
      <c r="R6511" s="104" t="s">
        <v>67</v>
      </c>
    </row>
    <row r="6512" spans="1:18" x14ac:dyDescent="0.25">
      <c r="A6512" s="104">
        <v>1066921</v>
      </c>
      <c r="B6512" s="104" t="s">
        <v>22</v>
      </c>
      <c r="C6512" s="104">
        <v>2015</v>
      </c>
      <c r="D6512" s="104" t="s">
        <v>174</v>
      </c>
      <c r="E6512" s="104" t="s">
        <v>2</v>
      </c>
      <c r="G6512" s="105">
        <v>42335</v>
      </c>
      <c r="H6512" s="105">
        <v>0.53819444444444398</v>
      </c>
      <c r="I6512" s="104">
        <v>9</v>
      </c>
      <c r="J6512" s="104">
        <v>248</v>
      </c>
      <c r="K6512" s="104">
        <v>52.055</v>
      </c>
      <c r="L6512" s="104">
        <v>3.01667</v>
      </c>
      <c r="M6512" s="104">
        <v>6.8</v>
      </c>
      <c r="N6512" s="104">
        <v>0.2</v>
      </c>
      <c r="O6512" s="104">
        <v>0.95199999999999996</v>
      </c>
      <c r="P6512" s="104" t="s">
        <v>67</v>
      </c>
      <c r="Q6512" s="104">
        <v>0</v>
      </c>
      <c r="R6512" s="104" t="s">
        <v>67</v>
      </c>
    </row>
    <row r="6513" spans="1:18" x14ac:dyDescent="0.25">
      <c r="A6513" s="104">
        <v>1066922</v>
      </c>
      <c r="B6513" s="104" t="s">
        <v>22</v>
      </c>
      <c r="C6513" s="104">
        <v>2015</v>
      </c>
      <c r="D6513" s="104" t="s">
        <v>173</v>
      </c>
      <c r="E6513" s="104" t="s">
        <v>2</v>
      </c>
      <c r="G6513" s="105">
        <v>42345</v>
      </c>
      <c r="H6513" s="105">
        <v>0.68055555555555503</v>
      </c>
      <c r="I6513" s="104">
        <v>9</v>
      </c>
      <c r="J6513" s="104">
        <v>178</v>
      </c>
      <c r="K6513" s="104">
        <v>51.941389999999998</v>
      </c>
      <c r="L6513" s="104">
        <v>3.7205599999999999</v>
      </c>
      <c r="M6513" s="104">
        <v>0.3</v>
      </c>
      <c r="N6513" s="104">
        <v>0.01</v>
      </c>
      <c r="O6513" s="104">
        <v>2E-3</v>
      </c>
      <c r="P6513" s="104" t="s">
        <v>67</v>
      </c>
      <c r="Q6513" s="104">
        <v>0</v>
      </c>
      <c r="R6513" s="104" t="s">
        <v>67</v>
      </c>
    </row>
    <row r="6514" spans="1:18" x14ac:dyDescent="0.25">
      <c r="A6514" s="104">
        <v>1066923</v>
      </c>
      <c r="B6514" s="104" t="s">
        <v>22</v>
      </c>
      <c r="C6514" s="104">
        <v>2015</v>
      </c>
      <c r="D6514" s="104" t="s">
        <v>172</v>
      </c>
      <c r="E6514" s="104" t="s">
        <v>2</v>
      </c>
      <c r="G6514" s="105">
        <v>42353</v>
      </c>
      <c r="H6514" s="105">
        <v>0.63472222222222197</v>
      </c>
      <c r="I6514" s="104">
        <v>0</v>
      </c>
      <c r="J6514" s="104">
        <v>176</v>
      </c>
      <c r="K6514" s="104">
        <v>52.431669999999997</v>
      </c>
      <c r="L6514" s="104">
        <v>3.0449999999999999</v>
      </c>
      <c r="M6514" s="104">
        <v>1</v>
      </c>
      <c r="N6514" s="104">
        <v>0.1</v>
      </c>
      <c r="O6514" s="104">
        <v>0</v>
      </c>
      <c r="P6514" s="104" t="s">
        <v>67</v>
      </c>
      <c r="Q6514" s="104">
        <v>0</v>
      </c>
      <c r="R6514" s="104" t="s">
        <v>67</v>
      </c>
    </row>
    <row r="6515" spans="1:18" x14ac:dyDescent="0.25">
      <c r="A6515" s="104">
        <v>1066924</v>
      </c>
      <c r="B6515" s="104" t="s">
        <v>22</v>
      </c>
      <c r="C6515" s="104">
        <v>2015</v>
      </c>
      <c r="D6515" s="104" t="s">
        <v>171</v>
      </c>
      <c r="E6515" s="104" t="s">
        <v>2</v>
      </c>
      <c r="G6515" s="105">
        <v>42353</v>
      </c>
      <c r="H6515" s="105">
        <v>0.71041666666666703</v>
      </c>
      <c r="I6515" s="104">
        <v>0</v>
      </c>
      <c r="J6515" s="104">
        <v>196</v>
      </c>
      <c r="K6515" s="104">
        <v>52.35</v>
      </c>
      <c r="L6515" s="104">
        <v>4.1749999999999998</v>
      </c>
      <c r="M6515" s="104">
        <v>5</v>
      </c>
      <c r="N6515" s="104">
        <v>0.8</v>
      </c>
      <c r="O6515" s="104">
        <v>0</v>
      </c>
      <c r="P6515" s="104" t="s">
        <v>67</v>
      </c>
      <c r="Q6515" s="104">
        <v>0</v>
      </c>
      <c r="R6515" s="104" t="s">
        <v>67</v>
      </c>
    </row>
    <row r="6516" spans="1:18" x14ac:dyDescent="0.25">
      <c r="A6516" s="104">
        <v>1066925</v>
      </c>
      <c r="B6516" s="104" t="s">
        <v>22</v>
      </c>
      <c r="C6516" s="104">
        <v>2015</v>
      </c>
      <c r="D6516" s="104" t="s">
        <v>170</v>
      </c>
      <c r="E6516" s="104" t="s">
        <v>2</v>
      </c>
      <c r="G6516" s="105">
        <v>42366</v>
      </c>
      <c r="H6516" s="105">
        <v>0.561805555555556</v>
      </c>
      <c r="I6516" s="104">
        <v>9</v>
      </c>
      <c r="J6516" s="104">
        <v>148</v>
      </c>
      <c r="K6516" s="104">
        <v>51.98639</v>
      </c>
      <c r="L6516" s="104">
        <v>3.47444</v>
      </c>
      <c r="M6516" s="104">
        <v>1.9</v>
      </c>
      <c r="N6516" s="104">
        <v>1.1000000000000001</v>
      </c>
      <c r="O6516" s="104">
        <v>1.254</v>
      </c>
      <c r="P6516" s="104" t="s">
        <v>67</v>
      </c>
      <c r="Q6516" s="104">
        <v>0</v>
      </c>
      <c r="R6516" s="104" t="s">
        <v>67</v>
      </c>
    </row>
    <row r="6517" spans="1:18" x14ac:dyDescent="0.25">
      <c r="A6517" s="104">
        <v>1066926</v>
      </c>
      <c r="B6517" s="104" t="s">
        <v>22</v>
      </c>
      <c r="C6517" s="104">
        <v>2015</v>
      </c>
      <c r="D6517" s="104" t="s">
        <v>169</v>
      </c>
      <c r="E6517" s="104" t="s">
        <v>2</v>
      </c>
      <c r="G6517" s="105">
        <v>42366</v>
      </c>
      <c r="H6517" s="105">
        <v>0.563194444444444</v>
      </c>
      <c r="I6517" s="104">
        <v>9</v>
      </c>
      <c r="J6517" s="104">
        <v>148</v>
      </c>
      <c r="K6517" s="104">
        <v>51.988059999999997</v>
      </c>
      <c r="L6517" s="104">
        <v>3.355</v>
      </c>
      <c r="M6517" s="104">
        <v>1.8</v>
      </c>
      <c r="N6517" s="104">
        <v>0.9</v>
      </c>
      <c r="O6517" s="104">
        <v>0.97199999999999998</v>
      </c>
      <c r="P6517" s="104" t="s">
        <v>67</v>
      </c>
      <c r="Q6517" s="104">
        <v>0</v>
      </c>
      <c r="R6517" s="104" t="s">
        <v>67</v>
      </c>
    </row>
    <row r="6518" spans="1:18" x14ac:dyDescent="0.25">
      <c r="A6518" s="104">
        <v>1066927</v>
      </c>
      <c r="B6518" s="104" t="s">
        <v>22</v>
      </c>
      <c r="C6518" s="104">
        <v>2015</v>
      </c>
      <c r="D6518" s="104" t="s">
        <v>168</v>
      </c>
      <c r="E6518" s="104" t="s">
        <v>2</v>
      </c>
      <c r="G6518" s="105">
        <v>42366</v>
      </c>
      <c r="H6518" s="105">
        <v>0.56527777777777799</v>
      </c>
      <c r="I6518" s="104">
        <v>9</v>
      </c>
      <c r="J6518" s="104">
        <v>148</v>
      </c>
      <c r="K6518" s="104">
        <v>52.001669999999997</v>
      </c>
      <c r="L6518" s="104">
        <v>3.0613899999999998</v>
      </c>
      <c r="M6518" s="104">
        <v>1.3</v>
      </c>
      <c r="N6518" s="104">
        <v>0.4</v>
      </c>
      <c r="O6518" s="104">
        <v>0.39</v>
      </c>
      <c r="P6518" s="104" t="s">
        <v>67</v>
      </c>
      <c r="Q6518" s="104">
        <v>0</v>
      </c>
      <c r="R6518" s="104" t="s">
        <v>67</v>
      </c>
    </row>
    <row r="6519" spans="1:18" x14ac:dyDescent="0.25">
      <c r="A6519" s="104">
        <v>1066928</v>
      </c>
      <c r="B6519" s="104" t="s">
        <v>22</v>
      </c>
      <c r="C6519" s="104">
        <v>2015</v>
      </c>
      <c r="D6519" s="104" t="s">
        <v>167</v>
      </c>
      <c r="E6519" s="104" t="s">
        <v>2</v>
      </c>
      <c r="G6519" s="105">
        <v>42366</v>
      </c>
      <c r="H6519" s="105">
        <v>0.56666666666666698</v>
      </c>
      <c r="I6519" s="104">
        <v>9</v>
      </c>
      <c r="J6519" s="104">
        <v>148</v>
      </c>
      <c r="K6519" s="104">
        <v>52.020829999999997</v>
      </c>
      <c r="L6519" s="104">
        <v>2.9252799999999999</v>
      </c>
      <c r="M6519" s="104">
        <v>1.1000000000000001</v>
      </c>
      <c r="N6519" s="104">
        <v>0.4</v>
      </c>
      <c r="O6519" s="104">
        <v>0.33</v>
      </c>
      <c r="P6519" s="104" t="s">
        <v>67</v>
      </c>
      <c r="Q6519" s="104">
        <v>0</v>
      </c>
      <c r="R6519" s="104" t="s">
        <v>67</v>
      </c>
    </row>
    <row r="6520" spans="1:18" x14ac:dyDescent="0.25">
      <c r="A6520" s="104">
        <v>1066929</v>
      </c>
      <c r="B6520" s="104" t="s">
        <v>22</v>
      </c>
      <c r="C6520" s="104">
        <v>2015</v>
      </c>
      <c r="D6520" s="104" t="s">
        <v>166</v>
      </c>
      <c r="E6520" s="104" t="s">
        <v>2</v>
      </c>
      <c r="G6520" s="105">
        <v>42366</v>
      </c>
      <c r="H6520" s="105">
        <v>0.56736111111111098</v>
      </c>
      <c r="I6520" s="104">
        <v>9</v>
      </c>
      <c r="J6520" s="104">
        <v>148</v>
      </c>
      <c r="K6520" s="104">
        <v>52.023060000000001</v>
      </c>
      <c r="L6520" s="104">
        <v>2.80722</v>
      </c>
      <c r="M6520" s="104">
        <v>1.3</v>
      </c>
      <c r="N6520" s="104">
        <v>0.7</v>
      </c>
      <c r="O6520" s="104">
        <v>0.72799999999999998</v>
      </c>
      <c r="P6520" s="104" t="s">
        <v>67</v>
      </c>
      <c r="Q6520" s="104">
        <v>0</v>
      </c>
      <c r="R6520" s="104" t="s">
        <v>67</v>
      </c>
    </row>
    <row r="6521" spans="1:18" x14ac:dyDescent="0.25">
      <c r="A6521" s="104">
        <v>1066930</v>
      </c>
      <c r="B6521" s="104" t="s">
        <v>22</v>
      </c>
      <c r="C6521" s="104">
        <v>2015</v>
      </c>
      <c r="D6521" s="104" t="s">
        <v>165</v>
      </c>
      <c r="E6521" s="104" t="s">
        <v>2</v>
      </c>
      <c r="G6521" s="105">
        <v>42366</v>
      </c>
      <c r="H6521" s="105">
        <v>0.56874999999999998</v>
      </c>
      <c r="I6521" s="104">
        <v>9</v>
      </c>
      <c r="J6521" s="104">
        <v>148</v>
      </c>
      <c r="K6521" s="104">
        <v>52.029440000000001</v>
      </c>
      <c r="L6521" s="104">
        <v>2.6722199999999998</v>
      </c>
      <c r="M6521" s="104">
        <v>1.6</v>
      </c>
      <c r="N6521" s="104">
        <v>0.5</v>
      </c>
      <c r="O6521" s="104">
        <v>0.64</v>
      </c>
      <c r="P6521" s="104" t="s">
        <v>67</v>
      </c>
      <c r="Q6521" s="104">
        <v>0</v>
      </c>
      <c r="R6521" s="104" t="s">
        <v>67</v>
      </c>
    </row>
    <row r="6522" spans="1:18" x14ac:dyDescent="0.25">
      <c r="A6522" s="104">
        <v>1066931</v>
      </c>
      <c r="B6522" s="104" t="s">
        <v>23</v>
      </c>
      <c r="C6522" s="104">
        <v>2015</v>
      </c>
      <c r="D6522" s="104" t="s">
        <v>153</v>
      </c>
      <c r="E6522" s="104" t="s">
        <v>2</v>
      </c>
      <c r="G6522" s="105">
        <v>42022</v>
      </c>
      <c r="H6522" s="105">
        <v>0.47569444444444398</v>
      </c>
      <c r="K6522" s="104">
        <v>63.083300000000001</v>
      </c>
      <c r="L6522" s="104">
        <v>7.4832999999999998</v>
      </c>
      <c r="M6522" s="104">
        <v>1.3</v>
      </c>
      <c r="N6522" s="104">
        <v>0.3</v>
      </c>
      <c r="O6522" s="104">
        <v>0.39</v>
      </c>
      <c r="P6522" s="104" t="s">
        <v>87</v>
      </c>
      <c r="Q6522" s="104">
        <v>0.02</v>
      </c>
      <c r="R6522" s="104" t="s">
        <v>91</v>
      </c>
    </row>
    <row r="6523" spans="1:18" x14ac:dyDescent="0.25">
      <c r="A6523" s="104">
        <v>1066932</v>
      </c>
      <c r="B6523" s="104" t="s">
        <v>23</v>
      </c>
      <c r="C6523" s="104">
        <v>2015</v>
      </c>
      <c r="D6523" s="104" t="s">
        <v>512</v>
      </c>
      <c r="E6523" s="104" t="s">
        <v>2</v>
      </c>
      <c r="G6523" s="105">
        <v>42026</v>
      </c>
      <c r="H6523" s="105">
        <v>0.4375</v>
      </c>
      <c r="K6523" s="104">
        <v>62.37</v>
      </c>
      <c r="L6523" s="104">
        <v>6.4074</v>
      </c>
      <c r="O6523" s="104">
        <v>0.02</v>
      </c>
      <c r="P6523" s="104" t="s">
        <v>87</v>
      </c>
      <c r="Q6523" s="104">
        <v>1.6E-2</v>
      </c>
      <c r="R6523" s="104" t="s">
        <v>91</v>
      </c>
    </row>
    <row r="6524" spans="1:18" x14ac:dyDescent="0.25">
      <c r="A6524" s="104">
        <v>1066933</v>
      </c>
      <c r="B6524" s="104" t="s">
        <v>23</v>
      </c>
      <c r="C6524" s="104">
        <v>2015</v>
      </c>
      <c r="D6524" s="104" t="s">
        <v>419</v>
      </c>
      <c r="E6524" s="104" t="s">
        <v>2</v>
      </c>
      <c r="G6524" s="105">
        <v>42067</v>
      </c>
      <c r="H6524" s="105">
        <v>0.38194444444444398</v>
      </c>
      <c r="K6524" s="104">
        <v>60.2166</v>
      </c>
      <c r="L6524" s="104">
        <v>5.1833</v>
      </c>
      <c r="M6524" s="104">
        <v>0.01</v>
      </c>
      <c r="N6524" s="104">
        <v>0.01</v>
      </c>
      <c r="O6524" s="104">
        <v>1E-4</v>
      </c>
      <c r="P6524" s="104" t="s">
        <v>87</v>
      </c>
      <c r="Q6524" s="104">
        <v>3.9999999999999998E-6</v>
      </c>
      <c r="R6524" s="104" t="s">
        <v>91</v>
      </c>
    </row>
    <row r="6525" spans="1:18" x14ac:dyDescent="0.25">
      <c r="A6525" s="104">
        <v>1066934</v>
      </c>
      <c r="B6525" s="104" t="s">
        <v>23</v>
      </c>
      <c r="C6525" s="104">
        <v>2015</v>
      </c>
      <c r="D6525" s="104" t="s">
        <v>418</v>
      </c>
      <c r="E6525" s="104" t="s">
        <v>2</v>
      </c>
      <c r="G6525" s="105">
        <v>42067</v>
      </c>
      <c r="H6525" s="105">
        <v>0.41666666666666702</v>
      </c>
      <c r="K6525" s="104">
        <v>58.316600000000001</v>
      </c>
      <c r="L6525" s="104">
        <v>5.2165999999999997</v>
      </c>
      <c r="P6525" s="104" t="s">
        <v>66</v>
      </c>
      <c r="R6525" s="104" t="s">
        <v>91</v>
      </c>
    </row>
    <row r="6526" spans="1:18" x14ac:dyDescent="0.25">
      <c r="A6526" s="104">
        <v>1066935</v>
      </c>
      <c r="B6526" s="104" t="s">
        <v>23</v>
      </c>
      <c r="C6526" s="104">
        <v>2015</v>
      </c>
      <c r="D6526" s="104" t="s">
        <v>152</v>
      </c>
      <c r="E6526" s="104" t="s">
        <v>2</v>
      </c>
      <c r="G6526" s="105">
        <v>42067</v>
      </c>
      <c r="H6526" s="105">
        <v>0.47361111111111098</v>
      </c>
      <c r="K6526" s="104">
        <v>59.7166</v>
      </c>
      <c r="L6526" s="104">
        <v>10.566599999999999</v>
      </c>
      <c r="M6526" s="104">
        <v>0.2</v>
      </c>
      <c r="N6526" s="104">
        <v>0.1</v>
      </c>
      <c r="O6526" s="104">
        <v>0.02</v>
      </c>
      <c r="P6526" s="104" t="s">
        <v>87</v>
      </c>
      <c r="Q6526" s="104">
        <v>3.04E-2</v>
      </c>
      <c r="R6526" s="104" t="s">
        <v>67</v>
      </c>
    </row>
    <row r="6527" spans="1:18" x14ac:dyDescent="0.25">
      <c r="A6527" s="104">
        <v>1066936</v>
      </c>
      <c r="B6527" s="104" t="s">
        <v>23</v>
      </c>
      <c r="C6527" s="104">
        <v>2015</v>
      </c>
      <c r="D6527" s="104" t="s">
        <v>151</v>
      </c>
      <c r="E6527" s="104" t="s">
        <v>2</v>
      </c>
      <c r="G6527" s="105">
        <v>42081</v>
      </c>
      <c r="H6527" s="105">
        <v>0.58194444444444404</v>
      </c>
      <c r="K6527" s="104">
        <v>60.433300000000003</v>
      </c>
      <c r="L6527" s="104">
        <v>5.2666000000000004</v>
      </c>
      <c r="M6527" s="104">
        <v>0.1</v>
      </c>
      <c r="N6527" s="104">
        <v>0.1</v>
      </c>
      <c r="O6527" s="104">
        <v>0.01</v>
      </c>
      <c r="P6527" s="104" t="s">
        <v>87</v>
      </c>
      <c r="Q6527" s="104">
        <v>3.0000000000000001E-3</v>
      </c>
      <c r="R6527" s="104" t="s">
        <v>67</v>
      </c>
    </row>
    <row r="6528" spans="1:18" x14ac:dyDescent="0.25">
      <c r="A6528" s="104">
        <v>1066937</v>
      </c>
      <c r="B6528" s="104" t="s">
        <v>23</v>
      </c>
      <c r="C6528" s="104">
        <v>2015</v>
      </c>
      <c r="D6528" s="104" t="s">
        <v>150</v>
      </c>
      <c r="E6528" s="104" t="s">
        <v>2</v>
      </c>
      <c r="G6528" s="105">
        <v>42087</v>
      </c>
      <c r="H6528" s="105">
        <v>0.64583333333333304</v>
      </c>
      <c r="K6528" s="104">
        <v>59.316600000000001</v>
      </c>
      <c r="L6528" s="104">
        <v>10.5166</v>
      </c>
      <c r="M6528" s="104">
        <v>0.5</v>
      </c>
      <c r="N6528" s="104">
        <v>0.02</v>
      </c>
      <c r="O6528" s="104">
        <v>0.01</v>
      </c>
      <c r="P6528" s="104" t="s">
        <v>87</v>
      </c>
      <c r="Q6528" s="104">
        <v>4.0000000000000002E-4</v>
      </c>
      <c r="R6528" s="104" t="s">
        <v>67</v>
      </c>
    </row>
    <row r="6529" spans="1:18" x14ac:dyDescent="0.25">
      <c r="A6529" s="104">
        <v>1066938</v>
      </c>
      <c r="B6529" s="104" t="s">
        <v>23</v>
      </c>
      <c r="C6529" s="104">
        <v>2015</v>
      </c>
      <c r="D6529" s="104" t="s">
        <v>149</v>
      </c>
      <c r="E6529" s="104" t="s">
        <v>2</v>
      </c>
      <c r="G6529" s="105">
        <v>42102</v>
      </c>
      <c r="H6529" s="105">
        <v>0.47222222222222199</v>
      </c>
      <c r="K6529" s="104">
        <v>59.525100000000002</v>
      </c>
      <c r="L6529" s="104">
        <v>10.4567</v>
      </c>
      <c r="O6529" s="104">
        <v>6.0000000000000001E-3</v>
      </c>
      <c r="P6529" s="104" t="s">
        <v>87</v>
      </c>
      <c r="Q6529" s="104">
        <v>1E-3</v>
      </c>
      <c r="R6529" s="104" t="s">
        <v>91</v>
      </c>
    </row>
    <row r="6530" spans="1:18" x14ac:dyDescent="0.25">
      <c r="A6530" s="104">
        <v>1066939</v>
      </c>
      <c r="B6530" s="104" t="s">
        <v>23</v>
      </c>
      <c r="C6530" s="104">
        <v>2015</v>
      </c>
      <c r="D6530" s="104" t="s">
        <v>148</v>
      </c>
      <c r="E6530" s="104" t="s">
        <v>2</v>
      </c>
      <c r="G6530" s="105">
        <v>42112</v>
      </c>
      <c r="H6530" s="105">
        <v>0.38888888888888901</v>
      </c>
      <c r="I6530" s="104">
        <v>7</v>
      </c>
      <c r="J6530" s="104">
        <v>230</v>
      </c>
      <c r="K6530" s="104">
        <v>61.433300000000003</v>
      </c>
      <c r="L6530" s="104">
        <v>2.0666000000000002</v>
      </c>
      <c r="M6530" s="104">
        <v>7</v>
      </c>
      <c r="N6530" s="104">
        <v>0.8</v>
      </c>
      <c r="O6530" s="104">
        <v>1.68</v>
      </c>
      <c r="P6530" s="104" t="s">
        <v>87</v>
      </c>
      <c r="Q6530" s="104">
        <v>1.08</v>
      </c>
      <c r="R6530" s="104" t="s">
        <v>95</v>
      </c>
    </row>
    <row r="6531" spans="1:18" x14ac:dyDescent="0.25">
      <c r="A6531" s="104">
        <v>1066940</v>
      </c>
      <c r="B6531" s="104" t="s">
        <v>23</v>
      </c>
      <c r="C6531" s="104">
        <v>2015</v>
      </c>
      <c r="D6531" s="104" t="s">
        <v>147</v>
      </c>
      <c r="E6531" s="104" t="s">
        <v>2</v>
      </c>
      <c r="G6531" s="105">
        <v>42112</v>
      </c>
      <c r="H6531" s="105">
        <v>0.39583333333333298</v>
      </c>
      <c r="I6531" s="104">
        <v>8</v>
      </c>
      <c r="J6531" s="104">
        <v>230</v>
      </c>
      <c r="K6531" s="104">
        <v>61.02</v>
      </c>
      <c r="L6531" s="104">
        <v>1.8166</v>
      </c>
      <c r="M6531" s="104">
        <v>8</v>
      </c>
      <c r="N6531" s="104">
        <v>0.5</v>
      </c>
      <c r="O6531" s="104">
        <v>0.8</v>
      </c>
      <c r="P6531" s="104" t="s">
        <v>87</v>
      </c>
      <c r="Q6531" s="104">
        <v>0.12</v>
      </c>
      <c r="R6531" s="104" t="s">
        <v>95</v>
      </c>
    </row>
    <row r="6532" spans="1:18" x14ac:dyDescent="0.25">
      <c r="A6532" s="104">
        <v>1066941</v>
      </c>
      <c r="B6532" s="104" t="s">
        <v>23</v>
      </c>
      <c r="C6532" s="104">
        <v>2015</v>
      </c>
      <c r="D6532" s="104" t="s">
        <v>146</v>
      </c>
      <c r="E6532" s="104" t="s">
        <v>2</v>
      </c>
      <c r="G6532" s="105">
        <v>42147</v>
      </c>
      <c r="H6532" s="105">
        <v>0.42708333333333298</v>
      </c>
      <c r="K6532" s="104">
        <v>59.569600000000001</v>
      </c>
      <c r="L6532" s="104">
        <v>10.6388</v>
      </c>
      <c r="O6532" s="104">
        <v>5.0000000000000001E-3</v>
      </c>
      <c r="P6532" s="104" t="s">
        <v>87</v>
      </c>
      <c r="Q6532" s="104">
        <v>2E-3</v>
      </c>
      <c r="R6532" s="104" t="s">
        <v>67</v>
      </c>
    </row>
    <row r="6533" spans="1:18" x14ac:dyDescent="0.25">
      <c r="A6533" s="104">
        <v>1066942</v>
      </c>
      <c r="B6533" s="104" t="s">
        <v>23</v>
      </c>
      <c r="C6533" s="104">
        <v>2015</v>
      </c>
      <c r="D6533" s="104" t="s">
        <v>145</v>
      </c>
      <c r="E6533" s="104" t="s">
        <v>2</v>
      </c>
      <c r="G6533" s="105">
        <v>42195</v>
      </c>
      <c r="H6533" s="105">
        <v>0.43125000000000002</v>
      </c>
      <c r="K6533" s="104">
        <v>58.555300000000003</v>
      </c>
      <c r="L6533" s="104">
        <v>9.8093000000000004</v>
      </c>
      <c r="O6533" s="104">
        <v>1.177</v>
      </c>
      <c r="P6533" s="104" t="s">
        <v>66</v>
      </c>
      <c r="R6533" s="104" t="s">
        <v>91</v>
      </c>
    </row>
    <row r="6534" spans="1:18" x14ac:dyDescent="0.25">
      <c r="A6534" s="104">
        <v>1066943</v>
      </c>
      <c r="B6534" s="104" t="s">
        <v>23</v>
      </c>
      <c r="C6534" s="104">
        <v>2015</v>
      </c>
      <c r="D6534" s="104" t="s">
        <v>144</v>
      </c>
      <c r="E6534" s="104" t="s">
        <v>2</v>
      </c>
      <c r="G6534" s="105">
        <v>42198</v>
      </c>
      <c r="H6534" s="105">
        <v>0.44444444444444398</v>
      </c>
      <c r="K6534" s="104">
        <v>60.883299999999998</v>
      </c>
      <c r="L6534" s="104">
        <v>3.6166</v>
      </c>
      <c r="M6534" s="104">
        <v>15</v>
      </c>
      <c r="N6534" s="104">
        <v>0.05</v>
      </c>
      <c r="O6534" s="104">
        <v>0.3</v>
      </c>
      <c r="P6534" s="104" t="s">
        <v>87</v>
      </c>
      <c r="Q6534" s="104">
        <v>0.01</v>
      </c>
      <c r="R6534" s="104" t="s">
        <v>95</v>
      </c>
    </row>
    <row r="6535" spans="1:18" x14ac:dyDescent="0.25">
      <c r="A6535" s="104">
        <v>1066944</v>
      </c>
      <c r="B6535" s="104" t="s">
        <v>23</v>
      </c>
      <c r="C6535" s="104">
        <v>2015</v>
      </c>
      <c r="D6535" s="104" t="s">
        <v>143</v>
      </c>
      <c r="E6535" s="104" t="s">
        <v>2</v>
      </c>
      <c r="G6535" s="105">
        <v>42205</v>
      </c>
      <c r="H6535" s="105">
        <v>0.40138888888888902</v>
      </c>
      <c r="I6535" s="104">
        <v>10</v>
      </c>
      <c r="J6535" s="104">
        <v>230</v>
      </c>
      <c r="K6535" s="104">
        <v>62.0715</v>
      </c>
      <c r="L6535" s="104">
        <v>4.6064999999999996</v>
      </c>
      <c r="O6535" s="104">
        <v>23.227</v>
      </c>
      <c r="P6535" s="104" t="s">
        <v>66</v>
      </c>
      <c r="R6535" s="104" t="s">
        <v>67</v>
      </c>
    </row>
    <row r="6536" spans="1:18" x14ac:dyDescent="0.25">
      <c r="A6536" s="104">
        <v>1066945</v>
      </c>
      <c r="B6536" s="104" t="s">
        <v>23</v>
      </c>
      <c r="C6536" s="104">
        <v>2015</v>
      </c>
      <c r="D6536" s="104" t="s">
        <v>416</v>
      </c>
      <c r="E6536" s="104" t="s">
        <v>2</v>
      </c>
      <c r="G6536" s="105">
        <v>42205</v>
      </c>
      <c r="H6536" s="105">
        <v>0.41041666666666698</v>
      </c>
      <c r="I6536" s="104">
        <v>10</v>
      </c>
      <c r="J6536" s="104">
        <v>230</v>
      </c>
      <c r="K6536" s="104">
        <v>62.604500000000002</v>
      </c>
      <c r="L6536" s="104">
        <v>5.17</v>
      </c>
      <c r="O6536" s="104">
        <v>5.0389999999999997</v>
      </c>
      <c r="P6536" s="104" t="s">
        <v>66</v>
      </c>
      <c r="R6536" s="104" t="s">
        <v>67</v>
      </c>
    </row>
    <row r="6537" spans="1:18" x14ac:dyDescent="0.25">
      <c r="A6537" s="104">
        <v>1066946</v>
      </c>
      <c r="B6537" s="104" t="s">
        <v>23</v>
      </c>
      <c r="C6537" s="104">
        <v>2015</v>
      </c>
      <c r="D6537" s="104" t="s">
        <v>415</v>
      </c>
      <c r="E6537" s="104" t="s">
        <v>2</v>
      </c>
      <c r="G6537" s="105">
        <v>42247</v>
      </c>
      <c r="H6537" s="105">
        <v>0.39583333333333298</v>
      </c>
      <c r="K6537" s="104">
        <v>57.985799999999998</v>
      </c>
      <c r="L6537" s="104">
        <v>8.0586000000000002</v>
      </c>
      <c r="O6537" s="104">
        <v>1.0999999999999999E-2</v>
      </c>
      <c r="P6537" s="104" t="s">
        <v>87</v>
      </c>
      <c r="Q6537" s="104">
        <v>1E-3</v>
      </c>
      <c r="R6537" s="104" t="s">
        <v>67</v>
      </c>
    </row>
    <row r="6538" spans="1:18" x14ac:dyDescent="0.25">
      <c r="A6538" s="104">
        <v>1066947</v>
      </c>
      <c r="B6538" s="104" t="s">
        <v>23</v>
      </c>
      <c r="C6538" s="104">
        <v>2015</v>
      </c>
      <c r="D6538" s="104" t="s">
        <v>142</v>
      </c>
      <c r="E6538" s="104" t="s">
        <v>2</v>
      </c>
      <c r="G6538" s="105">
        <v>42256</v>
      </c>
      <c r="H6538" s="105">
        <v>0.59375</v>
      </c>
      <c r="I6538" s="104">
        <v>5</v>
      </c>
      <c r="J6538" s="104">
        <v>200</v>
      </c>
      <c r="K6538" s="104">
        <v>59.155700000000003</v>
      </c>
      <c r="L6538" s="104">
        <v>2.3258000000000001</v>
      </c>
      <c r="O6538" s="104">
        <v>102.456</v>
      </c>
      <c r="P6538" s="104" t="s">
        <v>87</v>
      </c>
      <c r="Q6538" s="104">
        <v>4.2409999999999997</v>
      </c>
      <c r="R6538" s="104" t="s">
        <v>95</v>
      </c>
    </row>
    <row r="6539" spans="1:18" x14ac:dyDescent="0.25">
      <c r="A6539" s="104">
        <v>1066948</v>
      </c>
      <c r="B6539" s="104" t="s">
        <v>23</v>
      </c>
      <c r="C6539" s="104">
        <v>2015</v>
      </c>
      <c r="D6539" s="104" t="s">
        <v>141</v>
      </c>
      <c r="E6539" s="104" t="s">
        <v>2</v>
      </c>
      <c r="G6539" s="105">
        <v>42257</v>
      </c>
      <c r="H6539" s="105">
        <v>0.36458333333333298</v>
      </c>
      <c r="I6539" s="104">
        <v>5</v>
      </c>
      <c r="J6539" s="104">
        <v>160</v>
      </c>
      <c r="K6539" s="104">
        <v>59.275599999999997</v>
      </c>
      <c r="L6539" s="104">
        <v>2.3203</v>
      </c>
      <c r="O6539" s="104">
        <v>26.7</v>
      </c>
      <c r="P6539" s="104" t="s">
        <v>87</v>
      </c>
      <c r="Q6539" s="104">
        <v>0.748</v>
      </c>
      <c r="R6539" s="104" t="s">
        <v>95</v>
      </c>
    </row>
    <row r="6540" spans="1:18" x14ac:dyDescent="0.25">
      <c r="A6540" s="104">
        <v>1066949</v>
      </c>
      <c r="B6540" s="104" t="s">
        <v>23</v>
      </c>
      <c r="C6540" s="104">
        <v>2015</v>
      </c>
      <c r="D6540" s="104" t="s">
        <v>511</v>
      </c>
      <c r="E6540" s="104" t="s">
        <v>2</v>
      </c>
      <c r="G6540" s="105">
        <v>42257</v>
      </c>
      <c r="H6540" s="105">
        <v>0.45</v>
      </c>
      <c r="I6540" s="104">
        <v>5</v>
      </c>
      <c r="J6540" s="104">
        <v>160</v>
      </c>
      <c r="K6540" s="104">
        <v>59.285600000000002</v>
      </c>
      <c r="L6540" s="104">
        <v>2.2863000000000002</v>
      </c>
      <c r="O6540" s="104">
        <v>17.855</v>
      </c>
      <c r="P6540" s="104" t="s">
        <v>87</v>
      </c>
      <c r="Q6540" s="104">
        <v>0.42899999999999999</v>
      </c>
      <c r="R6540" s="104" t="s">
        <v>95</v>
      </c>
    </row>
    <row r="6541" spans="1:18" x14ac:dyDescent="0.25">
      <c r="A6541" s="104">
        <v>1066950</v>
      </c>
      <c r="B6541" s="104" t="s">
        <v>23</v>
      </c>
      <c r="C6541" s="104">
        <v>2015</v>
      </c>
      <c r="D6541" s="104" t="s">
        <v>140</v>
      </c>
      <c r="E6541" s="104" t="s">
        <v>2</v>
      </c>
      <c r="G6541" s="105">
        <v>42283</v>
      </c>
      <c r="H6541" s="105">
        <v>0.45138888888888901</v>
      </c>
      <c r="I6541" s="104">
        <v>15</v>
      </c>
      <c r="J6541" s="104">
        <v>230</v>
      </c>
      <c r="K6541" s="104">
        <v>62.336300000000001</v>
      </c>
      <c r="L6541" s="104">
        <v>4.6196000000000002</v>
      </c>
      <c r="O6541" s="104">
        <v>1.4450000000000001</v>
      </c>
      <c r="P6541" s="104" t="s">
        <v>87</v>
      </c>
      <c r="Q6541" s="104">
        <v>5.8000000000000003E-2</v>
      </c>
      <c r="R6541" s="104" t="s">
        <v>67</v>
      </c>
    </row>
    <row r="6542" spans="1:18" x14ac:dyDescent="0.25">
      <c r="A6542" s="104">
        <v>1066951</v>
      </c>
      <c r="B6542" s="104" t="s">
        <v>23</v>
      </c>
      <c r="C6542" s="104">
        <v>2015</v>
      </c>
      <c r="D6542" s="104" t="s">
        <v>139</v>
      </c>
      <c r="E6542" s="104" t="s">
        <v>2</v>
      </c>
      <c r="G6542" s="105">
        <v>42285</v>
      </c>
      <c r="H6542" s="105">
        <v>0.39583333333333298</v>
      </c>
      <c r="I6542" s="104">
        <v>36</v>
      </c>
      <c r="J6542" s="104">
        <v>160</v>
      </c>
      <c r="K6542" s="104">
        <v>61.226100000000002</v>
      </c>
      <c r="L6542" s="104">
        <v>1.8366</v>
      </c>
      <c r="O6542" s="104">
        <v>5.0000000000000001E-3</v>
      </c>
      <c r="P6542" s="104" t="s">
        <v>87</v>
      </c>
      <c r="Q6542" s="104">
        <v>0.02</v>
      </c>
      <c r="R6542" s="104" t="s">
        <v>95</v>
      </c>
    </row>
    <row r="6543" spans="1:18" x14ac:dyDescent="0.25">
      <c r="A6543" s="104">
        <v>1066952</v>
      </c>
      <c r="B6543" s="104" t="s">
        <v>23</v>
      </c>
      <c r="C6543" s="104">
        <v>2015</v>
      </c>
      <c r="D6543" s="104" t="s">
        <v>138</v>
      </c>
      <c r="E6543" s="104" t="s">
        <v>2</v>
      </c>
      <c r="G6543" s="105">
        <v>42286</v>
      </c>
      <c r="H6543" s="105">
        <v>0.31944444444444398</v>
      </c>
      <c r="I6543" s="104">
        <v>15</v>
      </c>
      <c r="J6543" s="104">
        <v>225</v>
      </c>
      <c r="K6543" s="104">
        <v>61.252800000000001</v>
      </c>
      <c r="L6543" s="104">
        <v>1.8395999999999999</v>
      </c>
      <c r="O6543" s="104">
        <v>0.22700000000000001</v>
      </c>
      <c r="P6543" s="104" t="s">
        <v>87</v>
      </c>
      <c r="Q6543" s="104">
        <v>8.9999999999999993E-3</v>
      </c>
      <c r="R6543" s="104" t="s">
        <v>95</v>
      </c>
    </row>
    <row r="6544" spans="1:18" x14ac:dyDescent="0.25">
      <c r="A6544" s="104">
        <v>1066953</v>
      </c>
      <c r="B6544" s="104" t="s">
        <v>23</v>
      </c>
      <c r="C6544" s="104">
        <v>2015</v>
      </c>
      <c r="D6544" s="104" t="s">
        <v>137</v>
      </c>
      <c r="E6544" s="104" t="s">
        <v>2</v>
      </c>
      <c r="G6544" s="105">
        <v>42314</v>
      </c>
      <c r="H6544" s="105">
        <v>0.39583333333333298</v>
      </c>
      <c r="K6544" s="104">
        <v>57.4</v>
      </c>
      <c r="L6544" s="104">
        <v>2.7833000000000001</v>
      </c>
      <c r="O6544" s="104">
        <v>1.2</v>
      </c>
      <c r="P6544" s="104" t="s">
        <v>87</v>
      </c>
      <c r="Q6544" s="104">
        <v>0.72</v>
      </c>
      <c r="R6544" s="104" t="s">
        <v>95</v>
      </c>
    </row>
    <row r="6545" spans="1:18" x14ac:dyDescent="0.25">
      <c r="A6545" s="104">
        <v>1066954</v>
      </c>
      <c r="B6545" s="104" t="s">
        <v>24</v>
      </c>
      <c r="C6545" s="104">
        <v>2015</v>
      </c>
      <c r="D6545" s="104" t="s">
        <v>124</v>
      </c>
      <c r="G6545" s="105">
        <v>42043</v>
      </c>
      <c r="H6545" s="105">
        <v>0.5625</v>
      </c>
      <c r="K6545" s="104">
        <v>58.316699999999997</v>
      </c>
      <c r="L6545" s="104">
        <v>11.0783</v>
      </c>
      <c r="M6545" s="104">
        <v>0.15</v>
      </c>
      <c r="N6545" s="104">
        <v>0.02</v>
      </c>
      <c r="O6545" s="104">
        <v>3.0000000000000001E-3</v>
      </c>
      <c r="P6545" s="104" t="s">
        <v>87</v>
      </c>
      <c r="Q6545" s="104">
        <v>1.6999999999999999E-3</v>
      </c>
    </row>
    <row r="6546" spans="1:18" x14ac:dyDescent="0.25">
      <c r="A6546" s="104">
        <v>1066955</v>
      </c>
      <c r="B6546" s="104" t="s">
        <v>24</v>
      </c>
      <c r="C6546" s="104">
        <v>2015</v>
      </c>
      <c r="D6546" s="104" t="s">
        <v>123</v>
      </c>
      <c r="G6546" s="105">
        <v>42076</v>
      </c>
      <c r="H6546" s="105">
        <v>0.67500000000000004</v>
      </c>
      <c r="K6546" s="104">
        <v>58.0167</v>
      </c>
      <c r="L6546" s="104">
        <v>10.783300000000001</v>
      </c>
      <c r="M6546" s="104">
        <v>2</v>
      </c>
      <c r="N6546" s="104">
        <v>0.6</v>
      </c>
      <c r="O6546" s="104">
        <v>1.2</v>
      </c>
      <c r="P6546" s="104" t="s">
        <v>67</v>
      </c>
    </row>
    <row r="6547" spans="1:18" x14ac:dyDescent="0.25">
      <c r="A6547" s="104">
        <v>1066956</v>
      </c>
      <c r="B6547" s="104" t="s">
        <v>24</v>
      </c>
      <c r="C6547" s="104">
        <v>2015</v>
      </c>
      <c r="D6547" s="104" t="s">
        <v>122</v>
      </c>
      <c r="G6547" s="105">
        <v>42076</v>
      </c>
      <c r="H6547" s="105">
        <v>0.67638888888888904</v>
      </c>
      <c r="K6547" s="104">
        <v>58.133299999999998</v>
      </c>
      <c r="L6547" s="104">
        <v>10.666700000000001</v>
      </c>
      <c r="M6547" s="104">
        <v>1.9</v>
      </c>
      <c r="N6547" s="104">
        <v>1.1000000000000001</v>
      </c>
      <c r="O6547" s="104">
        <v>2.09</v>
      </c>
      <c r="P6547" s="104" t="s">
        <v>67</v>
      </c>
    </row>
    <row r="6548" spans="1:18" x14ac:dyDescent="0.25">
      <c r="A6548" s="104">
        <v>1066957</v>
      </c>
      <c r="B6548" s="104" t="s">
        <v>24</v>
      </c>
      <c r="C6548" s="104">
        <v>2015</v>
      </c>
      <c r="D6548" s="104" t="s">
        <v>121</v>
      </c>
      <c r="G6548" s="105">
        <v>42144</v>
      </c>
      <c r="H6548" s="105">
        <v>0.39722222222222198</v>
      </c>
      <c r="K6548" s="104">
        <v>58.196170000000002</v>
      </c>
      <c r="L6548" s="104">
        <v>10.8628</v>
      </c>
      <c r="M6548" s="104">
        <v>4.0750000000000002</v>
      </c>
      <c r="N6548" s="104">
        <v>1.4</v>
      </c>
      <c r="O6548" s="104">
        <v>5.7050000000000001</v>
      </c>
      <c r="P6548" s="104" t="s">
        <v>67</v>
      </c>
    </row>
    <row r="6549" spans="1:18" x14ac:dyDescent="0.25">
      <c r="A6549" s="104">
        <v>1066958</v>
      </c>
      <c r="B6549" s="104" t="s">
        <v>24</v>
      </c>
      <c r="C6549" s="104">
        <v>2015</v>
      </c>
      <c r="D6549" s="104" t="s">
        <v>120</v>
      </c>
      <c r="G6549" s="105">
        <v>42145</v>
      </c>
      <c r="H6549" s="105">
        <v>0.55555555555555602</v>
      </c>
      <c r="K6549" s="104">
        <v>58.237499999999997</v>
      </c>
      <c r="L6549" s="104">
        <v>11.537000000000001</v>
      </c>
      <c r="M6549" s="104">
        <v>0.5</v>
      </c>
      <c r="N6549" s="104">
        <v>0.03</v>
      </c>
      <c r="O6549" s="104">
        <v>1.4999999999999999E-2</v>
      </c>
      <c r="P6549" s="104" t="s">
        <v>87</v>
      </c>
      <c r="Q6549" s="104">
        <v>1E-4</v>
      </c>
    </row>
    <row r="6550" spans="1:18" x14ac:dyDescent="0.25">
      <c r="A6550" s="104">
        <v>1066959</v>
      </c>
      <c r="B6550" s="104" t="s">
        <v>24</v>
      </c>
      <c r="C6550" s="104">
        <v>2015</v>
      </c>
      <c r="D6550" s="104" t="s">
        <v>119</v>
      </c>
      <c r="G6550" s="105">
        <v>42165</v>
      </c>
      <c r="H6550" s="105">
        <v>0.84375</v>
      </c>
      <c r="K6550" s="104">
        <v>58.433300000000003</v>
      </c>
      <c r="L6550" s="104">
        <v>10.4</v>
      </c>
      <c r="M6550" s="104">
        <v>70.2</v>
      </c>
      <c r="N6550" s="104">
        <v>0.1</v>
      </c>
      <c r="O6550" s="104">
        <v>7.02</v>
      </c>
      <c r="P6550" s="104" t="s">
        <v>66</v>
      </c>
      <c r="R6550" s="104" t="s">
        <v>91</v>
      </c>
    </row>
    <row r="6551" spans="1:18" x14ac:dyDescent="0.25">
      <c r="A6551" s="104">
        <v>1066960</v>
      </c>
      <c r="B6551" s="104" t="s">
        <v>24</v>
      </c>
      <c r="C6551" s="104">
        <v>2015</v>
      </c>
      <c r="D6551" s="104" t="s">
        <v>118</v>
      </c>
      <c r="G6551" s="105">
        <v>42178</v>
      </c>
      <c r="H6551" s="105">
        <v>0.51666666666666705</v>
      </c>
      <c r="K6551" s="104">
        <v>58.134830000000001</v>
      </c>
      <c r="L6551" s="104">
        <v>10.841200000000001</v>
      </c>
      <c r="M6551" s="104">
        <v>12.92</v>
      </c>
      <c r="N6551" s="104">
        <v>0.8</v>
      </c>
      <c r="O6551" s="104">
        <v>10.336</v>
      </c>
      <c r="P6551" s="104" t="s">
        <v>67</v>
      </c>
    </row>
    <row r="6552" spans="1:18" x14ac:dyDescent="0.25">
      <c r="A6552" s="104">
        <v>1066961</v>
      </c>
      <c r="B6552" s="104" t="s">
        <v>24</v>
      </c>
      <c r="C6552" s="104">
        <v>2015</v>
      </c>
      <c r="D6552" s="104" t="s">
        <v>117</v>
      </c>
      <c r="G6552" s="105">
        <v>42190</v>
      </c>
      <c r="H6552" s="105">
        <v>0.57291666666666696</v>
      </c>
      <c r="K6552" s="104">
        <v>58.389499999999998</v>
      </c>
      <c r="L6552" s="104">
        <v>11.211499999999999</v>
      </c>
      <c r="M6552" s="104">
        <v>1</v>
      </c>
      <c r="N6552" s="104">
        <v>0.02</v>
      </c>
      <c r="O6552" s="104">
        <v>0.02</v>
      </c>
      <c r="P6552" s="104" t="s">
        <v>67</v>
      </c>
    </row>
    <row r="6553" spans="1:18" x14ac:dyDescent="0.25">
      <c r="A6553" s="104">
        <v>1066962</v>
      </c>
      <c r="B6553" s="104" t="s">
        <v>24</v>
      </c>
      <c r="C6553" s="104">
        <v>2015</v>
      </c>
      <c r="D6553" s="104" t="s">
        <v>116</v>
      </c>
      <c r="G6553" s="105">
        <v>42200</v>
      </c>
      <c r="H6553" s="105">
        <v>0.42013888888888901</v>
      </c>
      <c r="K6553" s="104">
        <v>58.423000000000002</v>
      </c>
      <c r="L6553" s="104">
        <v>10.353199999999999</v>
      </c>
      <c r="M6553" s="104">
        <v>5.5</v>
      </c>
      <c r="N6553" s="104">
        <v>1.3</v>
      </c>
      <c r="O6553" s="104">
        <v>7.15</v>
      </c>
      <c r="P6553" s="104" t="s">
        <v>67</v>
      </c>
    </row>
    <row r="6554" spans="1:18" x14ac:dyDescent="0.25">
      <c r="A6554" s="104">
        <v>1066963</v>
      </c>
      <c r="B6554" s="104" t="s">
        <v>24</v>
      </c>
      <c r="C6554" s="104">
        <v>2015</v>
      </c>
      <c r="D6554" s="104" t="s">
        <v>115</v>
      </c>
      <c r="G6554" s="105">
        <v>42226</v>
      </c>
      <c r="H6554" s="105">
        <v>0.55208333333333304</v>
      </c>
      <c r="K6554" s="104">
        <v>57.883330000000001</v>
      </c>
      <c r="L6554" s="104">
        <v>11.5167</v>
      </c>
      <c r="M6554" s="104">
        <v>0.3</v>
      </c>
      <c r="N6554" s="104">
        <v>0.02</v>
      </c>
      <c r="O6554" s="104">
        <v>6.0000000000000001E-3</v>
      </c>
      <c r="P6554" s="104" t="s">
        <v>67</v>
      </c>
    </row>
    <row r="6555" spans="1:18" x14ac:dyDescent="0.25">
      <c r="A6555" s="104">
        <v>1066964</v>
      </c>
      <c r="B6555" s="104" t="s">
        <v>24</v>
      </c>
      <c r="C6555" s="104">
        <v>2015</v>
      </c>
      <c r="D6555" s="104" t="s">
        <v>114</v>
      </c>
      <c r="G6555" s="105">
        <v>42227</v>
      </c>
      <c r="H6555" s="105">
        <v>0.59375</v>
      </c>
      <c r="K6555" s="104">
        <v>58.35</v>
      </c>
      <c r="L6555" s="104">
        <v>10.666700000000001</v>
      </c>
      <c r="M6555" s="104">
        <v>5.0000000000000001E-3</v>
      </c>
      <c r="N6555" s="104">
        <v>1E-3</v>
      </c>
      <c r="O6555" s="104">
        <v>5.0000000000000004E-6</v>
      </c>
      <c r="P6555" s="104" t="s">
        <v>87</v>
      </c>
      <c r="Q6555" s="104">
        <v>2.0000000000000001E-4</v>
      </c>
    </row>
    <row r="6556" spans="1:18" x14ac:dyDescent="0.25">
      <c r="A6556" s="104">
        <v>1066965</v>
      </c>
      <c r="B6556" s="104" t="s">
        <v>24</v>
      </c>
      <c r="C6556" s="104">
        <v>2015</v>
      </c>
      <c r="D6556" s="104" t="s">
        <v>113</v>
      </c>
      <c r="G6556" s="105">
        <v>42278</v>
      </c>
      <c r="H6556" s="105">
        <v>0.92013888888888895</v>
      </c>
      <c r="K6556" s="104">
        <v>57.963999999999999</v>
      </c>
      <c r="L6556" s="104">
        <v>11.1282</v>
      </c>
      <c r="M6556" s="104">
        <v>9</v>
      </c>
      <c r="N6556" s="104">
        <v>0.9</v>
      </c>
      <c r="O6556" s="104">
        <v>8.1</v>
      </c>
      <c r="P6556" s="104" t="s">
        <v>67</v>
      </c>
    </row>
    <row r="6557" spans="1:18" x14ac:dyDescent="0.25">
      <c r="A6557" s="104">
        <v>1066966</v>
      </c>
      <c r="B6557" s="104" t="s">
        <v>24</v>
      </c>
      <c r="C6557" s="104">
        <v>2015</v>
      </c>
      <c r="D6557" s="104" t="s">
        <v>112</v>
      </c>
      <c r="G6557" s="105">
        <v>42289</v>
      </c>
      <c r="H6557" s="105">
        <v>0.48958333333333298</v>
      </c>
      <c r="K6557" s="104">
        <v>58.473329999999997</v>
      </c>
      <c r="L6557" s="104">
        <v>11.183299999999999</v>
      </c>
      <c r="M6557" s="104">
        <v>0.15</v>
      </c>
      <c r="N6557" s="104">
        <v>0.03</v>
      </c>
      <c r="O6557" s="104">
        <v>4.4999999999999997E-3</v>
      </c>
      <c r="P6557" s="104" t="s">
        <v>87</v>
      </c>
      <c r="Q6557" s="104">
        <v>5.0000000000000001E-4</v>
      </c>
    </row>
    <row r="6558" spans="1:18" x14ac:dyDescent="0.25">
      <c r="A6558" s="104">
        <v>1066967</v>
      </c>
      <c r="B6558" s="104" t="s">
        <v>24</v>
      </c>
      <c r="C6558" s="104">
        <v>2015</v>
      </c>
      <c r="D6558" s="104" t="s">
        <v>111</v>
      </c>
      <c r="G6558" s="105">
        <v>42297</v>
      </c>
      <c r="H6558" s="105">
        <v>0.45138888888888901</v>
      </c>
      <c r="K6558" s="104">
        <v>58.009</v>
      </c>
      <c r="L6558" s="104">
        <v>11.1812</v>
      </c>
      <c r="M6558" s="104">
        <v>3.2</v>
      </c>
      <c r="N6558" s="104">
        <v>2</v>
      </c>
      <c r="O6558" s="104">
        <v>6.4</v>
      </c>
      <c r="P6558" s="104" t="s">
        <v>67</v>
      </c>
    </row>
    <row r="6559" spans="1:18" x14ac:dyDescent="0.25">
      <c r="A6559" s="104">
        <v>1066968</v>
      </c>
      <c r="B6559" s="104" t="s">
        <v>24</v>
      </c>
      <c r="C6559" s="104">
        <v>2015</v>
      </c>
      <c r="D6559" s="104" t="s">
        <v>110</v>
      </c>
      <c r="G6559" s="105">
        <v>42331</v>
      </c>
      <c r="H6559" s="105">
        <v>0.44930555555555601</v>
      </c>
      <c r="K6559" s="104">
        <v>57.966666670000002</v>
      </c>
      <c r="L6559" s="104">
        <v>11.2333</v>
      </c>
      <c r="M6559" s="104">
        <v>1.1000000000000001</v>
      </c>
      <c r="N6559" s="104">
        <v>0.5</v>
      </c>
      <c r="O6559" s="104">
        <v>0.55000000000000004</v>
      </c>
      <c r="P6559" s="104" t="s">
        <v>67</v>
      </c>
    </row>
    <row r="6560" spans="1:18" x14ac:dyDescent="0.25">
      <c r="A6560" s="104">
        <v>1066969</v>
      </c>
      <c r="B6560" s="104" t="s">
        <v>24</v>
      </c>
      <c r="C6560" s="104">
        <v>2015</v>
      </c>
      <c r="D6560" s="104" t="s">
        <v>109</v>
      </c>
      <c r="G6560" s="105">
        <v>42331</v>
      </c>
      <c r="H6560" s="105">
        <v>0.47083333333333299</v>
      </c>
      <c r="K6560" s="104">
        <v>58.60333</v>
      </c>
      <c r="L6560" s="104">
        <v>11.27</v>
      </c>
      <c r="M6560" s="104">
        <v>0.2</v>
      </c>
      <c r="N6560" s="104">
        <v>0.1</v>
      </c>
      <c r="O6560" s="104">
        <v>0.02</v>
      </c>
      <c r="P6560" s="104" t="s">
        <v>87</v>
      </c>
      <c r="Q6560" s="104">
        <v>5.0000000000000001E-3</v>
      </c>
    </row>
    <row r="6561" spans="1:18" x14ac:dyDescent="0.25">
      <c r="A6561" s="104">
        <v>1066970</v>
      </c>
      <c r="B6561" s="104" t="s">
        <v>24</v>
      </c>
      <c r="C6561" s="104">
        <v>2015</v>
      </c>
      <c r="D6561" s="104" t="s">
        <v>108</v>
      </c>
      <c r="G6561" s="105">
        <v>42304</v>
      </c>
      <c r="H6561" s="105">
        <v>0.48611111111111099</v>
      </c>
      <c r="K6561" s="104">
        <v>58</v>
      </c>
      <c r="L6561" s="104">
        <v>10.9833</v>
      </c>
      <c r="P6561" s="104" t="s">
        <v>67</v>
      </c>
    </row>
    <row r="6562" spans="1:18" x14ac:dyDescent="0.25">
      <c r="A6562" s="104">
        <v>1066971</v>
      </c>
      <c r="B6562" s="104" t="s">
        <v>413</v>
      </c>
      <c r="C6562" s="104">
        <v>2015</v>
      </c>
      <c r="D6562" s="104" t="s">
        <v>93</v>
      </c>
      <c r="E6562" s="104" t="s">
        <v>2</v>
      </c>
      <c r="G6562" s="105">
        <v>42151</v>
      </c>
      <c r="H6562" s="105">
        <v>0.65625</v>
      </c>
      <c r="I6562" s="104">
        <v>8</v>
      </c>
      <c r="J6562" s="104">
        <v>250</v>
      </c>
      <c r="K6562" s="104">
        <v>57.731299999999997</v>
      </c>
      <c r="L6562" s="104">
        <v>0.97119999999999995</v>
      </c>
      <c r="M6562" s="104">
        <v>9.1669999999999998</v>
      </c>
      <c r="N6562" s="104">
        <v>0.1</v>
      </c>
      <c r="O6562" s="104">
        <v>0.41299999999999998</v>
      </c>
      <c r="P6562" s="104" t="s">
        <v>87</v>
      </c>
      <c r="Q6562" s="104">
        <v>0.52800000000000002</v>
      </c>
      <c r="R6562" s="104" t="s">
        <v>95</v>
      </c>
    </row>
    <row r="6563" spans="1:18" x14ac:dyDescent="0.25">
      <c r="A6563" s="104">
        <v>1066972</v>
      </c>
      <c r="B6563" s="104" t="s">
        <v>413</v>
      </c>
      <c r="C6563" s="104">
        <v>2015</v>
      </c>
      <c r="D6563" s="104" t="s">
        <v>92</v>
      </c>
      <c r="E6563" s="104" t="s">
        <v>2</v>
      </c>
      <c r="G6563" s="105">
        <v>42151</v>
      </c>
      <c r="H6563" s="105">
        <v>0.68402777777777801</v>
      </c>
      <c r="I6563" s="104">
        <v>8</v>
      </c>
      <c r="J6563" s="104">
        <v>250</v>
      </c>
      <c r="K6563" s="104">
        <v>57.721800000000002</v>
      </c>
      <c r="L6563" s="104">
        <v>0.90149999999999997</v>
      </c>
      <c r="M6563" s="104">
        <v>4.0549999999999997</v>
      </c>
      <c r="N6563" s="104">
        <v>0.01</v>
      </c>
      <c r="O6563" s="104">
        <v>2.4E-2</v>
      </c>
      <c r="P6563" s="104" t="s">
        <v>87</v>
      </c>
      <c r="Q6563" s="104">
        <v>3.78E-2</v>
      </c>
      <c r="R6563" s="104" t="s">
        <v>95</v>
      </c>
    </row>
    <row r="6564" spans="1:18" x14ac:dyDescent="0.25">
      <c r="A6564" s="104">
        <v>1066973</v>
      </c>
      <c r="B6564" s="104" t="s">
        <v>413</v>
      </c>
      <c r="C6564" s="104">
        <v>2015</v>
      </c>
      <c r="D6564" s="104" t="s">
        <v>510</v>
      </c>
      <c r="E6564" s="104" t="s">
        <v>2</v>
      </c>
      <c r="G6564" s="105">
        <v>42153</v>
      </c>
      <c r="H6564" s="105">
        <v>0.65625</v>
      </c>
      <c r="I6564" s="104">
        <v>8</v>
      </c>
      <c r="J6564" s="104">
        <v>260</v>
      </c>
      <c r="K6564" s="104">
        <v>57.731299999999997</v>
      </c>
      <c r="L6564" s="104">
        <v>0.97119999999999995</v>
      </c>
      <c r="M6564" s="104">
        <v>3.7040000000000002</v>
      </c>
      <c r="N6564" s="104">
        <v>1.8520000000000001</v>
      </c>
      <c r="O6564" s="104">
        <v>0.34300000000000003</v>
      </c>
      <c r="P6564" s="104" t="s">
        <v>87</v>
      </c>
      <c r="Q6564" s="104">
        <v>0.35399999999999998</v>
      </c>
      <c r="R6564" s="104" t="s">
        <v>95</v>
      </c>
    </row>
    <row r="6565" spans="1:18" x14ac:dyDescent="0.25">
      <c r="A6565" s="104">
        <v>1066974</v>
      </c>
      <c r="B6565" s="104" t="s">
        <v>413</v>
      </c>
      <c r="C6565" s="104">
        <v>2015</v>
      </c>
      <c r="D6565" s="104" t="s">
        <v>509</v>
      </c>
      <c r="E6565" s="104" t="s">
        <v>2</v>
      </c>
      <c r="G6565" s="105">
        <v>42153</v>
      </c>
      <c r="H6565" s="105">
        <v>0.66666666666666696</v>
      </c>
      <c r="I6565" s="104">
        <v>8</v>
      </c>
      <c r="J6565" s="104">
        <v>260</v>
      </c>
      <c r="K6565" s="104">
        <v>57.721800000000002</v>
      </c>
      <c r="L6565" s="104">
        <v>0.90149999999999997</v>
      </c>
      <c r="M6565" s="104">
        <v>5.9260000000000002</v>
      </c>
      <c r="N6565" s="104">
        <v>1.8520000000000001</v>
      </c>
      <c r="O6565" s="104">
        <v>0.54900000000000004</v>
      </c>
      <c r="P6565" s="104" t="s">
        <v>87</v>
      </c>
      <c r="Q6565" s="104">
        <v>1.3829</v>
      </c>
      <c r="R6565" s="104" t="s">
        <v>95</v>
      </c>
    </row>
    <row r="6566" spans="1:18" x14ac:dyDescent="0.25">
      <c r="A6566" s="104">
        <v>1066975</v>
      </c>
      <c r="B6566" s="104" t="s">
        <v>413</v>
      </c>
      <c r="C6566" s="104">
        <v>2015</v>
      </c>
      <c r="D6566" s="104" t="s">
        <v>508</v>
      </c>
      <c r="E6566" s="104" t="s">
        <v>2</v>
      </c>
      <c r="G6566" s="105">
        <v>42192</v>
      </c>
      <c r="H6566" s="105">
        <v>0.39930555555555602</v>
      </c>
      <c r="I6566" s="104">
        <v>10</v>
      </c>
      <c r="J6566" s="104">
        <v>230</v>
      </c>
      <c r="K6566" s="104">
        <v>50.886899999999997</v>
      </c>
      <c r="L6566" s="104">
        <v>1.0369999999999999</v>
      </c>
      <c r="M6566" s="104">
        <v>7.4080000000000004</v>
      </c>
      <c r="N6566" s="104">
        <v>5.0000000000000001E-3</v>
      </c>
      <c r="O6566" s="104">
        <v>1.9E-2</v>
      </c>
      <c r="P6566" s="104" t="s">
        <v>67</v>
      </c>
      <c r="R6566" s="104" t="s">
        <v>67</v>
      </c>
    </row>
    <row r="6567" spans="1:18" x14ac:dyDescent="0.25">
      <c r="A6567" s="104">
        <v>1066976</v>
      </c>
      <c r="B6567" s="104" t="s">
        <v>413</v>
      </c>
      <c r="C6567" s="104">
        <v>2015</v>
      </c>
      <c r="D6567" s="104" t="s">
        <v>507</v>
      </c>
      <c r="E6567" s="104" t="s">
        <v>2</v>
      </c>
      <c r="G6567" s="105">
        <v>42214</v>
      </c>
      <c r="H6567" s="105">
        <v>0.35763888888888901</v>
      </c>
      <c r="I6567" s="104">
        <v>12</v>
      </c>
      <c r="J6567" s="104">
        <v>320</v>
      </c>
      <c r="K6567" s="104">
        <v>54.033099999999997</v>
      </c>
      <c r="L6567" s="104">
        <v>-5.5570000000000004</v>
      </c>
      <c r="M6567" s="104">
        <v>0.1</v>
      </c>
      <c r="N6567" s="104">
        <v>0.1</v>
      </c>
      <c r="O6567" s="104">
        <v>5.0000000000000001E-3</v>
      </c>
      <c r="P6567" s="104" t="s">
        <v>87</v>
      </c>
      <c r="Q6567" s="104">
        <v>2.9999999999999997E-4</v>
      </c>
      <c r="R6567" s="104" t="s">
        <v>91</v>
      </c>
    </row>
    <row r="6568" spans="1:18" x14ac:dyDescent="0.25">
      <c r="A6568" s="104">
        <v>1066977</v>
      </c>
      <c r="B6568" s="104" t="s">
        <v>18</v>
      </c>
      <c r="C6568" s="104">
        <v>2016</v>
      </c>
      <c r="D6568" s="104" t="s">
        <v>412</v>
      </c>
      <c r="E6568" s="104" t="s">
        <v>2</v>
      </c>
      <c r="G6568" s="105">
        <v>42618</v>
      </c>
      <c r="K6568" s="104">
        <v>51.400500000000001</v>
      </c>
      <c r="L6568" s="104">
        <v>3.0573000000000001</v>
      </c>
      <c r="M6568" s="104">
        <v>13</v>
      </c>
      <c r="N6568" s="104">
        <v>1</v>
      </c>
      <c r="P6568" s="104" t="s">
        <v>87</v>
      </c>
      <c r="Q6568" s="104">
        <v>2.13</v>
      </c>
      <c r="R6568" s="104" t="s">
        <v>91</v>
      </c>
    </row>
    <row r="6569" spans="1:18" x14ac:dyDescent="0.25">
      <c r="A6569" s="104">
        <v>1066978</v>
      </c>
      <c r="B6569" s="104" t="s">
        <v>18</v>
      </c>
      <c r="C6569" s="104">
        <v>2016</v>
      </c>
      <c r="D6569" s="104" t="s">
        <v>411</v>
      </c>
      <c r="E6569" s="104" t="s">
        <v>2</v>
      </c>
      <c r="F6569" s="104" t="s">
        <v>88</v>
      </c>
      <c r="G6569" s="105">
        <v>42423</v>
      </c>
      <c r="H6569" s="105">
        <v>0.41666666666666702</v>
      </c>
      <c r="I6569" s="104">
        <v>290</v>
      </c>
      <c r="J6569" s="104">
        <v>7</v>
      </c>
      <c r="K6569" s="104">
        <v>51.716700000000003</v>
      </c>
      <c r="L6569" s="104">
        <v>2.4466999999999999</v>
      </c>
      <c r="M6569" s="104">
        <v>4</v>
      </c>
      <c r="N6569" s="104">
        <v>1</v>
      </c>
      <c r="O6569" s="104">
        <v>2</v>
      </c>
      <c r="P6569" s="104" t="s">
        <v>66</v>
      </c>
      <c r="R6569" s="104" t="s">
        <v>91</v>
      </c>
    </row>
    <row r="6570" spans="1:18" x14ac:dyDescent="0.25">
      <c r="A6570" s="104">
        <v>1066979</v>
      </c>
      <c r="B6570" s="104" t="s">
        <v>18</v>
      </c>
      <c r="C6570" s="104">
        <v>2016</v>
      </c>
      <c r="D6570" s="104" t="s">
        <v>506</v>
      </c>
      <c r="E6570" s="104" t="s">
        <v>2</v>
      </c>
      <c r="F6570" s="104" t="s">
        <v>88</v>
      </c>
      <c r="G6570" s="105">
        <v>42473</v>
      </c>
      <c r="H6570" s="105">
        <v>0.46041666666666697</v>
      </c>
      <c r="K6570" s="104">
        <v>51.308</v>
      </c>
      <c r="L6570" s="104">
        <v>2.8650000000000002</v>
      </c>
      <c r="M6570" s="104">
        <v>0.03</v>
      </c>
      <c r="N6570" s="104">
        <v>0.03</v>
      </c>
      <c r="O6570" s="104">
        <v>4.4999999999999999E-4</v>
      </c>
      <c r="P6570" s="104" t="s">
        <v>87</v>
      </c>
      <c r="R6570" s="104" t="s">
        <v>91</v>
      </c>
    </row>
    <row r="6571" spans="1:18" x14ac:dyDescent="0.25">
      <c r="A6571" s="104">
        <v>1066980</v>
      </c>
      <c r="B6571" s="104" t="s">
        <v>18</v>
      </c>
      <c r="C6571" s="104">
        <v>2016</v>
      </c>
      <c r="D6571" s="104" t="s">
        <v>505</v>
      </c>
      <c r="E6571" s="104" t="s">
        <v>2</v>
      </c>
      <c r="F6571" s="104" t="s">
        <v>88</v>
      </c>
      <c r="G6571" s="105">
        <v>42473</v>
      </c>
      <c r="H6571" s="105">
        <v>0.389583333333333</v>
      </c>
      <c r="K6571" s="104">
        <v>51.347000000000001</v>
      </c>
      <c r="L6571" s="104">
        <v>2.3367</v>
      </c>
      <c r="M6571" s="104">
        <v>0.05</v>
      </c>
      <c r="N6571" s="104">
        <v>0.05</v>
      </c>
      <c r="O6571" s="104">
        <v>2.2499999999999998E-3</v>
      </c>
      <c r="P6571" s="104" t="s">
        <v>87</v>
      </c>
      <c r="R6571" s="104" t="s">
        <v>91</v>
      </c>
    </row>
    <row r="6572" spans="1:18" x14ac:dyDescent="0.25">
      <c r="A6572" s="104">
        <v>1066981</v>
      </c>
      <c r="B6572" s="104" t="s">
        <v>18</v>
      </c>
      <c r="C6572" s="104">
        <v>2016</v>
      </c>
      <c r="D6572" s="104" t="s">
        <v>504</v>
      </c>
      <c r="E6572" s="104" t="s">
        <v>2</v>
      </c>
      <c r="F6572" s="104" t="s">
        <v>88</v>
      </c>
      <c r="G6572" s="105">
        <v>42576</v>
      </c>
      <c r="H6572" s="105">
        <v>0.64305555555555605</v>
      </c>
      <c r="I6572" s="104">
        <v>290</v>
      </c>
      <c r="J6572" s="104">
        <v>3</v>
      </c>
      <c r="K6572" s="104">
        <v>51.813299999999998</v>
      </c>
      <c r="L6572" s="104">
        <v>2.4432999999999998</v>
      </c>
      <c r="M6572" s="104">
        <v>4</v>
      </c>
      <c r="N6572" s="104">
        <v>0.5</v>
      </c>
      <c r="O6572" s="104">
        <v>0.5</v>
      </c>
      <c r="P6572" s="104" t="s">
        <v>66</v>
      </c>
      <c r="R6572" s="104" t="s">
        <v>91</v>
      </c>
    </row>
    <row r="6573" spans="1:18" x14ac:dyDescent="0.25">
      <c r="A6573" s="104">
        <v>1066982</v>
      </c>
      <c r="B6573" s="104" t="s">
        <v>18</v>
      </c>
      <c r="C6573" s="104">
        <v>2016</v>
      </c>
      <c r="D6573" s="104" t="s">
        <v>503</v>
      </c>
      <c r="E6573" s="104" t="s">
        <v>2</v>
      </c>
      <c r="F6573" s="104" t="s">
        <v>88</v>
      </c>
      <c r="G6573" s="105">
        <v>42599</v>
      </c>
      <c r="H6573" s="105">
        <v>0.36527777777777798</v>
      </c>
      <c r="I6573" s="104">
        <v>70</v>
      </c>
      <c r="J6573" s="104">
        <v>5</v>
      </c>
      <c r="K6573" s="104">
        <v>51.622700000000002</v>
      </c>
      <c r="L6573" s="104">
        <v>2.4333</v>
      </c>
      <c r="M6573" s="104">
        <v>5</v>
      </c>
      <c r="N6573" s="104">
        <v>1</v>
      </c>
      <c r="O6573" s="104">
        <v>2.5</v>
      </c>
      <c r="P6573" s="104" t="s">
        <v>67</v>
      </c>
      <c r="R6573" s="104" t="s">
        <v>91</v>
      </c>
    </row>
    <row r="6574" spans="1:18" x14ac:dyDescent="0.25">
      <c r="A6574" s="104">
        <v>1066983</v>
      </c>
      <c r="B6574" s="104" t="s">
        <v>18</v>
      </c>
      <c r="C6574" s="104">
        <v>2016</v>
      </c>
      <c r="D6574" s="104" t="s">
        <v>502</v>
      </c>
      <c r="E6574" s="104" t="s">
        <v>2</v>
      </c>
      <c r="F6574" s="104" t="s">
        <v>88</v>
      </c>
      <c r="G6574" s="105">
        <v>42719</v>
      </c>
      <c r="H6574" s="105">
        <v>0.41319444444444398</v>
      </c>
      <c r="I6574" s="104">
        <v>150</v>
      </c>
      <c r="J6574" s="104">
        <v>4</v>
      </c>
      <c r="K6574" s="104">
        <v>51.606699999999996</v>
      </c>
      <c r="L6574" s="104">
        <v>2.3132999999999999</v>
      </c>
      <c r="M6574" s="104">
        <v>3</v>
      </c>
      <c r="N6574" s="104">
        <v>1.2</v>
      </c>
      <c r="O6574" s="104">
        <v>1.8</v>
      </c>
      <c r="P6574" s="104" t="s">
        <v>67</v>
      </c>
      <c r="R6574" s="104" t="s">
        <v>91</v>
      </c>
    </row>
    <row r="6575" spans="1:18" x14ac:dyDescent="0.25">
      <c r="A6575" s="104">
        <v>1066984</v>
      </c>
      <c r="B6575" s="104" t="s">
        <v>19</v>
      </c>
      <c r="C6575" s="104">
        <v>2016</v>
      </c>
      <c r="D6575" s="104" t="s">
        <v>367</v>
      </c>
      <c r="E6575" s="104" t="s">
        <v>2</v>
      </c>
      <c r="F6575" s="104" t="s">
        <v>88</v>
      </c>
      <c r="G6575" s="105">
        <v>42388</v>
      </c>
      <c r="H6575" s="105">
        <v>0.35138888888888897</v>
      </c>
      <c r="I6575" s="104">
        <v>14</v>
      </c>
      <c r="J6575" s="104">
        <v>75</v>
      </c>
      <c r="K6575" s="104">
        <v>57.281700000000001</v>
      </c>
      <c r="L6575" s="104">
        <v>8.2449999999999992</v>
      </c>
      <c r="M6575" s="104">
        <v>42</v>
      </c>
      <c r="N6575" s="104">
        <v>0.2</v>
      </c>
      <c r="O6575" s="104">
        <v>8.4</v>
      </c>
      <c r="P6575" s="104" t="s">
        <v>66</v>
      </c>
      <c r="R6575" s="104" t="s">
        <v>91</v>
      </c>
    </row>
    <row r="6576" spans="1:18" x14ac:dyDescent="0.25">
      <c r="A6576" s="104">
        <v>1066985</v>
      </c>
      <c r="B6576" s="104" t="s">
        <v>19</v>
      </c>
      <c r="C6576" s="104">
        <v>2016</v>
      </c>
      <c r="D6576" s="104" t="s">
        <v>366</v>
      </c>
      <c r="E6576" s="104" t="s">
        <v>2</v>
      </c>
      <c r="F6576" s="104" t="s">
        <v>88</v>
      </c>
      <c r="G6576" s="105">
        <v>42389</v>
      </c>
      <c r="H6576" s="105">
        <v>0.53958333333333297</v>
      </c>
      <c r="I6576" s="104">
        <v>14</v>
      </c>
      <c r="J6576" s="104">
        <v>25</v>
      </c>
      <c r="K6576" s="104">
        <v>58.061500000000002</v>
      </c>
      <c r="L6576" s="104">
        <v>9.3484999999999996</v>
      </c>
      <c r="M6576" s="104">
        <v>7.2</v>
      </c>
      <c r="N6576" s="104">
        <v>0.8</v>
      </c>
      <c r="O6576" s="104">
        <v>5.76</v>
      </c>
      <c r="P6576" s="104" t="s">
        <v>67</v>
      </c>
      <c r="R6576" s="104" t="s">
        <v>67</v>
      </c>
    </row>
    <row r="6577" spans="1:18" x14ac:dyDescent="0.25">
      <c r="A6577" s="104">
        <v>1066986</v>
      </c>
      <c r="B6577" s="104" t="s">
        <v>19</v>
      </c>
      <c r="C6577" s="104">
        <v>2016</v>
      </c>
      <c r="D6577" s="104" t="s">
        <v>365</v>
      </c>
      <c r="E6577" s="104" t="s">
        <v>2</v>
      </c>
      <c r="F6577" s="104" t="s">
        <v>88</v>
      </c>
      <c r="G6577" s="105">
        <v>42395</v>
      </c>
      <c r="H6577" s="105">
        <v>0.36319444444444399</v>
      </c>
      <c r="I6577" s="104">
        <v>14</v>
      </c>
      <c r="J6577" s="104">
        <v>25</v>
      </c>
      <c r="K6577" s="104">
        <v>58.2667</v>
      </c>
      <c r="L6577" s="104">
        <v>9.3484999999999996</v>
      </c>
      <c r="M6577" s="104">
        <v>8.4</v>
      </c>
      <c r="N6577" s="104">
        <v>0.1</v>
      </c>
      <c r="O6577" s="104">
        <v>0.84</v>
      </c>
      <c r="P6577" s="104" t="s">
        <v>67</v>
      </c>
      <c r="R6577" s="104" t="s">
        <v>67</v>
      </c>
    </row>
    <row r="6578" spans="1:18" x14ac:dyDescent="0.25">
      <c r="A6578" s="104">
        <v>1066987</v>
      </c>
      <c r="B6578" s="104" t="s">
        <v>19</v>
      </c>
      <c r="C6578" s="104">
        <v>2016</v>
      </c>
      <c r="D6578" s="104" t="s">
        <v>501</v>
      </c>
      <c r="E6578" s="104" t="s">
        <v>2</v>
      </c>
      <c r="F6578" s="104" t="s">
        <v>88</v>
      </c>
      <c r="G6578" s="105">
        <v>42439</v>
      </c>
      <c r="H6578" s="105">
        <v>0.61250000000000004</v>
      </c>
      <c r="I6578" s="104">
        <v>20</v>
      </c>
      <c r="J6578" s="104">
        <v>180</v>
      </c>
      <c r="K6578" s="104">
        <v>57.252000000000002</v>
      </c>
      <c r="L6578" s="104">
        <v>8.1097999999999999</v>
      </c>
      <c r="M6578" s="104">
        <v>8.8000000000000007</v>
      </c>
      <c r="N6578" s="104">
        <v>0.1</v>
      </c>
      <c r="O6578" s="104">
        <v>0.88</v>
      </c>
      <c r="P6578" s="104" t="s">
        <v>66</v>
      </c>
      <c r="R6578" s="104" t="s">
        <v>67</v>
      </c>
    </row>
    <row r="6579" spans="1:18" x14ac:dyDescent="0.25">
      <c r="A6579" s="104">
        <v>1066988</v>
      </c>
      <c r="B6579" s="104" t="s">
        <v>19</v>
      </c>
      <c r="C6579" s="104">
        <v>2016</v>
      </c>
      <c r="D6579" s="104" t="s">
        <v>364</v>
      </c>
      <c r="E6579" s="104" t="s">
        <v>2</v>
      </c>
      <c r="F6579" s="104" t="s">
        <v>88</v>
      </c>
      <c r="G6579" s="105">
        <v>42445</v>
      </c>
      <c r="H6579" s="105">
        <v>0.52291666666666703</v>
      </c>
      <c r="I6579" s="104">
        <v>8</v>
      </c>
      <c r="J6579" s="104">
        <v>58</v>
      </c>
      <c r="K6579" s="104">
        <v>57.141800000000003</v>
      </c>
      <c r="L6579" s="104">
        <v>7.8150000000000004</v>
      </c>
      <c r="M6579" s="104">
        <v>1.3</v>
      </c>
      <c r="N6579" s="104">
        <v>0.1</v>
      </c>
      <c r="O6579" s="104">
        <v>0.13</v>
      </c>
      <c r="P6579" s="104" t="s">
        <v>66</v>
      </c>
      <c r="R6579" s="104" t="s">
        <v>95</v>
      </c>
    </row>
    <row r="6580" spans="1:18" x14ac:dyDescent="0.25">
      <c r="A6580" s="104">
        <v>1066989</v>
      </c>
      <c r="B6580" s="104" t="s">
        <v>19</v>
      </c>
      <c r="C6580" s="104">
        <v>2016</v>
      </c>
      <c r="D6580" s="104" t="s">
        <v>363</v>
      </c>
      <c r="E6580" s="104" t="s">
        <v>2</v>
      </c>
      <c r="F6580" s="104" t="s">
        <v>88</v>
      </c>
      <c r="G6580" s="105">
        <v>42449</v>
      </c>
      <c r="H6580" s="105">
        <v>0.53263888888888899</v>
      </c>
      <c r="I6580" s="104">
        <v>10</v>
      </c>
      <c r="J6580" s="104">
        <v>106</v>
      </c>
      <c r="K6580" s="104">
        <v>55.267800000000001</v>
      </c>
      <c r="L6580" s="104">
        <v>6.1600999999999999</v>
      </c>
      <c r="M6580" s="104">
        <v>18.600000000000001</v>
      </c>
      <c r="N6580" s="104">
        <v>1</v>
      </c>
      <c r="O6580" s="104">
        <v>18.600000000000001</v>
      </c>
      <c r="P6580" s="104" t="s">
        <v>87</v>
      </c>
      <c r="Q6580" s="104">
        <v>0.44640000000000002</v>
      </c>
      <c r="R6580" s="104" t="s">
        <v>67</v>
      </c>
    </row>
    <row r="6581" spans="1:18" x14ac:dyDescent="0.25">
      <c r="A6581" s="104">
        <v>1066990</v>
      </c>
      <c r="B6581" s="104" t="s">
        <v>19</v>
      </c>
      <c r="C6581" s="104">
        <v>2016</v>
      </c>
      <c r="D6581" s="104" t="s">
        <v>361</v>
      </c>
      <c r="E6581" s="104" t="s">
        <v>2</v>
      </c>
      <c r="F6581" s="104" t="s">
        <v>88</v>
      </c>
      <c r="G6581" s="105">
        <v>42460</v>
      </c>
      <c r="H6581" s="105">
        <v>0.39791666666666697</v>
      </c>
      <c r="I6581" s="104">
        <v>24</v>
      </c>
      <c r="J6581" s="104">
        <v>243</v>
      </c>
      <c r="K6581" s="104">
        <v>55.478700000000003</v>
      </c>
      <c r="L6581" s="104">
        <v>5.1332000000000004</v>
      </c>
      <c r="M6581" s="104">
        <v>3.7</v>
      </c>
      <c r="N6581" s="104">
        <v>0.7</v>
      </c>
      <c r="O6581" s="104">
        <v>2.59</v>
      </c>
      <c r="P6581" s="104" t="s">
        <v>87</v>
      </c>
      <c r="Q6581" s="104">
        <v>6.2199999999999998E-2</v>
      </c>
      <c r="R6581" s="104" t="s">
        <v>95</v>
      </c>
    </row>
    <row r="6582" spans="1:18" x14ac:dyDescent="0.25">
      <c r="A6582" s="104">
        <v>1066991</v>
      </c>
      <c r="B6582" s="104" t="s">
        <v>19</v>
      </c>
      <c r="C6582" s="104">
        <v>2016</v>
      </c>
      <c r="D6582" s="104" t="s">
        <v>500</v>
      </c>
      <c r="E6582" s="104" t="s">
        <v>2</v>
      </c>
      <c r="F6582" s="104" t="s">
        <v>88</v>
      </c>
      <c r="G6582" s="105">
        <v>42492</v>
      </c>
      <c r="H6582" s="105">
        <v>0.20138888888888901</v>
      </c>
      <c r="I6582" s="104">
        <v>28</v>
      </c>
      <c r="J6582" s="104">
        <v>63</v>
      </c>
      <c r="K6582" s="104">
        <v>57.811999999999998</v>
      </c>
      <c r="L6582" s="104">
        <v>10.276199999999999</v>
      </c>
      <c r="M6582" s="104">
        <v>3.2</v>
      </c>
      <c r="N6582" s="104">
        <v>0.7</v>
      </c>
      <c r="O6582" s="104">
        <v>2.2400000000000002</v>
      </c>
      <c r="P6582" s="104" t="s">
        <v>87</v>
      </c>
      <c r="Q6582" s="104">
        <v>5.3800000000000001E-2</v>
      </c>
      <c r="R6582" s="104" t="s">
        <v>67</v>
      </c>
    </row>
    <row r="6583" spans="1:18" x14ac:dyDescent="0.25">
      <c r="A6583" s="104">
        <v>1066992</v>
      </c>
      <c r="B6583" s="104" t="s">
        <v>19</v>
      </c>
      <c r="C6583" s="104">
        <v>2016</v>
      </c>
      <c r="D6583" s="104" t="s">
        <v>499</v>
      </c>
      <c r="E6583" s="104" t="s">
        <v>2</v>
      </c>
      <c r="F6583" s="104" t="s">
        <v>88</v>
      </c>
      <c r="G6583" s="105">
        <v>42492</v>
      </c>
      <c r="H6583" s="105">
        <v>0.30486111111111103</v>
      </c>
      <c r="I6583" s="104">
        <v>10</v>
      </c>
      <c r="J6583" s="104">
        <v>175</v>
      </c>
      <c r="K6583" s="104">
        <v>57.833300000000001</v>
      </c>
      <c r="L6583" s="104">
        <v>9.5716999999999999</v>
      </c>
      <c r="M6583" s="104">
        <v>7.83</v>
      </c>
      <c r="N6583" s="104">
        <v>2.73</v>
      </c>
      <c r="O6583" s="104">
        <v>21.376000000000001</v>
      </c>
      <c r="P6583" s="104" t="s">
        <v>66</v>
      </c>
      <c r="R6583" s="104" t="s">
        <v>67</v>
      </c>
    </row>
    <row r="6584" spans="1:18" x14ac:dyDescent="0.25">
      <c r="A6584" s="104">
        <v>1066993</v>
      </c>
      <c r="B6584" s="104" t="s">
        <v>19</v>
      </c>
      <c r="C6584" s="104">
        <v>2016</v>
      </c>
      <c r="D6584" s="104" t="s">
        <v>498</v>
      </c>
      <c r="E6584" s="104" t="s">
        <v>2</v>
      </c>
      <c r="F6584" s="104" t="s">
        <v>88</v>
      </c>
      <c r="G6584" s="105">
        <v>42493</v>
      </c>
      <c r="H6584" s="105">
        <v>2.0833333333333301E-2</v>
      </c>
      <c r="I6584" s="104">
        <v>10</v>
      </c>
      <c r="J6584" s="104">
        <v>180</v>
      </c>
      <c r="K6584" s="104">
        <v>57.634999999999998</v>
      </c>
      <c r="L6584" s="104">
        <v>9.5549999999999997</v>
      </c>
      <c r="M6584" s="104">
        <v>1.93</v>
      </c>
      <c r="N6584" s="104">
        <v>0.5</v>
      </c>
      <c r="O6584" s="104">
        <v>0.96499999999999997</v>
      </c>
      <c r="P6584" s="104" t="s">
        <v>66</v>
      </c>
      <c r="R6584" s="104" t="s">
        <v>67</v>
      </c>
    </row>
    <row r="6585" spans="1:18" x14ac:dyDescent="0.25">
      <c r="A6585" s="104">
        <v>1066994</v>
      </c>
      <c r="B6585" s="104" t="s">
        <v>19</v>
      </c>
      <c r="C6585" s="104">
        <v>2016</v>
      </c>
      <c r="D6585" s="104" t="s">
        <v>359</v>
      </c>
      <c r="E6585" s="104" t="s">
        <v>2</v>
      </c>
      <c r="F6585" s="104" t="s">
        <v>88</v>
      </c>
      <c r="G6585" s="105">
        <v>42511</v>
      </c>
      <c r="H6585" s="105">
        <v>0.30208333333333298</v>
      </c>
      <c r="I6585" s="104">
        <v>10</v>
      </c>
      <c r="J6585" s="104">
        <v>235</v>
      </c>
      <c r="K6585" s="104">
        <v>55.468000000000004</v>
      </c>
      <c r="L6585" s="104">
        <v>5.1437999999999997</v>
      </c>
      <c r="M6585" s="104">
        <v>2.09</v>
      </c>
      <c r="N6585" s="104">
        <v>0.17</v>
      </c>
      <c r="O6585" s="104">
        <v>0.35499999999999998</v>
      </c>
      <c r="P6585" s="104" t="s">
        <v>87</v>
      </c>
      <c r="Q6585" s="104">
        <v>2.4E-2</v>
      </c>
      <c r="R6585" s="104" t="s">
        <v>95</v>
      </c>
    </row>
    <row r="6586" spans="1:18" x14ac:dyDescent="0.25">
      <c r="A6586" s="104">
        <v>1066995</v>
      </c>
      <c r="B6586" s="104" t="s">
        <v>19</v>
      </c>
      <c r="C6586" s="104">
        <v>2016</v>
      </c>
      <c r="D6586" s="104" t="s">
        <v>358</v>
      </c>
      <c r="E6586" s="104" t="s">
        <v>2</v>
      </c>
      <c r="F6586" s="104" t="s">
        <v>88</v>
      </c>
      <c r="G6586" s="105">
        <v>42524</v>
      </c>
      <c r="H6586" s="105">
        <v>0.5625</v>
      </c>
      <c r="I6586" s="104">
        <v>4</v>
      </c>
      <c r="J6586" s="104">
        <v>65</v>
      </c>
      <c r="K6586" s="104">
        <v>55.333300000000001</v>
      </c>
      <c r="L6586" s="104">
        <v>5.05</v>
      </c>
      <c r="M6586" s="104">
        <v>13.5</v>
      </c>
      <c r="N6586" s="104">
        <v>3</v>
      </c>
      <c r="O6586" s="104">
        <v>40.5</v>
      </c>
      <c r="P6586" s="104" t="s">
        <v>87</v>
      </c>
      <c r="Q6586" s="104">
        <v>0.308</v>
      </c>
      <c r="R6586" s="104" t="s">
        <v>95</v>
      </c>
    </row>
    <row r="6587" spans="1:18" x14ac:dyDescent="0.25">
      <c r="A6587" s="104">
        <v>1066996</v>
      </c>
      <c r="B6587" s="104" t="s">
        <v>19</v>
      </c>
      <c r="C6587" s="104">
        <v>2016</v>
      </c>
      <c r="D6587" s="104" t="s">
        <v>357</v>
      </c>
      <c r="E6587" s="104" t="s">
        <v>2</v>
      </c>
      <c r="F6587" s="104" t="s">
        <v>88</v>
      </c>
      <c r="G6587" s="105">
        <v>42532</v>
      </c>
      <c r="H6587" s="105">
        <v>0.41805555555555601</v>
      </c>
      <c r="I6587" s="104">
        <v>4</v>
      </c>
      <c r="J6587" s="104">
        <v>65</v>
      </c>
      <c r="K6587" s="104">
        <v>55.521700000000003</v>
      </c>
      <c r="L6587" s="104">
        <v>4.9233000000000002</v>
      </c>
      <c r="M6587" s="104">
        <v>10</v>
      </c>
      <c r="N6587" s="104">
        <v>2</v>
      </c>
      <c r="O6587" s="104">
        <v>20</v>
      </c>
      <c r="P6587" s="104" t="s">
        <v>87</v>
      </c>
      <c r="Q6587" s="104">
        <v>0.16</v>
      </c>
      <c r="R6587" s="104" t="s">
        <v>95</v>
      </c>
    </row>
    <row r="6588" spans="1:18" x14ac:dyDescent="0.25">
      <c r="A6588" s="104">
        <v>1066997</v>
      </c>
      <c r="B6588" s="104" t="s">
        <v>19</v>
      </c>
      <c r="C6588" s="104">
        <v>2016</v>
      </c>
      <c r="D6588" s="104" t="s">
        <v>497</v>
      </c>
      <c r="E6588" s="104" t="s">
        <v>2</v>
      </c>
      <c r="F6588" s="104" t="s">
        <v>88</v>
      </c>
      <c r="G6588" s="105">
        <v>42532</v>
      </c>
      <c r="H6588" s="105">
        <v>0.4375</v>
      </c>
      <c r="I6588" s="104">
        <v>5</v>
      </c>
      <c r="J6588" s="104">
        <v>120</v>
      </c>
      <c r="K6588" s="104">
        <v>56.482799999999997</v>
      </c>
      <c r="L6588" s="104">
        <v>4.9021999999999997</v>
      </c>
      <c r="M6588" s="104">
        <v>1</v>
      </c>
      <c r="N6588" s="104">
        <v>0.2</v>
      </c>
      <c r="O6588" s="104">
        <v>0.2</v>
      </c>
      <c r="P6588" s="104" t="s">
        <v>87</v>
      </c>
      <c r="Q6588" s="104">
        <v>8.0000000000000002E-3</v>
      </c>
      <c r="R6588" s="104" t="s">
        <v>95</v>
      </c>
    </row>
    <row r="6589" spans="1:18" x14ac:dyDescent="0.25">
      <c r="A6589" s="104">
        <v>1066998</v>
      </c>
      <c r="B6589" s="104" t="s">
        <v>19</v>
      </c>
      <c r="C6589" s="104">
        <v>2016</v>
      </c>
      <c r="D6589" s="104" t="s">
        <v>496</v>
      </c>
      <c r="E6589" s="104" t="s">
        <v>2</v>
      </c>
      <c r="F6589" s="104" t="s">
        <v>88</v>
      </c>
      <c r="G6589" s="105">
        <v>42532</v>
      </c>
      <c r="H6589" s="105">
        <v>0.4375</v>
      </c>
      <c r="I6589" s="104">
        <v>5</v>
      </c>
      <c r="J6589" s="104">
        <v>120</v>
      </c>
      <c r="K6589" s="104">
        <v>55.721699999999998</v>
      </c>
      <c r="L6589" s="104">
        <v>4.7842000000000002</v>
      </c>
      <c r="M6589" s="104">
        <v>4</v>
      </c>
      <c r="N6589" s="104">
        <v>2</v>
      </c>
      <c r="O6589" s="104">
        <v>8</v>
      </c>
      <c r="P6589" s="104" t="s">
        <v>87</v>
      </c>
      <c r="Q6589" s="104">
        <v>0.56240000000000001</v>
      </c>
      <c r="R6589" s="104" t="s">
        <v>95</v>
      </c>
    </row>
    <row r="6590" spans="1:18" x14ac:dyDescent="0.25">
      <c r="A6590" s="104">
        <v>1066999</v>
      </c>
      <c r="B6590" s="104" t="s">
        <v>19</v>
      </c>
      <c r="C6590" s="104">
        <v>2016</v>
      </c>
      <c r="D6590" s="104" t="s">
        <v>495</v>
      </c>
      <c r="E6590" s="104" t="s">
        <v>2</v>
      </c>
      <c r="F6590" s="104" t="s">
        <v>88</v>
      </c>
      <c r="G6590" s="105">
        <v>42533</v>
      </c>
      <c r="H6590" s="105">
        <v>0.57638888888888895</v>
      </c>
      <c r="I6590" s="104">
        <v>5</v>
      </c>
      <c r="J6590" s="104">
        <v>120</v>
      </c>
      <c r="K6590" s="104">
        <v>55.713299999999997</v>
      </c>
      <c r="L6590" s="104">
        <v>4.7317</v>
      </c>
      <c r="M6590" s="104">
        <v>3</v>
      </c>
      <c r="N6590" s="104">
        <v>0.3</v>
      </c>
      <c r="O6590" s="104">
        <v>0.9</v>
      </c>
      <c r="P6590" s="104" t="s">
        <v>87</v>
      </c>
      <c r="Q6590" s="104">
        <v>0.58799999999999997</v>
      </c>
      <c r="R6590" s="104" t="s">
        <v>95</v>
      </c>
    </row>
    <row r="6591" spans="1:18" x14ac:dyDescent="0.25">
      <c r="A6591" s="104">
        <v>1067000</v>
      </c>
      <c r="B6591" s="104" t="s">
        <v>19</v>
      </c>
      <c r="C6591" s="104">
        <v>2016</v>
      </c>
      <c r="D6591" s="104" t="s">
        <v>494</v>
      </c>
      <c r="E6591" s="104" t="s">
        <v>2</v>
      </c>
      <c r="F6591" s="104" t="s">
        <v>88</v>
      </c>
      <c r="G6591" s="105">
        <v>42533</v>
      </c>
      <c r="H6591" s="105">
        <v>0.60069444444444398</v>
      </c>
      <c r="I6591" s="104">
        <v>8</v>
      </c>
      <c r="J6591" s="104">
        <v>80</v>
      </c>
      <c r="K6591" s="104">
        <v>57.8217</v>
      </c>
      <c r="L6591" s="104">
        <v>9.4666999999999994</v>
      </c>
      <c r="M6591" s="104">
        <v>14</v>
      </c>
      <c r="N6591" s="104">
        <v>0.4</v>
      </c>
      <c r="O6591" s="104">
        <v>5.6</v>
      </c>
      <c r="P6591" s="104" t="s">
        <v>66</v>
      </c>
      <c r="R6591" s="104" t="s">
        <v>67</v>
      </c>
    </row>
    <row r="6592" spans="1:18" x14ac:dyDescent="0.25">
      <c r="A6592" s="104">
        <v>1067001</v>
      </c>
      <c r="B6592" s="104" t="s">
        <v>19</v>
      </c>
      <c r="C6592" s="104">
        <v>2016</v>
      </c>
      <c r="D6592" s="104" t="s">
        <v>493</v>
      </c>
      <c r="E6592" s="104" t="s">
        <v>2</v>
      </c>
      <c r="F6592" s="104" t="s">
        <v>88</v>
      </c>
      <c r="G6592" s="105">
        <v>42534</v>
      </c>
      <c r="H6592" s="105">
        <v>0.375</v>
      </c>
      <c r="I6592" s="104">
        <v>8</v>
      </c>
      <c r="J6592" s="104">
        <v>80</v>
      </c>
      <c r="K6592" s="104">
        <v>56.298299999999998</v>
      </c>
      <c r="L6592" s="104">
        <v>7.3766999999999996</v>
      </c>
      <c r="M6592" s="104">
        <v>0</v>
      </c>
      <c r="N6592" s="104">
        <v>0</v>
      </c>
      <c r="O6592" s="104">
        <v>0</v>
      </c>
      <c r="P6592" s="104" t="s">
        <v>66</v>
      </c>
      <c r="R6592" s="104" t="s">
        <v>67</v>
      </c>
    </row>
    <row r="6593" spans="1:18" x14ac:dyDescent="0.25">
      <c r="A6593" s="104">
        <v>1067002</v>
      </c>
      <c r="B6593" s="104" t="s">
        <v>19</v>
      </c>
      <c r="C6593" s="104">
        <v>2016</v>
      </c>
      <c r="D6593" s="104" t="s">
        <v>356</v>
      </c>
      <c r="E6593" s="104" t="s">
        <v>2</v>
      </c>
      <c r="F6593" s="104" t="s">
        <v>88</v>
      </c>
      <c r="G6593" s="105">
        <v>42546</v>
      </c>
      <c r="H6593" s="105">
        <v>0.57499999999999996</v>
      </c>
      <c r="K6593" s="104">
        <v>55.725000000000001</v>
      </c>
      <c r="L6593" s="104">
        <v>4.7683</v>
      </c>
      <c r="M6593" s="104">
        <v>0.5</v>
      </c>
      <c r="N6593" s="104">
        <v>0.1</v>
      </c>
      <c r="O6593" s="104">
        <v>0.05</v>
      </c>
      <c r="P6593" s="104" t="s">
        <v>66</v>
      </c>
      <c r="R6593" s="104" t="s">
        <v>95</v>
      </c>
    </row>
    <row r="6594" spans="1:18" x14ac:dyDescent="0.25">
      <c r="A6594" s="104">
        <v>1067003</v>
      </c>
      <c r="B6594" s="104" t="s">
        <v>19</v>
      </c>
      <c r="C6594" s="104">
        <v>2016</v>
      </c>
      <c r="D6594" s="104" t="s">
        <v>355</v>
      </c>
      <c r="E6594" s="104" t="s">
        <v>2</v>
      </c>
      <c r="F6594" s="104" t="s">
        <v>88</v>
      </c>
      <c r="G6594" s="105">
        <v>42546</v>
      </c>
      <c r="H6594" s="105">
        <v>0.58750000000000002</v>
      </c>
      <c r="I6594" s="104">
        <v>0</v>
      </c>
      <c r="J6594" s="104">
        <v>0</v>
      </c>
      <c r="K6594" s="104">
        <v>55.731699999999996</v>
      </c>
      <c r="L6594" s="104">
        <v>4.82</v>
      </c>
      <c r="M6594" s="104">
        <v>4</v>
      </c>
      <c r="N6594" s="104">
        <v>0.5</v>
      </c>
      <c r="O6594" s="104">
        <v>2</v>
      </c>
      <c r="P6594" s="104" t="s">
        <v>66</v>
      </c>
      <c r="R6594" s="104" t="s">
        <v>95</v>
      </c>
    </row>
    <row r="6595" spans="1:18" x14ac:dyDescent="0.25">
      <c r="A6595" s="104">
        <v>1067004</v>
      </c>
      <c r="B6595" s="104" t="s">
        <v>19</v>
      </c>
      <c r="C6595" s="104">
        <v>2016</v>
      </c>
      <c r="D6595" s="104" t="s">
        <v>354</v>
      </c>
      <c r="E6595" s="104" t="s">
        <v>2</v>
      </c>
      <c r="F6595" s="104" t="s">
        <v>88</v>
      </c>
      <c r="G6595" s="105">
        <v>42551</v>
      </c>
      <c r="H6595" s="105">
        <v>0.43125000000000002</v>
      </c>
      <c r="I6595" s="104">
        <v>0</v>
      </c>
      <c r="J6595" s="104">
        <v>0</v>
      </c>
      <c r="K6595" s="104">
        <v>56.4833</v>
      </c>
      <c r="L6595" s="104">
        <v>4.9217000000000004</v>
      </c>
      <c r="M6595" s="104">
        <v>0.6</v>
      </c>
      <c r="N6595" s="104">
        <v>0.1</v>
      </c>
      <c r="O6595" s="104">
        <v>0.06</v>
      </c>
      <c r="P6595" s="104" t="s">
        <v>87</v>
      </c>
      <c r="Q6595" s="104">
        <v>8.6417999999999999</v>
      </c>
      <c r="R6595" s="104" t="s">
        <v>95</v>
      </c>
    </row>
    <row r="6596" spans="1:18" x14ac:dyDescent="0.25">
      <c r="A6596" s="104">
        <v>1067005</v>
      </c>
      <c r="B6596" s="104" t="s">
        <v>19</v>
      </c>
      <c r="C6596" s="104">
        <v>2016</v>
      </c>
      <c r="D6596" s="104" t="s">
        <v>352</v>
      </c>
      <c r="E6596" s="104" t="s">
        <v>2</v>
      </c>
      <c r="F6596" s="104" t="s">
        <v>88</v>
      </c>
      <c r="G6596" s="105">
        <v>42568</v>
      </c>
      <c r="H6596" s="105">
        <v>0.54652777777777795</v>
      </c>
      <c r="I6596" s="104">
        <v>15</v>
      </c>
      <c r="J6596" s="104">
        <v>300</v>
      </c>
      <c r="K6596" s="104">
        <v>57.778300000000002</v>
      </c>
      <c r="L6596" s="104">
        <v>9.73</v>
      </c>
      <c r="M6596" s="104">
        <v>7.5</v>
      </c>
      <c r="N6596" s="104">
        <v>0.9</v>
      </c>
      <c r="O6596" s="104">
        <v>6.75</v>
      </c>
      <c r="P6596" s="104" t="s">
        <v>66</v>
      </c>
      <c r="R6596" s="104" t="s">
        <v>67</v>
      </c>
    </row>
    <row r="6597" spans="1:18" x14ac:dyDescent="0.25">
      <c r="A6597" s="104">
        <v>1067006</v>
      </c>
      <c r="B6597" s="104" t="s">
        <v>19</v>
      </c>
      <c r="C6597" s="104">
        <v>2016</v>
      </c>
      <c r="D6597" s="104" t="s">
        <v>492</v>
      </c>
      <c r="E6597" s="104" t="s">
        <v>2</v>
      </c>
      <c r="F6597" s="104" t="s">
        <v>88</v>
      </c>
      <c r="G6597" s="105">
        <v>42568</v>
      </c>
      <c r="H6597" s="105">
        <v>0.54861111111111105</v>
      </c>
      <c r="I6597" s="104">
        <v>15</v>
      </c>
      <c r="J6597" s="104">
        <v>300</v>
      </c>
      <c r="K6597" s="104">
        <v>57.723300000000002</v>
      </c>
      <c r="L6597" s="104">
        <v>9.5366999999999997</v>
      </c>
      <c r="M6597" s="104">
        <v>5.5</v>
      </c>
      <c r="N6597" s="104">
        <v>0.9</v>
      </c>
      <c r="O6597" s="104">
        <v>4.95</v>
      </c>
      <c r="P6597" s="104" t="s">
        <v>66</v>
      </c>
      <c r="R6597" s="104" t="s">
        <v>67</v>
      </c>
    </row>
    <row r="6598" spans="1:18" x14ac:dyDescent="0.25">
      <c r="A6598" s="104">
        <v>1067007</v>
      </c>
      <c r="B6598" s="104" t="s">
        <v>19</v>
      </c>
      <c r="C6598" s="104">
        <v>2016</v>
      </c>
      <c r="D6598" s="104" t="s">
        <v>491</v>
      </c>
      <c r="E6598" s="104" t="s">
        <v>2</v>
      </c>
      <c r="F6598" s="104" t="s">
        <v>88</v>
      </c>
      <c r="G6598" s="105">
        <v>42568</v>
      </c>
      <c r="H6598" s="105">
        <v>0.55902777777777801</v>
      </c>
      <c r="I6598" s="104">
        <v>15</v>
      </c>
      <c r="J6598" s="104">
        <v>300</v>
      </c>
      <c r="K6598" s="104">
        <v>57.681699999999999</v>
      </c>
      <c r="L6598" s="104">
        <v>9.4149999999999991</v>
      </c>
      <c r="M6598" s="104">
        <v>2.2000000000000002</v>
      </c>
      <c r="N6598" s="104">
        <v>0.9</v>
      </c>
      <c r="O6598" s="104">
        <v>1.98</v>
      </c>
      <c r="P6598" s="104" t="s">
        <v>66</v>
      </c>
      <c r="R6598" s="104" t="s">
        <v>67</v>
      </c>
    </row>
    <row r="6599" spans="1:18" x14ac:dyDescent="0.25">
      <c r="A6599" s="104">
        <v>1067008</v>
      </c>
      <c r="B6599" s="104" t="s">
        <v>19</v>
      </c>
      <c r="C6599" s="104">
        <v>2016</v>
      </c>
      <c r="D6599" s="104" t="s">
        <v>351</v>
      </c>
      <c r="E6599" s="104" t="s">
        <v>2</v>
      </c>
      <c r="F6599" s="104" t="s">
        <v>88</v>
      </c>
      <c r="G6599" s="105">
        <v>42568</v>
      </c>
      <c r="H6599" s="105">
        <v>0.56597222222222199</v>
      </c>
      <c r="I6599" s="104">
        <v>15</v>
      </c>
      <c r="J6599" s="104">
        <v>300</v>
      </c>
      <c r="K6599" s="104">
        <v>57.5867</v>
      </c>
      <c r="L6599" s="104">
        <v>9.125</v>
      </c>
      <c r="M6599" s="104">
        <v>1.3</v>
      </c>
      <c r="N6599" s="104">
        <v>0.9</v>
      </c>
      <c r="O6599" s="104">
        <v>1.17</v>
      </c>
      <c r="P6599" s="104" t="s">
        <v>66</v>
      </c>
      <c r="R6599" s="104" t="s">
        <v>67</v>
      </c>
    </row>
    <row r="6600" spans="1:18" x14ac:dyDescent="0.25">
      <c r="A6600" s="104">
        <v>1067009</v>
      </c>
      <c r="B6600" s="104" t="s">
        <v>19</v>
      </c>
      <c r="C6600" s="104">
        <v>2016</v>
      </c>
      <c r="D6600" s="104" t="s">
        <v>350</v>
      </c>
      <c r="E6600" s="104" t="s">
        <v>2</v>
      </c>
      <c r="F6600" s="104" t="s">
        <v>88</v>
      </c>
      <c r="G6600" s="105">
        <v>42568</v>
      </c>
      <c r="H6600" s="105">
        <v>0.5625</v>
      </c>
      <c r="I6600" s="104">
        <v>15</v>
      </c>
      <c r="J6600" s="104">
        <v>300</v>
      </c>
      <c r="K6600" s="104">
        <v>57.283299999999997</v>
      </c>
      <c r="L6600" s="104">
        <v>8.19</v>
      </c>
      <c r="M6600" s="104">
        <v>13</v>
      </c>
      <c r="N6600" s="104">
        <v>0.05</v>
      </c>
      <c r="O6600" s="104">
        <v>0.65</v>
      </c>
      <c r="P6600" s="104" t="s">
        <v>66</v>
      </c>
      <c r="R6600" s="104" t="s">
        <v>67</v>
      </c>
    </row>
    <row r="6601" spans="1:18" x14ac:dyDescent="0.25">
      <c r="A6601" s="104">
        <v>1067010</v>
      </c>
      <c r="B6601" s="104" t="s">
        <v>19</v>
      </c>
      <c r="C6601" s="104">
        <v>2016</v>
      </c>
      <c r="D6601" s="104" t="s">
        <v>349</v>
      </c>
      <c r="E6601" s="104" t="s">
        <v>2</v>
      </c>
      <c r="F6601" s="104" t="s">
        <v>88</v>
      </c>
      <c r="G6601" s="105">
        <v>42568</v>
      </c>
      <c r="H6601" s="105">
        <v>0.55555555555555602</v>
      </c>
      <c r="I6601" s="104">
        <v>15</v>
      </c>
      <c r="J6601" s="104">
        <v>300</v>
      </c>
      <c r="K6601" s="104">
        <v>57.3733</v>
      </c>
      <c r="L6601" s="104">
        <v>8.4932999999999996</v>
      </c>
      <c r="M6601" s="104">
        <v>2.8</v>
      </c>
      <c r="N6601" s="104">
        <v>0.7</v>
      </c>
      <c r="O6601" s="104">
        <v>1.96</v>
      </c>
      <c r="P6601" s="104" t="s">
        <v>66</v>
      </c>
      <c r="R6601" s="104" t="s">
        <v>67</v>
      </c>
    </row>
    <row r="6602" spans="1:18" x14ac:dyDescent="0.25">
      <c r="A6602" s="104">
        <v>1067011</v>
      </c>
      <c r="B6602" s="104" t="s">
        <v>19</v>
      </c>
      <c r="C6602" s="104">
        <v>2016</v>
      </c>
      <c r="D6602" s="104" t="s">
        <v>348</v>
      </c>
      <c r="E6602" s="104" t="s">
        <v>2</v>
      </c>
      <c r="F6602" s="104" t="s">
        <v>88</v>
      </c>
      <c r="G6602" s="105">
        <v>42572</v>
      </c>
      <c r="H6602" s="105">
        <v>0.35694444444444401</v>
      </c>
      <c r="I6602" s="104">
        <v>15</v>
      </c>
      <c r="J6602" s="104">
        <v>300</v>
      </c>
      <c r="K6602" s="104">
        <v>57.478299999999997</v>
      </c>
      <c r="L6602" s="104">
        <v>8.7799999999999994</v>
      </c>
      <c r="M6602" s="104">
        <v>4.2</v>
      </c>
      <c r="N6602" s="104">
        <v>0.7</v>
      </c>
      <c r="O6602" s="104">
        <v>2.94</v>
      </c>
      <c r="P6602" s="104" t="s">
        <v>66</v>
      </c>
      <c r="R6602" s="104" t="s">
        <v>67</v>
      </c>
    </row>
    <row r="6603" spans="1:18" x14ac:dyDescent="0.25">
      <c r="A6603" s="104">
        <v>1067012</v>
      </c>
      <c r="B6603" s="104" t="s">
        <v>19</v>
      </c>
      <c r="C6603" s="104">
        <v>2016</v>
      </c>
      <c r="D6603" s="104" t="s">
        <v>347</v>
      </c>
      <c r="E6603" s="104" t="s">
        <v>2</v>
      </c>
      <c r="F6603" s="104" t="s">
        <v>88</v>
      </c>
      <c r="G6603" s="105">
        <v>42573</v>
      </c>
      <c r="H6603" s="105">
        <v>0.41041666666666698</v>
      </c>
      <c r="I6603" s="104">
        <v>13</v>
      </c>
      <c r="J6603" s="104">
        <v>210</v>
      </c>
      <c r="K6603" s="104">
        <v>57.073</v>
      </c>
      <c r="L6603" s="104">
        <v>6.6158000000000001</v>
      </c>
      <c r="M6603" s="104">
        <v>0</v>
      </c>
      <c r="N6603" s="104">
        <v>0</v>
      </c>
      <c r="O6603" s="104">
        <v>0</v>
      </c>
      <c r="P6603" s="104" t="s">
        <v>87</v>
      </c>
      <c r="Q6603" s="104">
        <v>3.0099999999999998E-2</v>
      </c>
      <c r="R6603" s="104" t="s">
        <v>67</v>
      </c>
    </row>
    <row r="6604" spans="1:18" x14ac:dyDescent="0.25">
      <c r="A6604" s="104">
        <v>1067013</v>
      </c>
      <c r="B6604" s="104" t="s">
        <v>19</v>
      </c>
      <c r="C6604" s="104">
        <v>2016</v>
      </c>
      <c r="D6604" s="104" t="s">
        <v>346</v>
      </c>
      <c r="E6604" s="104" t="s">
        <v>2</v>
      </c>
      <c r="F6604" s="104" t="s">
        <v>88</v>
      </c>
      <c r="G6604" s="105">
        <v>42573</v>
      </c>
      <c r="H6604" s="105">
        <v>0.41111111111111098</v>
      </c>
      <c r="I6604" s="104">
        <v>10</v>
      </c>
      <c r="J6604" s="104">
        <v>220</v>
      </c>
      <c r="K6604" s="104">
        <v>55.703299999999999</v>
      </c>
      <c r="L6604" s="104">
        <v>4.8182999999999998</v>
      </c>
      <c r="M6604" s="104">
        <v>7</v>
      </c>
      <c r="N6604" s="104">
        <v>0.2</v>
      </c>
      <c r="O6604" s="104">
        <v>1.4</v>
      </c>
      <c r="P6604" s="104" t="s">
        <v>87</v>
      </c>
      <c r="Q6604" s="104">
        <v>3.9600000000000003E-2</v>
      </c>
      <c r="R6604" s="104" t="s">
        <v>95</v>
      </c>
    </row>
    <row r="6605" spans="1:18" x14ac:dyDescent="0.25">
      <c r="A6605" s="104">
        <v>1067014</v>
      </c>
      <c r="B6605" s="104" t="s">
        <v>19</v>
      </c>
      <c r="C6605" s="104">
        <v>2016</v>
      </c>
      <c r="D6605" s="104" t="s">
        <v>345</v>
      </c>
      <c r="E6605" s="104" t="s">
        <v>2</v>
      </c>
      <c r="F6605" s="104" t="s">
        <v>88</v>
      </c>
      <c r="G6605" s="105">
        <v>42573</v>
      </c>
      <c r="H6605" s="105">
        <v>0.40902777777777799</v>
      </c>
      <c r="I6605" s="104">
        <v>10</v>
      </c>
      <c r="J6605" s="104">
        <v>220</v>
      </c>
      <c r="K6605" s="104">
        <v>55.536700000000003</v>
      </c>
      <c r="L6605" s="104">
        <v>4.7617000000000003</v>
      </c>
      <c r="M6605" s="104">
        <v>8.8000000000000007</v>
      </c>
      <c r="N6605" s="104">
        <v>0.2</v>
      </c>
      <c r="O6605" s="104">
        <v>17.600000000000001</v>
      </c>
      <c r="P6605" s="104" t="s">
        <v>87</v>
      </c>
      <c r="Q6605" s="104">
        <v>4.7600000000000003E-2</v>
      </c>
      <c r="R6605" s="104" t="s">
        <v>95</v>
      </c>
    </row>
    <row r="6606" spans="1:18" x14ac:dyDescent="0.25">
      <c r="A6606" s="104">
        <v>1067015</v>
      </c>
      <c r="B6606" s="104" t="s">
        <v>19</v>
      </c>
      <c r="C6606" s="104">
        <v>2016</v>
      </c>
      <c r="D6606" s="104" t="s">
        <v>490</v>
      </c>
      <c r="E6606" s="104" t="s">
        <v>2</v>
      </c>
      <c r="F6606" s="104" t="s">
        <v>88</v>
      </c>
      <c r="G6606" s="105">
        <v>42574</v>
      </c>
      <c r="H6606" s="105">
        <v>0.53749999999999998</v>
      </c>
      <c r="I6606" s="104">
        <v>10</v>
      </c>
      <c r="J6606" s="104">
        <v>220</v>
      </c>
      <c r="K6606" s="104">
        <v>55.466700000000003</v>
      </c>
      <c r="L6606" s="104">
        <v>5.0266999999999999</v>
      </c>
      <c r="M6606" s="104">
        <v>6.9</v>
      </c>
      <c r="N6606" s="104">
        <v>0.2</v>
      </c>
      <c r="O6606" s="104">
        <v>1.38</v>
      </c>
      <c r="P6606" s="104" t="s">
        <v>87</v>
      </c>
      <c r="Q6606" s="104">
        <v>0.12</v>
      </c>
      <c r="R6606" s="104" t="s">
        <v>95</v>
      </c>
    </row>
    <row r="6607" spans="1:18" x14ac:dyDescent="0.25">
      <c r="A6607" s="104">
        <v>1067016</v>
      </c>
      <c r="B6607" s="104" t="s">
        <v>19</v>
      </c>
      <c r="C6607" s="104">
        <v>2016</v>
      </c>
      <c r="D6607" s="104" t="s">
        <v>489</v>
      </c>
      <c r="E6607" s="104" t="s">
        <v>2</v>
      </c>
      <c r="F6607" s="104" t="s">
        <v>88</v>
      </c>
      <c r="G6607" s="105">
        <v>42574</v>
      </c>
      <c r="H6607" s="105">
        <v>0.53888888888888897</v>
      </c>
      <c r="I6607" s="104">
        <v>0</v>
      </c>
      <c r="J6607" s="104">
        <v>0</v>
      </c>
      <c r="K6607" s="104">
        <v>55.5017</v>
      </c>
      <c r="L6607" s="104">
        <v>5.0316999999999998</v>
      </c>
      <c r="M6607" s="104">
        <v>11.2</v>
      </c>
      <c r="N6607" s="104">
        <v>0.1</v>
      </c>
      <c r="O6607" s="104">
        <v>1.1200000000000001</v>
      </c>
      <c r="P6607" s="104" t="s">
        <v>87</v>
      </c>
      <c r="Q6607" s="104">
        <v>0.48720000000000002</v>
      </c>
      <c r="R6607" s="104" t="s">
        <v>95</v>
      </c>
    </row>
    <row r="6608" spans="1:18" x14ac:dyDescent="0.25">
      <c r="A6608" s="104">
        <v>1067017</v>
      </c>
      <c r="B6608" s="104" t="s">
        <v>19</v>
      </c>
      <c r="C6608" s="104">
        <v>2016</v>
      </c>
      <c r="D6608" s="104" t="s">
        <v>488</v>
      </c>
      <c r="E6608" s="104" t="s">
        <v>2</v>
      </c>
      <c r="F6608" s="104" t="s">
        <v>88</v>
      </c>
      <c r="G6608" s="105">
        <v>42574</v>
      </c>
      <c r="H6608" s="105">
        <v>0.54027777777777797</v>
      </c>
      <c r="I6608" s="104">
        <v>0</v>
      </c>
      <c r="J6608" s="104">
        <v>0</v>
      </c>
      <c r="K6608" s="104">
        <v>55.551699999999997</v>
      </c>
      <c r="L6608" s="104">
        <v>4.7699999999999996</v>
      </c>
      <c r="M6608" s="104">
        <v>9.99</v>
      </c>
      <c r="N6608" s="104">
        <v>0.1</v>
      </c>
      <c r="O6608" s="104">
        <v>0.999</v>
      </c>
      <c r="P6608" s="104" t="s">
        <v>87</v>
      </c>
      <c r="Q6608" s="104">
        <v>4.8000000000000001E-2</v>
      </c>
      <c r="R6608" s="104" t="s">
        <v>95</v>
      </c>
    </row>
    <row r="6609" spans="1:18" x14ac:dyDescent="0.25">
      <c r="A6609" s="104">
        <v>1067018</v>
      </c>
      <c r="B6609" s="104" t="s">
        <v>19</v>
      </c>
      <c r="C6609" s="104">
        <v>2016</v>
      </c>
      <c r="D6609" s="104" t="s">
        <v>487</v>
      </c>
      <c r="E6609" s="104" t="s">
        <v>2</v>
      </c>
      <c r="F6609" s="104" t="s">
        <v>88</v>
      </c>
      <c r="G6609" s="105">
        <v>42577</v>
      </c>
      <c r="H6609" s="105">
        <v>0.45972222222222198</v>
      </c>
      <c r="I6609" s="104">
        <v>0</v>
      </c>
      <c r="J6609" s="104">
        <v>0</v>
      </c>
      <c r="K6609" s="104">
        <v>55.688299999999998</v>
      </c>
      <c r="L6609" s="104">
        <v>4.8132999999999999</v>
      </c>
      <c r="M6609" s="104">
        <v>12.9</v>
      </c>
      <c r="N6609" s="104">
        <v>0.15</v>
      </c>
      <c r="O6609" s="104">
        <v>1.9350000000000001</v>
      </c>
      <c r="P6609" s="104" t="s">
        <v>87</v>
      </c>
      <c r="Q6609" s="104">
        <v>0.44080000000000003</v>
      </c>
      <c r="R6609" s="104" t="s">
        <v>95</v>
      </c>
    </row>
    <row r="6610" spans="1:18" x14ac:dyDescent="0.25">
      <c r="A6610" s="104">
        <v>1067019</v>
      </c>
      <c r="B6610" s="104" t="s">
        <v>19</v>
      </c>
      <c r="C6610" s="104">
        <v>2016</v>
      </c>
      <c r="D6610" s="104" t="s">
        <v>486</v>
      </c>
      <c r="E6610" s="104" t="s">
        <v>2</v>
      </c>
      <c r="F6610" s="104" t="s">
        <v>88</v>
      </c>
      <c r="G6610" s="105">
        <v>42602</v>
      </c>
      <c r="H6610" s="105">
        <v>0.34722222222222199</v>
      </c>
      <c r="K6610" s="104">
        <v>57.72</v>
      </c>
      <c r="L6610" s="104">
        <v>9.9132999999999996</v>
      </c>
      <c r="M6610" s="104">
        <v>8.6999999999999993</v>
      </c>
      <c r="N6610" s="104">
        <v>1.1000000000000001</v>
      </c>
      <c r="O6610" s="104">
        <v>9.57</v>
      </c>
      <c r="P6610" s="104" t="s">
        <v>67</v>
      </c>
      <c r="R6610" s="104" t="s">
        <v>67</v>
      </c>
    </row>
    <row r="6611" spans="1:18" x14ac:dyDescent="0.25">
      <c r="A6611" s="104">
        <v>1067020</v>
      </c>
      <c r="B6611" s="104" t="s">
        <v>19</v>
      </c>
      <c r="C6611" s="104">
        <v>2016</v>
      </c>
      <c r="D6611" s="104" t="s">
        <v>485</v>
      </c>
      <c r="E6611" s="104" t="s">
        <v>2</v>
      </c>
      <c r="F6611" s="104" t="s">
        <v>88</v>
      </c>
      <c r="G6611" s="105">
        <v>42607</v>
      </c>
      <c r="H6611" s="105">
        <v>0.39513888888888898</v>
      </c>
      <c r="I6611" s="104">
        <v>8</v>
      </c>
      <c r="J6611" s="104">
        <v>255</v>
      </c>
      <c r="K6611" s="104">
        <v>55.621699999999997</v>
      </c>
      <c r="L6611" s="104">
        <v>6.1550000000000002</v>
      </c>
      <c r="M6611" s="104">
        <v>1.8</v>
      </c>
      <c r="N6611" s="104">
        <v>0.8</v>
      </c>
      <c r="O6611" s="104">
        <v>1.44</v>
      </c>
      <c r="P6611" s="104" t="s">
        <v>66</v>
      </c>
      <c r="R6611" s="104" t="s">
        <v>67</v>
      </c>
    </row>
    <row r="6612" spans="1:18" x14ac:dyDescent="0.25">
      <c r="A6612" s="104">
        <v>1067021</v>
      </c>
      <c r="B6612" s="104" t="s">
        <v>19</v>
      </c>
      <c r="C6612" s="104">
        <v>2016</v>
      </c>
      <c r="D6612" s="104" t="s">
        <v>484</v>
      </c>
      <c r="E6612" s="104" t="s">
        <v>2</v>
      </c>
      <c r="F6612" s="104" t="s">
        <v>88</v>
      </c>
      <c r="G6612" s="105">
        <v>42607</v>
      </c>
      <c r="H6612" s="105">
        <v>0.45694444444444399</v>
      </c>
      <c r="I6612" s="104">
        <v>10</v>
      </c>
      <c r="J6612" s="104">
        <v>250</v>
      </c>
      <c r="K6612" s="104">
        <v>58.063299999999998</v>
      </c>
      <c r="L6612" s="104">
        <v>9.9867000000000008</v>
      </c>
      <c r="M6612" s="104">
        <v>20.100000000000001</v>
      </c>
      <c r="N6612" s="104">
        <v>2.1</v>
      </c>
      <c r="O6612" s="104">
        <v>42.21</v>
      </c>
      <c r="P6612" s="104" t="s">
        <v>67</v>
      </c>
      <c r="R6612" s="104" t="s">
        <v>67</v>
      </c>
    </row>
    <row r="6613" spans="1:18" x14ac:dyDescent="0.25">
      <c r="A6613" s="104">
        <v>1067022</v>
      </c>
      <c r="B6613" s="104" t="s">
        <v>19</v>
      </c>
      <c r="C6613" s="104">
        <v>2016</v>
      </c>
      <c r="D6613" s="104" t="s">
        <v>341</v>
      </c>
      <c r="E6613" s="104" t="s">
        <v>2</v>
      </c>
      <c r="F6613" s="104" t="s">
        <v>88</v>
      </c>
      <c r="G6613" s="105">
        <v>42607</v>
      </c>
      <c r="H6613" s="105">
        <v>0.45833333333333298</v>
      </c>
      <c r="I6613" s="104">
        <v>5</v>
      </c>
      <c r="J6613" s="104">
        <v>250</v>
      </c>
      <c r="K6613" s="104">
        <v>55.715299999999999</v>
      </c>
      <c r="L6613" s="104">
        <v>4.7249999999999996</v>
      </c>
      <c r="M6613" s="104">
        <v>2.9</v>
      </c>
      <c r="N6613" s="104">
        <v>2.4</v>
      </c>
      <c r="O6613" s="104">
        <v>6.96</v>
      </c>
      <c r="P6613" s="104" t="s">
        <v>87</v>
      </c>
      <c r="Q6613" s="104">
        <v>1.159</v>
      </c>
      <c r="R6613" s="104" t="s">
        <v>95</v>
      </c>
    </row>
    <row r="6614" spans="1:18" x14ac:dyDescent="0.25">
      <c r="A6614" s="104">
        <v>1067023</v>
      </c>
      <c r="B6614" s="104" t="s">
        <v>19</v>
      </c>
      <c r="C6614" s="104">
        <v>2016</v>
      </c>
      <c r="D6614" s="104" t="s">
        <v>483</v>
      </c>
      <c r="E6614" s="104" t="s">
        <v>2</v>
      </c>
      <c r="F6614" s="104" t="s">
        <v>88</v>
      </c>
      <c r="G6614" s="105">
        <v>42607</v>
      </c>
      <c r="H6614" s="105">
        <v>0.45972222222222198</v>
      </c>
      <c r="I6614" s="104">
        <v>5</v>
      </c>
      <c r="J6614" s="104">
        <v>250</v>
      </c>
      <c r="K6614" s="104">
        <v>55.51</v>
      </c>
      <c r="L6614" s="104">
        <v>4.9817</v>
      </c>
      <c r="M6614" s="104">
        <v>5.2</v>
      </c>
      <c r="N6614" s="104">
        <v>0.3</v>
      </c>
      <c r="O6614" s="104">
        <v>1.56</v>
      </c>
      <c r="P6614" s="104" t="s">
        <v>87</v>
      </c>
      <c r="Q6614" s="104">
        <v>0.184</v>
      </c>
      <c r="R6614" s="104" t="s">
        <v>95</v>
      </c>
    </row>
    <row r="6615" spans="1:18" x14ac:dyDescent="0.25">
      <c r="A6615" s="104">
        <v>1067024</v>
      </c>
      <c r="B6615" s="104" t="s">
        <v>19</v>
      </c>
      <c r="C6615" s="104">
        <v>2016</v>
      </c>
      <c r="D6615" s="104" t="s">
        <v>482</v>
      </c>
      <c r="E6615" s="104" t="s">
        <v>2</v>
      </c>
      <c r="F6615" s="104" t="s">
        <v>88</v>
      </c>
      <c r="G6615" s="105">
        <v>42608</v>
      </c>
      <c r="H6615" s="105">
        <v>0.29166666666666702</v>
      </c>
      <c r="I6615" s="104">
        <v>5</v>
      </c>
      <c r="J6615" s="104">
        <v>250</v>
      </c>
      <c r="K6615" s="104">
        <v>55.454999999999998</v>
      </c>
      <c r="L6615" s="104">
        <v>5.1032999999999999</v>
      </c>
      <c r="M6615" s="104">
        <v>3.4</v>
      </c>
      <c r="N6615" s="104">
        <v>3.2</v>
      </c>
      <c r="O6615" s="104">
        <v>10.88</v>
      </c>
      <c r="P6615" s="104" t="s">
        <v>87</v>
      </c>
      <c r="Q6615" s="104">
        <v>0.17180000000000001</v>
      </c>
      <c r="R6615" s="104" t="s">
        <v>95</v>
      </c>
    </row>
    <row r="6616" spans="1:18" x14ac:dyDescent="0.25">
      <c r="A6616" s="104">
        <v>1067025</v>
      </c>
      <c r="B6616" s="104" t="s">
        <v>19</v>
      </c>
      <c r="C6616" s="104">
        <v>2016</v>
      </c>
      <c r="D6616" s="104" t="s">
        <v>481</v>
      </c>
      <c r="E6616" s="104" t="s">
        <v>2</v>
      </c>
      <c r="F6616" s="104" t="s">
        <v>88</v>
      </c>
      <c r="G6616" s="105">
        <v>42624</v>
      </c>
      <c r="H6616" s="105">
        <v>0.43194444444444402</v>
      </c>
      <c r="I6616" s="104">
        <v>15</v>
      </c>
      <c r="J6616" s="104">
        <v>260</v>
      </c>
      <c r="K6616" s="104">
        <v>55.346699999999998</v>
      </c>
      <c r="L6616" s="104">
        <v>5.8383000000000003</v>
      </c>
      <c r="M6616" s="104">
        <v>1</v>
      </c>
      <c r="N6616" s="104">
        <v>0.5</v>
      </c>
      <c r="O6616" s="104">
        <v>0.5</v>
      </c>
      <c r="P6616" s="104" t="s">
        <v>66</v>
      </c>
      <c r="R6616" s="104" t="s">
        <v>67</v>
      </c>
    </row>
    <row r="6617" spans="1:18" x14ac:dyDescent="0.25">
      <c r="A6617" s="104">
        <v>1067026</v>
      </c>
      <c r="B6617" s="104" t="s">
        <v>19</v>
      </c>
      <c r="C6617" s="104">
        <v>2016</v>
      </c>
      <c r="D6617" s="104" t="s">
        <v>480</v>
      </c>
      <c r="E6617" s="104" t="s">
        <v>2</v>
      </c>
      <c r="F6617" s="104" t="s">
        <v>88</v>
      </c>
      <c r="G6617" s="105">
        <v>42624</v>
      </c>
      <c r="H6617" s="105">
        <v>0.56388888888888899</v>
      </c>
      <c r="I6617" s="104">
        <v>15</v>
      </c>
      <c r="J6617" s="104">
        <v>160</v>
      </c>
      <c r="K6617" s="104">
        <v>55.704999999999998</v>
      </c>
      <c r="L6617" s="104">
        <v>4.9649999999999999</v>
      </c>
      <c r="M6617" s="104">
        <v>1.3</v>
      </c>
      <c r="N6617" s="104">
        <v>0.5</v>
      </c>
      <c r="O6617" s="104">
        <v>0.65</v>
      </c>
      <c r="P6617" s="104" t="s">
        <v>66</v>
      </c>
      <c r="R6617" s="104" t="s">
        <v>67</v>
      </c>
    </row>
    <row r="6618" spans="1:18" x14ac:dyDescent="0.25">
      <c r="A6618" s="104">
        <v>1067027</v>
      </c>
      <c r="B6618" s="104" t="s">
        <v>19</v>
      </c>
      <c r="C6618" s="104">
        <v>2016</v>
      </c>
      <c r="D6618" s="104" t="s">
        <v>479</v>
      </c>
      <c r="E6618" s="104" t="s">
        <v>2</v>
      </c>
      <c r="F6618" s="104" t="s">
        <v>88</v>
      </c>
      <c r="G6618" s="105">
        <v>42627</v>
      </c>
      <c r="H6618" s="105">
        <v>0.39444444444444399</v>
      </c>
      <c r="I6618" s="104">
        <v>15</v>
      </c>
      <c r="J6618" s="104">
        <v>150</v>
      </c>
      <c r="K6618" s="104">
        <v>56.3367</v>
      </c>
      <c r="L6618" s="104">
        <v>4.2649999999999997</v>
      </c>
      <c r="M6618" s="104">
        <v>3.3</v>
      </c>
      <c r="N6618" s="104">
        <v>0.7</v>
      </c>
      <c r="O6618" s="104">
        <v>2.31</v>
      </c>
      <c r="P6618" s="104" t="s">
        <v>87</v>
      </c>
      <c r="Q6618" s="104">
        <v>9.2399999999999996E-2</v>
      </c>
      <c r="R6618" s="104" t="s">
        <v>95</v>
      </c>
    </row>
    <row r="6619" spans="1:18" x14ac:dyDescent="0.25">
      <c r="A6619" s="104">
        <v>1067028</v>
      </c>
      <c r="B6619" s="104" t="s">
        <v>19</v>
      </c>
      <c r="C6619" s="104">
        <v>2016</v>
      </c>
      <c r="D6619" s="104" t="s">
        <v>478</v>
      </c>
      <c r="E6619" s="104" t="s">
        <v>2</v>
      </c>
      <c r="F6619" s="104" t="s">
        <v>88</v>
      </c>
      <c r="G6619" s="105">
        <v>42627</v>
      </c>
      <c r="H6619" s="105">
        <v>0.39513888888888898</v>
      </c>
      <c r="I6619" s="104">
        <v>15</v>
      </c>
      <c r="J6619" s="104">
        <v>150</v>
      </c>
      <c r="K6619" s="104">
        <v>55.541699999999999</v>
      </c>
      <c r="L6619" s="104">
        <v>5.0199999999999996</v>
      </c>
      <c r="M6619" s="104">
        <v>1.3</v>
      </c>
      <c r="N6619" s="104">
        <v>0.4</v>
      </c>
      <c r="O6619" s="104">
        <v>0.52</v>
      </c>
      <c r="P6619" s="104" t="s">
        <v>87</v>
      </c>
      <c r="Q6619" s="104">
        <v>2.0799999999999999E-2</v>
      </c>
      <c r="R6619" s="104" t="s">
        <v>67</v>
      </c>
    </row>
    <row r="6620" spans="1:18" x14ac:dyDescent="0.25">
      <c r="A6620" s="104">
        <v>1067029</v>
      </c>
      <c r="B6620" s="104" t="s">
        <v>19</v>
      </c>
      <c r="C6620" s="104">
        <v>2016</v>
      </c>
      <c r="D6620" s="104" t="s">
        <v>477</v>
      </c>
      <c r="E6620" s="104" t="s">
        <v>2</v>
      </c>
      <c r="F6620" s="104" t="s">
        <v>88</v>
      </c>
      <c r="G6620" s="105">
        <v>42627</v>
      </c>
      <c r="H6620" s="105">
        <v>0.40069444444444402</v>
      </c>
      <c r="I6620" s="104">
        <v>15</v>
      </c>
      <c r="J6620" s="104">
        <v>150</v>
      </c>
      <c r="K6620" s="104">
        <v>55.484999999999999</v>
      </c>
      <c r="L6620" s="104">
        <v>5.1067</v>
      </c>
      <c r="M6620" s="104">
        <v>1.5</v>
      </c>
      <c r="N6620" s="104">
        <v>0.4</v>
      </c>
      <c r="O6620" s="104">
        <v>0.6</v>
      </c>
      <c r="P6620" s="104" t="s">
        <v>87</v>
      </c>
      <c r="Q6620" s="104">
        <v>2.4E-2</v>
      </c>
      <c r="R6620" s="104" t="s">
        <v>95</v>
      </c>
    </row>
    <row r="6621" spans="1:18" x14ac:dyDescent="0.25">
      <c r="A6621" s="104">
        <v>1067030</v>
      </c>
      <c r="B6621" s="104" t="s">
        <v>19</v>
      </c>
      <c r="C6621" s="104">
        <v>2016</v>
      </c>
      <c r="D6621" s="104" t="s">
        <v>476</v>
      </c>
      <c r="E6621" s="104" t="s">
        <v>2</v>
      </c>
      <c r="F6621" s="104" t="s">
        <v>88</v>
      </c>
      <c r="G6621" s="105">
        <v>42627</v>
      </c>
      <c r="H6621" s="105">
        <v>0.54652777777777795</v>
      </c>
      <c r="I6621" s="104">
        <v>15</v>
      </c>
      <c r="J6621" s="104">
        <v>150</v>
      </c>
      <c r="K6621" s="104">
        <v>55.241700000000002</v>
      </c>
      <c r="L6621" s="104">
        <v>5.7032999999999996</v>
      </c>
      <c r="M6621" s="104">
        <v>3.7</v>
      </c>
      <c r="N6621" s="104">
        <v>0.4</v>
      </c>
      <c r="O6621" s="104">
        <v>1.48</v>
      </c>
      <c r="P6621" s="104" t="s">
        <v>67</v>
      </c>
      <c r="R6621" s="104" t="s">
        <v>67</v>
      </c>
    </row>
    <row r="6622" spans="1:18" x14ac:dyDescent="0.25">
      <c r="A6622" s="104">
        <v>1067031</v>
      </c>
      <c r="B6622" s="104" t="s">
        <v>19</v>
      </c>
      <c r="C6622" s="104">
        <v>2016</v>
      </c>
      <c r="D6622" s="104" t="s">
        <v>475</v>
      </c>
      <c r="E6622" s="104" t="s">
        <v>2</v>
      </c>
      <c r="F6622" s="104" t="s">
        <v>88</v>
      </c>
      <c r="G6622" s="105">
        <v>42641</v>
      </c>
      <c r="H6622" s="105">
        <v>0.25</v>
      </c>
      <c r="I6622" s="104">
        <v>25</v>
      </c>
      <c r="J6622" s="104">
        <v>225</v>
      </c>
      <c r="K6622" s="104">
        <v>57.320799999999998</v>
      </c>
      <c r="L6622" s="104">
        <v>9.0282999999999998</v>
      </c>
      <c r="M6622" s="104">
        <v>7.4</v>
      </c>
      <c r="N6622" s="104">
        <v>0.7</v>
      </c>
      <c r="O6622" s="104">
        <v>5.18</v>
      </c>
      <c r="P6622" s="104" t="s">
        <v>87</v>
      </c>
      <c r="Q6622" s="104">
        <v>0.16600000000000001</v>
      </c>
      <c r="R6622" s="104" t="s">
        <v>67</v>
      </c>
    </row>
    <row r="6623" spans="1:18" x14ac:dyDescent="0.25">
      <c r="A6623" s="104">
        <v>1067032</v>
      </c>
      <c r="B6623" s="104" t="s">
        <v>19</v>
      </c>
      <c r="C6623" s="104">
        <v>2016</v>
      </c>
      <c r="D6623" s="104" t="s">
        <v>474</v>
      </c>
      <c r="E6623" s="104" t="s">
        <v>2</v>
      </c>
      <c r="F6623" s="104" t="s">
        <v>88</v>
      </c>
      <c r="G6623" s="105">
        <v>42668</v>
      </c>
      <c r="H6623" s="105">
        <v>0.52708333333333302</v>
      </c>
      <c r="I6623" s="104">
        <v>10</v>
      </c>
      <c r="J6623" s="104">
        <v>70</v>
      </c>
      <c r="K6623" s="104">
        <v>56.231299999999997</v>
      </c>
      <c r="L6623" s="104">
        <v>7.516</v>
      </c>
      <c r="M6623" s="104">
        <v>1</v>
      </c>
      <c r="N6623" s="104">
        <v>1</v>
      </c>
      <c r="O6623" s="104">
        <v>1</v>
      </c>
      <c r="P6623" s="104" t="s">
        <v>67</v>
      </c>
      <c r="R6623" s="104" t="s">
        <v>67</v>
      </c>
    </row>
    <row r="6624" spans="1:18" x14ac:dyDescent="0.25">
      <c r="A6624" s="104">
        <v>1067033</v>
      </c>
      <c r="B6624" s="104" t="s">
        <v>19</v>
      </c>
      <c r="C6624" s="104">
        <v>2016</v>
      </c>
      <c r="D6624" s="104" t="s">
        <v>473</v>
      </c>
      <c r="E6624" s="104" t="s">
        <v>2</v>
      </c>
      <c r="F6624" s="104" t="s">
        <v>2</v>
      </c>
      <c r="G6624" s="105">
        <v>42676</v>
      </c>
      <c r="H6624" s="105">
        <v>0.91736111111111096</v>
      </c>
      <c r="I6624" s="104">
        <v>6</v>
      </c>
      <c r="J6624" s="104">
        <v>100</v>
      </c>
      <c r="K6624" s="104">
        <v>55.737200000000001</v>
      </c>
      <c r="L6624" s="104">
        <v>4.7633000000000001</v>
      </c>
      <c r="M6624" s="104">
        <v>1</v>
      </c>
      <c r="N6624" s="104">
        <v>1</v>
      </c>
      <c r="O6624" s="104">
        <v>1</v>
      </c>
      <c r="P6624" s="104" t="s">
        <v>87</v>
      </c>
      <c r="Q6624" s="104">
        <v>7.3099999999999998E-2</v>
      </c>
      <c r="R6624" s="104" t="s">
        <v>95</v>
      </c>
    </row>
    <row r="6625" spans="1:18" x14ac:dyDescent="0.25">
      <c r="A6625" s="104">
        <v>1067034</v>
      </c>
      <c r="B6625" s="104" t="s">
        <v>19</v>
      </c>
      <c r="C6625" s="104">
        <v>2016</v>
      </c>
      <c r="D6625" s="104" t="s">
        <v>472</v>
      </c>
      <c r="E6625" s="104" t="s">
        <v>2</v>
      </c>
      <c r="F6625" s="104" t="s">
        <v>88</v>
      </c>
      <c r="G6625" s="105">
        <v>42678</v>
      </c>
      <c r="H6625" s="105">
        <v>0.60763888888888895</v>
      </c>
      <c r="I6625" s="104">
        <v>16</v>
      </c>
      <c r="J6625" s="104">
        <v>338</v>
      </c>
      <c r="K6625" s="104">
        <v>54.983499999999999</v>
      </c>
      <c r="L6625" s="104">
        <v>7.2526999999999999</v>
      </c>
      <c r="M6625" s="104">
        <v>10</v>
      </c>
      <c r="N6625" s="104">
        <v>0.9</v>
      </c>
      <c r="O6625" s="104">
        <v>9</v>
      </c>
      <c r="P6625" s="104" t="s">
        <v>67</v>
      </c>
      <c r="R6625" s="104" t="s">
        <v>67</v>
      </c>
    </row>
    <row r="6626" spans="1:18" x14ac:dyDescent="0.25">
      <c r="A6626" s="104">
        <v>1067035</v>
      </c>
      <c r="B6626" s="104" t="s">
        <v>19</v>
      </c>
      <c r="C6626" s="104">
        <v>2016</v>
      </c>
      <c r="D6626" s="104" t="s">
        <v>471</v>
      </c>
      <c r="E6626" s="104" t="s">
        <v>2</v>
      </c>
      <c r="F6626" s="104" t="s">
        <v>88</v>
      </c>
      <c r="G6626" s="105">
        <v>42681</v>
      </c>
      <c r="H6626" s="105">
        <v>0.38819444444444401</v>
      </c>
      <c r="K6626" s="104">
        <v>57.174799999999998</v>
      </c>
      <c r="L6626" s="104">
        <v>8.6972000000000005</v>
      </c>
      <c r="M6626" s="104">
        <v>2.9</v>
      </c>
      <c r="N6626" s="104">
        <v>0.7</v>
      </c>
      <c r="O6626" s="104">
        <v>2.0299999999999998</v>
      </c>
      <c r="P6626" s="104" t="s">
        <v>67</v>
      </c>
      <c r="R6626" s="104" t="s">
        <v>67</v>
      </c>
    </row>
    <row r="6627" spans="1:18" x14ac:dyDescent="0.25">
      <c r="A6627" s="104">
        <v>1067036</v>
      </c>
      <c r="B6627" s="104" t="s">
        <v>19</v>
      </c>
      <c r="C6627" s="104">
        <v>2016</v>
      </c>
      <c r="D6627" s="104" t="s">
        <v>470</v>
      </c>
      <c r="E6627" s="104" t="s">
        <v>2</v>
      </c>
      <c r="F6627" s="104" t="s">
        <v>88</v>
      </c>
      <c r="G6627" s="105">
        <v>42698</v>
      </c>
      <c r="H6627" s="105">
        <v>0.33194444444444399</v>
      </c>
      <c r="I6627" s="104">
        <v>20</v>
      </c>
      <c r="J6627" s="104">
        <v>220</v>
      </c>
      <c r="K6627" s="104">
        <v>57.0627</v>
      </c>
      <c r="L6627" s="104">
        <v>6.8522999999999996</v>
      </c>
      <c r="M6627" s="104">
        <v>76.599999999999994</v>
      </c>
      <c r="N6627" s="104">
        <v>1</v>
      </c>
      <c r="O6627" s="104">
        <v>76.599999999999994</v>
      </c>
      <c r="P6627" s="104" t="s">
        <v>67</v>
      </c>
      <c r="R6627" s="104" t="s">
        <v>67</v>
      </c>
    </row>
    <row r="6628" spans="1:18" x14ac:dyDescent="0.25">
      <c r="A6628" s="104">
        <v>1067037</v>
      </c>
      <c r="B6628" s="104" t="s">
        <v>19</v>
      </c>
      <c r="C6628" s="104">
        <v>2016</v>
      </c>
      <c r="D6628" s="104" t="s">
        <v>469</v>
      </c>
      <c r="E6628" s="104" t="s">
        <v>2</v>
      </c>
      <c r="F6628" s="104" t="s">
        <v>88</v>
      </c>
      <c r="G6628" s="105">
        <v>42709</v>
      </c>
      <c r="H6628" s="105">
        <v>0.38402777777777802</v>
      </c>
      <c r="I6628" s="104">
        <v>31</v>
      </c>
      <c r="J6628" s="104">
        <v>305</v>
      </c>
      <c r="K6628" s="104">
        <v>57.291200000000003</v>
      </c>
      <c r="L6628" s="104">
        <v>8.1694999999999993</v>
      </c>
      <c r="M6628" s="104">
        <v>4.4000000000000004</v>
      </c>
      <c r="N6628" s="104">
        <v>1</v>
      </c>
      <c r="O6628" s="104">
        <v>4.4000000000000004</v>
      </c>
      <c r="P6628" s="104" t="s">
        <v>67</v>
      </c>
      <c r="R6628" s="104" t="s">
        <v>67</v>
      </c>
    </row>
    <row r="6629" spans="1:18" x14ac:dyDescent="0.25">
      <c r="A6629" s="104">
        <v>1067038</v>
      </c>
      <c r="B6629" s="104" t="s">
        <v>19</v>
      </c>
      <c r="C6629" s="104">
        <v>2016</v>
      </c>
      <c r="D6629" s="104" t="s">
        <v>468</v>
      </c>
      <c r="E6629" s="104" t="s">
        <v>2</v>
      </c>
      <c r="F6629" s="104" t="s">
        <v>88</v>
      </c>
      <c r="G6629" s="105">
        <v>42718</v>
      </c>
      <c r="H6629" s="105">
        <v>0.39583333333333298</v>
      </c>
      <c r="I6629" s="104">
        <v>10</v>
      </c>
      <c r="J6629" s="104">
        <v>140</v>
      </c>
      <c r="K6629" s="104">
        <v>57.596699999999998</v>
      </c>
      <c r="L6629" s="104">
        <v>9.9343000000000004</v>
      </c>
      <c r="M6629" s="104">
        <v>0.3</v>
      </c>
      <c r="N6629" s="104">
        <v>0.4</v>
      </c>
      <c r="O6629" s="104">
        <v>0.12</v>
      </c>
      <c r="P6629" s="104" t="s">
        <v>67</v>
      </c>
      <c r="R6629" s="104" t="s">
        <v>67</v>
      </c>
    </row>
    <row r="6630" spans="1:18" x14ac:dyDescent="0.25">
      <c r="A6630" s="104">
        <v>1067039</v>
      </c>
      <c r="B6630" s="104" t="s">
        <v>19</v>
      </c>
      <c r="C6630" s="104">
        <v>2016</v>
      </c>
      <c r="D6630" s="104" t="s">
        <v>467</v>
      </c>
      <c r="E6630" s="104" t="s">
        <v>2</v>
      </c>
      <c r="F6630" s="104" t="s">
        <v>88</v>
      </c>
      <c r="G6630" s="105">
        <v>42723</v>
      </c>
      <c r="H6630" s="105">
        <v>0.4</v>
      </c>
      <c r="I6630" s="104">
        <v>10</v>
      </c>
      <c r="J6630" s="104">
        <v>180</v>
      </c>
      <c r="K6630" s="104">
        <v>57.8063</v>
      </c>
      <c r="L6630" s="104">
        <v>10.001799999999999</v>
      </c>
      <c r="M6630" s="104">
        <v>2.2000000000000002</v>
      </c>
      <c r="N6630" s="104">
        <v>0.8</v>
      </c>
      <c r="O6630" s="104">
        <v>1.76</v>
      </c>
      <c r="P6630" s="104" t="s">
        <v>67</v>
      </c>
      <c r="R6630" s="104" t="s">
        <v>67</v>
      </c>
    </row>
    <row r="6631" spans="1:18" x14ac:dyDescent="0.25">
      <c r="A6631" s="104">
        <v>1067040</v>
      </c>
      <c r="B6631" s="104" t="s">
        <v>19</v>
      </c>
      <c r="C6631" s="104">
        <v>2016</v>
      </c>
      <c r="D6631" s="104" t="s">
        <v>466</v>
      </c>
      <c r="E6631" s="104" t="s">
        <v>2</v>
      </c>
      <c r="F6631" s="104" t="s">
        <v>88</v>
      </c>
      <c r="G6631" s="105">
        <v>42732</v>
      </c>
      <c r="H6631" s="105">
        <v>0.42013888888888901</v>
      </c>
      <c r="I6631" s="104">
        <v>15</v>
      </c>
      <c r="J6631" s="104">
        <v>210</v>
      </c>
      <c r="K6631" s="104">
        <v>57.521999999999998</v>
      </c>
      <c r="L6631" s="104">
        <v>8.5132999999999992</v>
      </c>
      <c r="M6631" s="104">
        <v>1</v>
      </c>
      <c r="N6631" s="104">
        <v>0.1</v>
      </c>
      <c r="O6631" s="104">
        <v>0.1</v>
      </c>
      <c r="P6631" s="104" t="s">
        <v>66</v>
      </c>
      <c r="R6631" s="104" t="s">
        <v>67</v>
      </c>
    </row>
    <row r="6632" spans="1:18" x14ac:dyDescent="0.25">
      <c r="A6632" s="104">
        <v>1067041</v>
      </c>
      <c r="B6632" s="104" t="s">
        <v>20</v>
      </c>
      <c r="C6632" s="104">
        <v>2016</v>
      </c>
      <c r="D6632" s="104" t="s">
        <v>465</v>
      </c>
      <c r="E6632" s="104" t="s">
        <v>2</v>
      </c>
      <c r="F6632" s="104" t="s">
        <v>88</v>
      </c>
      <c r="G6632" s="105">
        <v>42411</v>
      </c>
      <c r="H6632" s="105">
        <v>0.42847222222222198</v>
      </c>
      <c r="I6632" s="104">
        <v>30</v>
      </c>
      <c r="J6632" s="104">
        <v>280</v>
      </c>
      <c r="K6632" s="104">
        <v>48.85</v>
      </c>
      <c r="L6632" s="104">
        <v>-5.7166666666666703</v>
      </c>
      <c r="M6632" s="104">
        <v>1.3</v>
      </c>
      <c r="N6632" s="104">
        <v>0.01</v>
      </c>
      <c r="O6632" s="104">
        <v>1.4999999999999999E-2</v>
      </c>
      <c r="P6632" s="104" t="s">
        <v>87</v>
      </c>
      <c r="Q6632" s="104">
        <v>0.03</v>
      </c>
      <c r="R6632" s="104" t="s">
        <v>91</v>
      </c>
    </row>
    <row r="6633" spans="1:18" x14ac:dyDescent="0.25">
      <c r="A6633" s="104">
        <v>1067042</v>
      </c>
      <c r="B6633" s="104" t="s">
        <v>20</v>
      </c>
      <c r="C6633" s="104">
        <v>2016</v>
      </c>
      <c r="D6633" s="104" t="s">
        <v>464</v>
      </c>
      <c r="E6633" s="104" t="s">
        <v>2</v>
      </c>
      <c r="F6633" s="104" t="s">
        <v>88</v>
      </c>
      <c r="G6633" s="105">
        <v>42426</v>
      </c>
      <c r="H6633" s="105">
        <v>0.40833333333333299</v>
      </c>
      <c r="I6633" s="104">
        <v>10</v>
      </c>
      <c r="J6633" s="104">
        <v>180</v>
      </c>
      <c r="K6633" s="104">
        <v>50.228666666666697</v>
      </c>
      <c r="L6633" s="104">
        <v>0.113666666666667</v>
      </c>
      <c r="M6633" s="104">
        <v>1.8</v>
      </c>
      <c r="N6633" s="104">
        <v>0.5</v>
      </c>
      <c r="O6633" s="104">
        <v>0.9</v>
      </c>
      <c r="P6633" s="104" t="s">
        <v>66</v>
      </c>
      <c r="R6633" s="104" t="s">
        <v>91</v>
      </c>
    </row>
    <row r="6634" spans="1:18" x14ac:dyDescent="0.25">
      <c r="A6634" s="104">
        <v>1067043</v>
      </c>
      <c r="B6634" s="104" t="s">
        <v>20</v>
      </c>
      <c r="C6634" s="104">
        <v>2016</v>
      </c>
      <c r="D6634" s="104" t="s">
        <v>463</v>
      </c>
      <c r="E6634" s="104" t="s">
        <v>2</v>
      </c>
      <c r="F6634" s="104" t="s">
        <v>88</v>
      </c>
      <c r="G6634" s="105">
        <v>42437</v>
      </c>
      <c r="H6634" s="105">
        <v>0.41666666666666702</v>
      </c>
      <c r="I6634" s="104">
        <v>10</v>
      </c>
      <c r="J6634" s="104">
        <v>240</v>
      </c>
      <c r="K6634" s="104">
        <v>50.276666666666699</v>
      </c>
      <c r="L6634" s="104">
        <v>0.30683333333333301</v>
      </c>
      <c r="M6634" s="104">
        <v>0.9</v>
      </c>
      <c r="N6634" s="104">
        <v>0.05</v>
      </c>
      <c r="O6634" s="104">
        <v>4.4999999999999998E-2</v>
      </c>
      <c r="P6634" s="104" t="s">
        <v>66</v>
      </c>
      <c r="R6634" s="104" t="s">
        <v>91</v>
      </c>
    </row>
    <row r="6635" spans="1:18" x14ac:dyDescent="0.25">
      <c r="A6635" s="104">
        <v>1067044</v>
      </c>
      <c r="B6635" s="104" t="s">
        <v>20</v>
      </c>
      <c r="C6635" s="104">
        <v>2016</v>
      </c>
      <c r="D6635" s="104" t="s">
        <v>462</v>
      </c>
      <c r="E6635" s="104" t="s">
        <v>2</v>
      </c>
      <c r="F6635" s="104" t="s">
        <v>88</v>
      </c>
      <c r="G6635" s="105">
        <v>42672</v>
      </c>
      <c r="H6635" s="105">
        <v>0.21875</v>
      </c>
      <c r="I6635" s="104">
        <v>10</v>
      </c>
      <c r="J6635" s="104">
        <v>130</v>
      </c>
      <c r="K6635" s="104">
        <v>50.429499999999997</v>
      </c>
      <c r="L6635" s="104">
        <v>0.76900000000000002</v>
      </c>
      <c r="M6635" s="104">
        <v>0.3</v>
      </c>
      <c r="N6635" s="104">
        <v>0.2</v>
      </c>
      <c r="O6635" s="104">
        <v>0.06</v>
      </c>
      <c r="P6635" s="104" t="s">
        <v>87</v>
      </c>
      <c r="Q6635" s="104">
        <v>2.5999999999999999E-2</v>
      </c>
      <c r="R6635" s="104" t="s">
        <v>91</v>
      </c>
    </row>
    <row r="6636" spans="1:18" x14ac:dyDescent="0.25">
      <c r="A6636" s="104">
        <v>1067045</v>
      </c>
      <c r="B6636" s="104" t="s">
        <v>21</v>
      </c>
      <c r="C6636" s="104">
        <v>2016</v>
      </c>
      <c r="D6636" s="104" t="s">
        <v>410</v>
      </c>
      <c r="E6636" s="104" t="s">
        <v>2</v>
      </c>
      <c r="F6636" s="104" t="s">
        <v>2</v>
      </c>
      <c r="G6636" s="105">
        <v>42629</v>
      </c>
      <c r="H6636" s="105">
        <v>0.90763888888888899</v>
      </c>
      <c r="I6636" s="104">
        <v>5.14</v>
      </c>
      <c r="J6636" s="104">
        <v>157</v>
      </c>
      <c r="K6636" s="104">
        <v>54.236699999999999</v>
      </c>
      <c r="L6636" s="104">
        <v>6.8117000000000001</v>
      </c>
      <c r="M6636" s="104">
        <v>5.26</v>
      </c>
      <c r="N6636" s="104">
        <v>0.3</v>
      </c>
      <c r="O6636" s="104">
        <v>0.158</v>
      </c>
      <c r="P6636" s="104" t="s">
        <v>67</v>
      </c>
      <c r="R6636" s="104" t="s">
        <v>67</v>
      </c>
    </row>
    <row r="6637" spans="1:18" x14ac:dyDescent="0.25">
      <c r="A6637" s="104">
        <v>1067046</v>
      </c>
      <c r="B6637" s="104" t="s">
        <v>21</v>
      </c>
      <c r="C6637" s="104">
        <v>2016</v>
      </c>
      <c r="D6637" s="104" t="s">
        <v>409</v>
      </c>
      <c r="E6637" s="104" t="s">
        <v>2</v>
      </c>
      <c r="F6637" s="104" t="s">
        <v>2</v>
      </c>
      <c r="G6637" s="105">
        <v>42629</v>
      </c>
      <c r="H6637" s="105">
        <v>0.85694444444444395</v>
      </c>
      <c r="I6637" s="104">
        <v>11.83</v>
      </c>
      <c r="J6637" s="104">
        <v>152</v>
      </c>
      <c r="K6637" s="104">
        <v>53.664999999999999</v>
      </c>
      <c r="L6637" s="104">
        <v>3.3317000000000001</v>
      </c>
      <c r="M6637" s="104">
        <v>6.6</v>
      </c>
      <c r="N6637" s="104">
        <v>3.06</v>
      </c>
      <c r="O6637" s="104">
        <v>4.0389999999999997</v>
      </c>
      <c r="P6637" s="104" t="s">
        <v>67</v>
      </c>
      <c r="R6637" s="104" t="s">
        <v>67</v>
      </c>
    </row>
    <row r="6638" spans="1:18" x14ac:dyDescent="0.25">
      <c r="A6638" s="104">
        <v>1067047</v>
      </c>
      <c r="B6638" s="104" t="s">
        <v>21</v>
      </c>
      <c r="C6638" s="104">
        <v>2016</v>
      </c>
      <c r="D6638" s="104" t="s">
        <v>408</v>
      </c>
      <c r="E6638" s="104" t="s">
        <v>2</v>
      </c>
      <c r="F6638" s="104" t="s">
        <v>88</v>
      </c>
      <c r="G6638" s="105">
        <v>42628</v>
      </c>
      <c r="H6638" s="105">
        <v>0.37638888888888899</v>
      </c>
      <c r="I6638" s="104">
        <v>13.89</v>
      </c>
      <c r="J6638" s="104">
        <v>138</v>
      </c>
      <c r="K6638" s="104">
        <v>55.203299999999999</v>
      </c>
      <c r="L6638" s="104">
        <v>5.17</v>
      </c>
      <c r="M6638" s="104">
        <v>2.44</v>
      </c>
      <c r="N6638" s="104">
        <v>0.51</v>
      </c>
      <c r="O6638" s="104">
        <v>0.124</v>
      </c>
      <c r="P6638" s="104" t="s">
        <v>67</v>
      </c>
      <c r="R6638" s="104" t="s">
        <v>67</v>
      </c>
    </row>
    <row r="6639" spans="1:18" x14ac:dyDescent="0.25">
      <c r="A6639" s="104">
        <v>1067048</v>
      </c>
      <c r="B6639" s="104" t="s">
        <v>21</v>
      </c>
      <c r="C6639" s="104">
        <v>2016</v>
      </c>
      <c r="D6639" s="104" t="s">
        <v>407</v>
      </c>
      <c r="E6639" s="104" t="s">
        <v>2</v>
      </c>
      <c r="F6639" s="104" t="s">
        <v>88</v>
      </c>
      <c r="G6639" s="105">
        <v>42628</v>
      </c>
      <c r="H6639" s="105">
        <v>0.37708333333333299</v>
      </c>
      <c r="I6639" s="104">
        <v>13.89</v>
      </c>
      <c r="J6639" s="104">
        <v>138</v>
      </c>
      <c r="K6639" s="104">
        <v>55.125</v>
      </c>
      <c r="L6639" s="104">
        <v>5.1849999999999996</v>
      </c>
      <c r="M6639" s="104">
        <v>0.7</v>
      </c>
      <c r="N6639" s="104">
        <v>0.2</v>
      </c>
      <c r="O6639" s="104">
        <v>2.8000000000000001E-2</v>
      </c>
      <c r="P6639" s="104" t="s">
        <v>67</v>
      </c>
      <c r="R6639" s="104" t="s">
        <v>67</v>
      </c>
    </row>
    <row r="6640" spans="1:18" x14ac:dyDescent="0.25">
      <c r="A6640" s="104">
        <v>1067049</v>
      </c>
      <c r="B6640" s="104" t="s">
        <v>21</v>
      </c>
      <c r="C6640" s="104">
        <v>2016</v>
      </c>
      <c r="D6640" s="104" t="s">
        <v>406</v>
      </c>
      <c r="E6640" s="104" t="s">
        <v>2</v>
      </c>
      <c r="F6640" s="104" t="s">
        <v>88</v>
      </c>
      <c r="G6640" s="105">
        <v>42629</v>
      </c>
      <c r="H6640" s="105">
        <v>0.82152777777777797</v>
      </c>
      <c r="I6640" s="104">
        <v>6.69</v>
      </c>
      <c r="J6640" s="104">
        <v>172</v>
      </c>
      <c r="K6640" s="104">
        <v>54.3733</v>
      </c>
      <c r="L6640" s="104">
        <v>5.5716999999999999</v>
      </c>
      <c r="M6640" s="104">
        <v>1.61</v>
      </c>
      <c r="N6640" s="104">
        <v>0.61</v>
      </c>
      <c r="O6640" s="104">
        <v>0.39300000000000002</v>
      </c>
      <c r="P6640" s="104" t="s">
        <v>67</v>
      </c>
      <c r="R6640" s="104" t="s">
        <v>67</v>
      </c>
    </row>
    <row r="6641" spans="1:18" x14ac:dyDescent="0.25">
      <c r="A6641" s="104">
        <v>1067050</v>
      </c>
      <c r="B6641" s="104" t="s">
        <v>21</v>
      </c>
      <c r="C6641" s="104">
        <v>2016</v>
      </c>
      <c r="D6641" s="104" t="s">
        <v>405</v>
      </c>
      <c r="E6641" s="104" t="s">
        <v>2</v>
      </c>
      <c r="F6641" s="104" t="s">
        <v>88</v>
      </c>
      <c r="G6641" s="105">
        <v>42525</v>
      </c>
      <c r="H6641" s="105">
        <v>0.33541666666666697</v>
      </c>
      <c r="I6641" s="104">
        <v>2.57</v>
      </c>
      <c r="J6641" s="104">
        <v>30</v>
      </c>
      <c r="K6641" s="104">
        <v>55.203299999999999</v>
      </c>
      <c r="L6641" s="104">
        <v>5.5967000000000002</v>
      </c>
      <c r="M6641" s="104">
        <v>0.9</v>
      </c>
      <c r="N6641" s="104">
        <v>0.2</v>
      </c>
      <c r="O6641" s="104">
        <v>0.126</v>
      </c>
      <c r="P6641" s="104" t="s">
        <v>67</v>
      </c>
      <c r="R6641" s="104" t="s">
        <v>67</v>
      </c>
    </row>
    <row r="6642" spans="1:18" x14ac:dyDescent="0.25">
      <c r="A6642" s="104">
        <v>1067051</v>
      </c>
      <c r="B6642" s="104" t="s">
        <v>21</v>
      </c>
      <c r="C6642" s="104">
        <v>2016</v>
      </c>
      <c r="D6642" s="104" t="s">
        <v>404</v>
      </c>
      <c r="E6642" s="104" t="s">
        <v>2</v>
      </c>
      <c r="F6642" s="104" t="s">
        <v>88</v>
      </c>
      <c r="G6642" s="105">
        <v>42445</v>
      </c>
      <c r="H6642" s="105">
        <v>0.58333333333333304</v>
      </c>
      <c r="I6642" s="104">
        <v>3.6</v>
      </c>
      <c r="J6642" s="104">
        <v>61</v>
      </c>
      <c r="K6642" s="104">
        <v>55.0383</v>
      </c>
      <c r="L6642" s="104">
        <v>5.8567</v>
      </c>
      <c r="M6642" s="104">
        <v>16.100000000000001</v>
      </c>
      <c r="N6642" s="104">
        <v>0.5</v>
      </c>
      <c r="O6642" s="104">
        <v>2.415</v>
      </c>
      <c r="P6642" s="104" t="s">
        <v>67</v>
      </c>
      <c r="R6642" s="104" t="s">
        <v>67</v>
      </c>
    </row>
    <row r="6643" spans="1:18" x14ac:dyDescent="0.25">
      <c r="A6643" s="104">
        <v>1067052</v>
      </c>
      <c r="B6643" s="104" t="s">
        <v>21</v>
      </c>
      <c r="C6643" s="104">
        <v>2016</v>
      </c>
      <c r="D6643" s="104" t="s">
        <v>403</v>
      </c>
      <c r="E6643" s="104" t="s">
        <v>2</v>
      </c>
      <c r="F6643" s="104" t="s">
        <v>2</v>
      </c>
      <c r="G6643" s="105">
        <v>42636</v>
      </c>
      <c r="H6643" s="105">
        <v>0.81736111111111098</v>
      </c>
      <c r="I6643" s="104">
        <v>8.23</v>
      </c>
      <c r="J6643" s="104">
        <v>285</v>
      </c>
      <c r="K6643" s="104">
        <v>55.284999999999997</v>
      </c>
      <c r="L6643" s="104">
        <v>5.97</v>
      </c>
      <c r="M6643" s="104">
        <v>3.2</v>
      </c>
      <c r="N6643" s="104">
        <v>0.7</v>
      </c>
      <c r="O6643" s="104">
        <v>0.89600000000000002</v>
      </c>
      <c r="P6643" s="104" t="s">
        <v>67</v>
      </c>
      <c r="R6643" s="104" t="s">
        <v>67</v>
      </c>
    </row>
    <row r="6644" spans="1:18" x14ac:dyDescent="0.25">
      <c r="A6644" s="104">
        <v>1067053</v>
      </c>
      <c r="B6644" s="104" t="s">
        <v>21</v>
      </c>
      <c r="C6644" s="104">
        <v>2016</v>
      </c>
      <c r="D6644" s="104" t="s">
        <v>402</v>
      </c>
      <c r="E6644" s="104" t="s">
        <v>2</v>
      </c>
      <c r="F6644" s="104" t="s">
        <v>2</v>
      </c>
      <c r="G6644" s="105">
        <v>42612</v>
      </c>
      <c r="H6644" s="105">
        <v>0.87986111111111098</v>
      </c>
      <c r="I6644" s="104">
        <v>9.26</v>
      </c>
      <c r="J6644" s="104">
        <v>260</v>
      </c>
      <c r="K6644" s="104">
        <v>55.125</v>
      </c>
      <c r="L6644" s="104">
        <v>6.2382999999999997</v>
      </c>
      <c r="M6644" s="104">
        <v>2.6</v>
      </c>
      <c r="N6644" s="104">
        <v>0.4</v>
      </c>
      <c r="O6644" s="104">
        <v>0.41599999999999998</v>
      </c>
      <c r="P6644" s="104" t="s">
        <v>67</v>
      </c>
      <c r="R6644" s="104" t="s">
        <v>67</v>
      </c>
    </row>
    <row r="6645" spans="1:18" x14ac:dyDescent="0.25">
      <c r="A6645" s="104">
        <v>1067054</v>
      </c>
      <c r="B6645" s="104" t="s">
        <v>21</v>
      </c>
      <c r="C6645" s="104">
        <v>2016</v>
      </c>
      <c r="D6645" s="104" t="s">
        <v>401</v>
      </c>
      <c r="E6645" s="104" t="s">
        <v>2</v>
      </c>
      <c r="F6645" s="104" t="s">
        <v>88</v>
      </c>
      <c r="G6645" s="105">
        <v>42521</v>
      </c>
      <c r="H6645" s="105">
        <v>0.33680555555555602</v>
      </c>
      <c r="I6645" s="104">
        <v>6.69</v>
      </c>
      <c r="J6645" s="104">
        <v>90</v>
      </c>
      <c r="K6645" s="104">
        <v>54.225000000000001</v>
      </c>
      <c r="L6645" s="104">
        <v>6.2750000000000004</v>
      </c>
      <c r="M6645" s="104">
        <v>3.2</v>
      </c>
      <c r="N6645" s="104">
        <v>0.6</v>
      </c>
      <c r="O6645" s="104">
        <v>0.76800000000000002</v>
      </c>
      <c r="P6645" s="104" t="s">
        <v>67</v>
      </c>
      <c r="R6645" s="104" t="s">
        <v>67</v>
      </c>
    </row>
    <row r="6646" spans="1:18" x14ac:dyDescent="0.25">
      <c r="A6646" s="104">
        <v>1067055</v>
      </c>
      <c r="B6646" s="104" t="s">
        <v>21</v>
      </c>
      <c r="C6646" s="104">
        <v>2016</v>
      </c>
      <c r="D6646" s="104" t="s">
        <v>400</v>
      </c>
      <c r="E6646" s="104" t="s">
        <v>2</v>
      </c>
      <c r="F6646" s="104" t="s">
        <v>2</v>
      </c>
      <c r="G6646" s="105">
        <v>42612</v>
      </c>
      <c r="H6646" s="105">
        <v>0.86736111111111103</v>
      </c>
      <c r="I6646" s="104">
        <v>10.8</v>
      </c>
      <c r="J6646" s="104">
        <v>250</v>
      </c>
      <c r="K6646" s="104">
        <v>54.756700000000002</v>
      </c>
      <c r="L6646" s="104">
        <v>6.34</v>
      </c>
      <c r="M6646" s="104">
        <v>3.7</v>
      </c>
      <c r="N6646" s="104">
        <v>0.72499999999999998</v>
      </c>
      <c r="O6646" s="104">
        <v>1.8779999999999999</v>
      </c>
      <c r="P6646" s="104" t="s">
        <v>67</v>
      </c>
      <c r="R6646" s="104" t="s">
        <v>67</v>
      </c>
    </row>
    <row r="6647" spans="1:18" x14ac:dyDescent="0.25">
      <c r="A6647" s="104">
        <v>1067056</v>
      </c>
      <c r="B6647" s="104" t="s">
        <v>21</v>
      </c>
      <c r="C6647" s="104">
        <v>2016</v>
      </c>
      <c r="D6647" s="104" t="s">
        <v>399</v>
      </c>
      <c r="E6647" s="104" t="s">
        <v>2</v>
      </c>
      <c r="F6647" s="104" t="s">
        <v>88</v>
      </c>
      <c r="G6647" s="105">
        <v>42443</v>
      </c>
      <c r="H6647" s="105">
        <v>0.55000000000000004</v>
      </c>
      <c r="I6647" s="104">
        <v>7.72</v>
      </c>
      <c r="J6647" s="104">
        <v>344</v>
      </c>
      <c r="K6647" s="104">
        <v>53.773299999999999</v>
      </c>
      <c r="L6647" s="104">
        <v>6.3650000000000002</v>
      </c>
      <c r="M6647" s="104">
        <v>0.78</v>
      </c>
      <c r="N6647" s="104">
        <v>0.5</v>
      </c>
      <c r="O6647" s="104">
        <v>0.35099999999999998</v>
      </c>
      <c r="P6647" s="104" t="s">
        <v>87</v>
      </c>
      <c r="Q6647" s="104">
        <v>1.867</v>
      </c>
      <c r="R6647" s="104" t="s">
        <v>67</v>
      </c>
    </row>
    <row r="6648" spans="1:18" x14ac:dyDescent="0.25">
      <c r="A6648" s="104">
        <v>1067057</v>
      </c>
      <c r="B6648" s="104" t="s">
        <v>21</v>
      </c>
      <c r="C6648" s="104">
        <v>2016</v>
      </c>
      <c r="D6648" s="104" t="s">
        <v>398</v>
      </c>
      <c r="E6648" s="104" t="s">
        <v>2</v>
      </c>
      <c r="F6648" s="104" t="s">
        <v>88</v>
      </c>
      <c r="G6648" s="105">
        <v>42525</v>
      </c>
      <c r="H6648" s="105">
        <v>0.44444444444444398</v>
      </c>
      <c r="I6648" s="104">
        <v>6.69</v>
      </c>
      <c r="J6648" s="104">
        <v>52</v>
      </c>
      <c r="K6648" s="104">
        <v>53.664999999999999</v>
      </c>
      <c r="L6648" s="104">
        <v>6.3917000000000002</v>
      </c>
      <c r="M6648" s="104">
        <v>3</v>
      </c>
      <c r="N6648" s="104">
        <v>0.5</v>
      </c>
      <c r="O6648" s="104">
        <v>1.05</v>
      </c>
      <c r="P6648" s="104" t="s">
        <v>66</v>
      </c>
      <c r="R6648" s="104" t="s">
        <v>67</v>
      </c>
    </row>
    <row r="6649" spans="1:18" x14ac:dyDescent="0.25">
      <c r="A6649" s="104">
        <v>1067058</v>
      </c>
      <c r="B6649" s="104" t="s">
        <v>21</v>
      </c>
      <c r="C6649" s="104">
        <v>2016</v>
      </c>
      <c r="D6649" s="104" t="s">
        <v>397</v>
      </c>
      <c r="E6649" s="104" t="s">
        <v>2</v>
      </c>
      <c r="F6649" s="104" t="s">
        <v>2</v>
      </c>
      <c r="G6649" s="105">
        <v>42667</v>
      </c>
      <c r="H6649" s="105">
        <v>0.81805555555555598</v>
      </c>
      <c r="I6649" s="104">
        <v>6.17</v>
      </c>
      <c r="J6649" s="104">
        <v>110</v>
      </c>
      <c r="K6649" s="104">
        <v>55.2517</v>
      </c>
      <c r="L6649" s="104">
        <v>6.4782999999999999</v>
      </c>
      <c r="M6649" s="104">
        <v>6.5</v>
      </c>
      <c r="N6649" s="104">
        <v>1</v>
      </c>
      <c r="O6649" s="104">
        <v>3.9</v>
      </c>
      <c r="P6649" s="104" t="s">
        <v>67</v>
      </c>
      <c r="R6649" s="104" t="s">
        <v>67</v>
      </c>
    </row>
    <row r="6650" spans="1:18" x14ac:dyDescent="0.25">
      <c r="A6650" s="104">
        <v>1067059</v>
      </c>
      <c r="B6650" s="104" t="s">
        <v>21</v>
      </c>
      <c r="C6650" s="104">
        <v>2016</v>
      </c>
      <c r="D6650" s="104" t="s">
        <v>396</v>
      </c>
      <c r="E6650" s="104" t="s">
        <v>2</v>
      </c>
      <c r="F6650" s="104" t="s">
        <v>88</v>
      </c>
      <c r="G6650" s="105">
        <v>42475</v>
      </c>
      <c r="H6650" s="105">
        <v>0.48194444444444401</v>
      </c>
      <c r="I6650" s="104">
        <v>1.03</v>
      </c>
      <c r="J6650" s="104">
        <v>106</v>
      </c>
      <c r="K6650" s="104">
        <v>53.746699999999997</v>
      </c>
      <c r="L6650" s="104">
        <v>6.5917000000000003</v>
      </c>
      <c r="M6650" s="104">
        <v>5</v>
      </c>
      <c r="N6650" s="104">
        <v>0.2</v>
      </c>
      <c r="O6650" s="104">
        <v>0.7</v>
      </c>
      <c r="P6650" s="104" t="s">
        <v>87</v>
      </c>
      <c r="Q6650" s="104">
        <v>0.79500000000000004</v>
      </c>
      <c r="R6650" s="104" t="s">
        <v>67</v>
      </c>
    </row>
    <row r="6651" spans="1:18" x14ac:dyDescent="0.25">
      <c r="A6651" s="104">
        <v>1067060</v>
      </c>
      <c r="B6651" s="104" t="s">
        <v>21</v>
      </c>
      <c r="C6651" s="104">
        <v>2016</v>
      </c>
      <c r="D6651" s="104" t="s">
        <v>395</v>
      </c>
      <c r="E6651" s="104" t="s">
        <v>2</v>
      </c>
      <c r="F6651" s="104" t="s">
        <v>88</v>
      </c>
      <c r="G6651" s="105">
        <v>42475</v>
      </c>
      <c r="H6651" s="105">
        <v>0.29513888888888901</v>
      </c>
      <c r="I6651" s="104">
        <v>3.09</v>
      </c>
      <c r="J6651" s="104">
        <v>230</v>
      </c>
      <c r="K6651" s="104">
        <v>53.746699999999997</v>
      </c>
      <c r="L6651" s="104">
        <v>6.62</v>
      </c>
      <c r="M6651" s="104">
        <v>3.87</v>
      </c>
      <c r="N6651" s="104">
        <v>0.3</v>
      </c>
      <c r="O6651" s="104">
        <v>0.69699999999999995</v>
      </c>
      <c r="P6651" s="104" t="s">
        <v>87</v>
      </c>
      <c r="Q6651" s="104">
        <v>3.9260000000000002</v>
      </c>
      <c r="R6651" s="104" t="s">
        <v>67</v>
      </c>
    </row>
    <row r="6652" spans="1:18" x14ac:dyDescent="0.25">
      <c r="A6652" s="104">
        <v>1067061</v>
      </c>
      <c r="B6652" s="104" t="s">
        <v>21</v>
      </c>
      <c r="C6652" s="104">
        <v>2016</v>
      </c>
      <c r="D6652" s="104" t="s">
        <v>394</v>
      </c>
      <c r="E6652" s="104" t="s">
        <v>2</v>
      </c>
      <c r="F6652" s="104" t="s">
        <v>88</v>
      </c>
      <c r="G6652" s="105">
        <v>42524</v>
      </c>
      <c r="H6652" s="105">
        <v>0.3125</v>
      </c>
      <c r="I6652" s="104">
        <v>4.12</v>
      </c>
      <c r="J6652" s="104">
        <v>100</v>
      </c>
      <c r="K6652" s="104">
        <v>53.603299999999997</v>
      </c>
      <c r="L6652" s="104">
        <v>6.6932999999999998</v>
      </c>
      <c r="M6652" s="104">
        <v>0</v>
      </c>
      <c r="N6652" s="104">
        <v>0</v>
      </c>
      <c r="O6652" s="104">
        <v>0</v>
      </c>
      <c r="P6652" s="104" t="s">
        <v>66</v>
      </c>
      <c r="R6652" s="104" t="s">
        <v>67</v>
      </c>
    </row>
    <row r="6653" spans="1:18" x14ac:dyDescent="0.25">
      <c r="A6653" s="104">
        <v>1067062</v>
      </c>
      <c r="B6653" s="104" t="s">
        <v>21</v>
      </c>
      <c r="C6653" s="104">
        <v>2016</v>
      </c>
      <c r="D6653" s="104" t="s">
        <v>393</v>
      </c>
      <c r="E6653" s="104" t="s">
        <v>2</v>
      </c>
      <c r="F6653" s="104" t="s">
        <v>88</v>
      </c>
      <c r="G6653" s="105">
        <v>42521</v>
      </c>
      <c r="H6653" s="105">
        <v>0.64375000000000004</v>
      </c>
      <c r="I6653" s="104">
        <v>4.12</v>
      </c>
      <c r="J6653" s="104">
        <v>56</v>
      </c>
      <c r="K6653" s="104">
        <v>53.616700000000002</v>
      </c>
      <c r="L6653" s="104">
        <v>6.7667000000000002</v>
      </c>
      <c r="M6653" s="104">
        <v>2.2999999999999998</v>
      </c>
      <c r="N6653" s="104">
        <v>0.04</v>
      </c>
      <c r="O6653" s="104">
        <v>7.3999999999999996E-2</v>
      </c>
      <c r="P6653" s="104" t="s">
        <v>66</v>
      </c>
      <c r="R6653" s="104" t="s">
        <v>67</v>
      </c>
    </row>
    <row r="6654" spans="1:18" x14ac:dyDescent="0.25">
      <c r="A6654" s="104">
        <v>1067063</v>
      </c>
      <c r="B6654" s="104" t="s">
        <v>21</v>
      </c>
      <c r="C6654" s="104">
        <v>2016</v>
      </c>
      <c r="D6654" s="104" t="s">
        <v>392</v>
      </c>
      <c r="E6654" s="104" t="s">
        <v>2</v>
      </c>
      <c r="F6654" s="104" t="s">
        <v>2</v>
      </c>
      <c r="G6654" s="105">
        <v>42508</v>
      </c>
      <c r="H6654" s="105">
        <v>0.76111111111111096</v>
      </c>
      <c r="I6654" s="104">
        <v>1.54</v>
      </c>
      <c r="J6654" s="104">
        <v>90</v>
      </c>
      <c r="K6654" s="104">
        <v>54.0533</v>
      </c>
      <c r="L6654" s="104">
        <v>6.83</v>
      </c>
      <c r="M6654" s="104">
        <v>0.2</v>
      </c>
      <c r="N6654" s="104">
        <v>0.05</v>
      </c>
      <c r="O6654" s="104">
        <v>4.0000000000000001E-3</v>
      </c>
      <c r="P6654" s="104" t="s">
        <v>87</v>
      </c>
      <c r="Q6654" s="104">
        <v>1E-3</v>
      </c>
      <c r="R6654" s="104" t="s">
        <v>67</v>
      </c>
    </row>
    <row r="6655" spans="1:18" x14ac:dyDescent="0.25">
      <c r="A6655" s="104">
        <v>1067064</v>
      </c>
      <c r="B6655" s="104" t="s">
        <v>21</v>
      </c>
      <c r="C6655" s="104">
        <v>2016</v>
      </c>
      <c r="D6655" s="104" t="s">
        <v>391</v>
      </c>
      <c r="E6655" s="104" t="s">
        <v>2</v>
      </c>
      <c r="F6655" s="104" t="s">
        <v>88</v>
      </c>
      <c r="G6655" s="105">
        <v>42521</v>
      </c>
      <c r="H6655" s="105">
        <v>0.66458333333333297</v>
      </c>
      <c r="I6655" s="104">
        <v>4.12</v>
      </c>
      <c r="J6655" s="104">
        <v>56</v>
      </c>
      <c r="K6655" s="104">
        <v>53.59</v>
      </c>
      <c r="L6655" s="104">
        <v>6.8650000000000002</v>
      </c>
      <c r="M6655" s="104">
        <v>0.1</v>
      </c>
      <c r="N6655" s="104">
        <v>0.01</v>
      </c>
      <c r="O6655" s="104">
        <v>1E-3</v>
      </c>
      <c r="P6655" s="104" t="s">
        <v>66</v>
      </c>
      <c r="R6655" s="104" t="s">
        <v>67</v>
      </c>
    </row>
    <row r="6656" spans="1:18" x14ac:dyDescent="0.25">
      <c r="A6656" s="104">
        <v>1067065</v>
      </c>
      <c r="B6656" s="104" t="s">
        <v>21</v>
      </c>
      <c r="C6656" s="104">
        <v>2016</v>
      </c>
      <c r="D6656" s="104" t="s">
        <v>390</v>
      </c>
      <c r="E6656" s="104" t="s">
        <v>2</v>
      </c>
      <c r="F6656" s="104" t="s">
        <v>88</v>
      </c>
      <c r="G6656" s="105">
        <v>42608</v>
      </c>
      <c r="H6656" s="105">
        <v>0.58263888888888904</v>
      </c>
      <c r="I6656" s="104">
        <v>18.010000000000002</v>
      </c>
      <c r="J6656" s="104">
        <v>240</v>
      </c>
      <c r="K6656" s="104">
        <v>54.263300000000001</v>
      </c>
      <c r="L6656" s="104">
        <v>6.9116999999999997</v>
      </c>
      <c r="M6656" s="104">
        <v>3.5</v>
      </c>
      <c r="N6656" s="104">
        <v>0.6</v>
      </c>
      <c r="O6656" s="104">
        <v>1.68</v>
      </c>
      <c r="P6656" s="104" t="s">
        <v>67</v>
      </c>
      <c r="R6656" s="104" t="s">
        <v>67</v>
      </c>
    </row>
    <row r="6657" spans="1:18" x14ac:dyDescent="0.25">
      <c r="A6657" s="104">
        <v>1067066</v>
      </c>
      <c r="B6657" s="104" t="s">
        <v>21</v>
      </c>
      <c r="C6657" s="104">
        <v>2016</v>
      </c>
      <c r="D6657" s="104" t="s">
        <v>389</v>
      </c>
      <c r="E6657" s="104" t="s">
        <v>2</v>
      </c>
      <c r="F6657" s="104" t="s">
        <v>88</v>
      </c>
      <c r="G6657" s="105">
        <v>42643</v>
      </c>
      <c r="H6657" s="105">
        <v>0.77430555555555503</v>
      </c>
      <c r="I6657" s="104">
        <v>11.32</v>
      </c>
      <c r="J6657" s="104">
        <v>257</v>
      </c>
      <c r="K6657" s="104">
        <v>54.203299999999999</v>
      </c>
      <c r="L6657" s="104">
        <v>6.92</v>
      </c>
      <c r="M6657" s="104">
        <v>1.9</v>
      </c>
      <c r="N6657" s="104">
        <v>0.3</v>
      </c>
      <c r="O6657" s="104">
        <v>0.51300000000000001</v>
      </c>
      <c r="P6657" s="104" t="s">
        <v>67</v>
      </c>
      <c r="R6657" s="104" t="s">
        <v>67</v>
      </c>
    </row>
    <row r="6658" spans="1:18" x14ac:dyDescent="0.25">
      <c r="A6658" s="104">
        <v>1067067</v>
      </c>
      <c r="B6658" s="104" t="s">
        <v>21</v>
      </c>
      <c r="C6658" s="104">
        <v>2016</v>
      </c>
      <c r="D6658" s="104" t="s">
        <v>388</v>
      </c>
      <c r="E6658" s="104" t="s">
        <v>2</v>
      </c>
      <c r="F6658" s="104" t="s">
        <v>2</v>
      </c>
      <c r="G6658" s="105">
        <v>42410</v>
      </c>
      <c r="H6658" s="105">
        <v>0.79305555555555596</v>
      </c>
      <c r="I6658" s="104">
        <v>8.23</v>
      </c>
      <c r="J6658" s="104">
        <v>320</v>
      </c>
      <c r="K6658" s="104">
        <v>55.005000000000003</v>
      </c>
      <c r="L6658" s="104">
        <v>7.0350000000000001</v>
      </c>
      <c r="M6658" s="104">
        <v>7.5</v>
      </c>
      <c r="N6658" s="104">
        <v>1.5</v>
      </c>
      <c r="O6658" s="104">
        <v>2.25</v>
      </c>
      <c r="P6658" s="104" t="s">
        <v>67</v>
      </c>
      <c r="R6658" s="104" t="s">
        <v>67</v>
      </c>
    </row>
    <row r="6659" spans="1:18" x14ac:dyDescent="0.25">
      <c r="A6659" s="104">
        <v>1067068</v>
      </c>
      <c r="B6659" s="104" t="s">
        <v>21</v>
      </c>
      <c r="C6659" s="104">
        <v>2016</v>
      </c>
      <c r="D6659" s="104" t="s">
        <v>387</v>
      </c>
      <c r="E6659" s="104" t="s">
        <v>2</v>
      </c>
      <c r="F6659" s="104" t="s">
        <v>88</v>
      </c>
      <c r="G6659" s="105">
        <v>42597</v>
      </c>
      <c r="H6659" s="105">
        <v>0.69097222222222199</v>
      </c>
      <c r="I6659" s="104">
        <v>3.09</v>
      </c>
      <c r="J6659" s="104">
        <v>304</v>
      </c>
      <c r="K6659" s="104">
        <v>54.171700000000001</v>
      </c>
      <c r="L6659" s="104">
        <v>7.1150000000000002</v>
      </c>
      <c r="M6659" s="104">
        <v>0.25</v>
      </c>
      <c r="N6659" s="104">
        <v>0.1</v>
      </c>
      <c r="O6659" s="104">
        <v>0.02</v>
      </c>
      <c r="P6659" s="104" t="s">
        <v>87</v>
      </c>
      <c r="Q6659" s="104">
        <v>3.4000000000000002E-2</v>
      </c>
      <c r="R6659" s="104" t="s">
        <v>67</v>
      </c>
    </row>
    <row r="6660" spans="1:18" x14ac:dyDescent="0.25">
      <c r="A6660" s="104">
        <v>1067069</v>
      </c>
      <c r="B6660" s="104" t="s">
        <v>21</v>
      </c>
      <c r="C6660" s="104">
        <v>2016</v>
      </c>
      <c r="D6660" s="104" t="s">
        <v>386</v>
      </c>
      <c r="E6660" s="104" t="s">
        <v>2</v>
      </c>
      <c r="F6660" s="104" t="s">
        <v>88</v>
      </c>
      <c r="G6660" s="105">
        <v>42576</v>
      </c>
      <c r="H6660" s="105">
        <v>0.65625</v>
      </c>
      <c r="I6660" s="104">
        <v>6.69</v>
      </c>
      <c r="J6660" s="104">
        <v>210</v>
      </c>
      <c r="K6660" s="104">
        <v>53.8767</v>
      </c>
      <c r="L6660" s="104">
        <v>7.1867000000000001</v>
      </c>
      <c r="M6660" s="104">
        <v>4.41</v>
      </c>
      <c r="N6660" s="104">
        <v>1.27</v>
      </c>
      <c r="O6660" s="104">
        <v>0.84</v>
      </c>
      <c r="P6660" s="104" t="s">
        <v>66</v>
      </c>
      <c r="R6660" s="104" t="s">
        <v>67</v>
      </c>
    </row>
    <row r="6661" spans="1:18" x14ac:dyDescent="0.25">
      <c r="A6661" s="104">
        <v>1067070</v>
      </c>
      <c r="B6661" s="104" t="s">
        <v>21</v>
      </c>
      <c r="C6661" s="104">
        <v>2016</v>
      </c>
      <c r="D6661" s="104" t="s">
        <v>385</v>
      </c>
      <c r="E6661" s="104" t="s">
        <v>2</v>
      </c>
      <c r="F6661" s="104" t="s">
        <v>2</v>
      </c>
      <c r="G6661" s="105">
        <v>42529</v>
      </c>
      <c r="H6661" s="105">
        <v>9.30555555555556E-2</v>
      </c>
      <c r="I6661" s="104">
        <v>10.29</v>
      </c>
      <c r="J6661" s="104">
        <v>314</v>
      </c>
      <c r="K6661" s="104">
        <v>54.26</v>
      </c>
      <c r="L6661" s="104">
        <v>7.2816999999999998</v>
      </c>
      <c r="M6661" s="104">
        <v>15</v>
      </c>
      <c r="N6661" s="104">
        <v>0.5</v>
      </c>
      <c r="O6661" s="104">
        <v>5.25</v>
      </c>
      <c r="P6661" s="104" t="s">
        <v>67</v>
      </c>
      <c r="R6661" s="104" t="s">
        <v>67</v>
      </c>
    </row>
    <row r="6662" spans="1:18" x14ac:dyDescent="0.25">
      <c r="A6662" s="104">
        <v>1067071</v>
      </c>
      <c r="B6662" s="104" t="s">
        <v>21</v>
      </c>
      <c r="C6662" s="104">
        <v>2016</v>
      </c>
      <c r="D6662" s="104" t="s">
        <v>384</v>
      </c>
      <c r="E6662" s="104" t="s">
        <v>2</v>
      </c>
      <c r="F6662" s="104" t="s">
        <v>88</v>
      </c>
      <c r="G6662" s="105">
        <v>42633</v>
      </c>
      <c r="H6662" s="105">
        <v>0.297916666666667</v>
      </c>
      <c r="I6662" s="104">
        <v>6.17</v>
      </c>
      <c r="J6662" s="104">
        <v>70</v>
      </c>
      <c r="K6662" s="104">
        <v>54.0533</v>
      </c>
      <c r="L6662" s="104">
        <v>7.7617000000000003</v>
      </c>
      <c r="M6662" s="104">
        <v>2.7</v>
      </c>
      <c r="N6662" s="104">
        <v>0.45</v>
      </c>
      <c r="O6662" s="104">
        <v>0.72899999999999998</v>
      </c>
      <c r="P6662" s="104" t="s">
        <v>87</v>
      </c>
      <c r="Q6662" s="104">
        <v>0.44800000000000001</v>
      </c>
      <c r="R6662" s="104" t="s">
        <v>67</v>
      </c>
    </row>
    <row r="6663" spans="1:18" x14ac:dyDescent="0.25">
      <c r="A6663" s="104">
        <v>1067072</v>
      </c>
      <c r="B6663" s="104" t="s">
        <v>21</v>
      </c>
      <c r="C6663" s="104">
        <v>2016</v>
      </c>
      <c r="D6663" s="104" t="s">
        <v>383</v>
      </c>
      <c r="E6663" s="104" t="s">
        <v>2</v>
      </c>
      <c r="F6663" s="104" t="s">
        <v>88</v>
      </c>
      <c r="G6663" s="105">
        <v>42564</v>
      </c>
      <c r="H6663" s="105">
        <v>0.46875</v>
      </c>
      <c r="I6663" s="104">
        <v>0</v>
      </c>
      <c r="J6663" s="104">
        <v>0</v>
      </c>
      <c r="K6663" s="104">
        <v>53.956699999999998</v>
      </c>
      <c r="L6663" s="104">
        <v>7.82</v>
      </c>
      <c r="M6663" s="104">
        <v>27.8</v>
      </c>
      <c r="N6663" s="104">
        <v>0.1</v>
      </c>
      <c r="O6663" s="104">
        <v>0.55600000000000005</v>
      </c>
      <c r="P6663" s="104" t="s">
        <v>87</v>
      </c>
      <c r="Q6663" s="104">
        <v>2.1999999999999999E-2</v>
      </c>
      <c r="R6663" s="104" t="s">
        <v>91</v>
      </c>
    </row>
    <row r="6664" spans="1:18" x14ac:dyDescent="0.25">
      <c r="A6664" s="104">
        <v>1067073</v>
      </c>
      <c r="B6664" s="104" t="s">
        <v>21</v>
      </c>
      <c r="C6664" s="104">
        <v>2016</v>
      </c>
      <c r="D6664" s="104" t="s">
        <v>382</v>
      </c>
      <c r="E6664" s="104" t="s">
        <v>2</v>
      </c>
      <c r="F6664" s="104" t="s">
        <v>88</v>
      </c>
      <c r="G6664" s="105">
        <v>42437</v>
      </c>
      <c r="H6664" s="105">
        <v>0.30902777777777801</v>
      </c>
      <c r="I6664" s="104">
        <v>4.12</v>
      </c>
      <c r="J6664" s="104">
        <v>292</v>
      </c>
      <c r="K6664" s="104">
        <v>54.594999999999999</v>
      </c>
      <c r="L6664" s="104">
        <v>7.9132999999999996</v>
      </c>
      <c r="M6664" s="104">
        <v>1.67</v>
      </c>
      <c r="N6664" s="104">
        <v>0.6</v>
      </c>
      <c r="O6664" s="104">
        <v>0.80200000000000005</v>
      </c>
      <c r="P6664" s="104" t="s">
        <v>87</v>
      </c>
      <c r="Q6664" s="104">
        <v>5.2999999999999999E-2</v>
      </c>
      <c r="R6664" s="104" t="s">
        <v>67</v>
      </c>
    </row>
    <row r="6665" spans="1:18" x14ac:dyDescent="0.25">
      <c r="A6665" s="104">
        <v>1067074</v>
      </c>
      <c r="B6665" s="104" t="s">
        <v>21</v>
      </c>
      <c r="C6665" s="104">
        <v>2016</v>
      </c>
      <c r="D6665" s="104" t="s">
        <v>381</v>
      </c>
      <c r="E6665" s="104" t="s">
        <v>2</v>
      </c>
      <c r="F6665" s="104" t="s">
        <v>2</v>
      </c>
      <c r="G6665" s="105">
        <v>42633</v>
      </c>
      <c r="H6665" s="105">
        <v>0.16736111111111099</v>
      </c>
      <c r="I6665" s="104">
        <v>2.06</v>
      </c>
      <c r="J6665" s="104">
        <v>177</v>
      </c>
      <c r="K6665" s="104">
        <v>54.011699999999998</v>
      </c>
      <c r="L6665" s="104">
        <v>8.0517000000000003</v>
      </c>
      <c r="M6665" s="104">
        <v>3.2</v>
      </c>
      <c r="N6665" s="104">
        <v>0.5</v>
      </c>
      <c r="O6665" s="104">
        <v>1.1200000000000001</v>
      </c>
      <c r="P6665" s="104" t="s">
        <v>67</v>
      </c>
      <c r="R6665" s="104" t="s">
        <v>67</v>
      </c>
    </row>
    <row r="6666" spans="1:18" x14ac:dyDescent="0.25">
      <c r="A6666" s="104">
        <v>1067075</v>
      </c>
      <c r="B6666" s="104" t="s">
        <v>21</v>
      </c>
      <c r="C6666" s="104">
        <v>2016</v>
      </c>
      <c r="D6666" s="104" t="s">
        <v>380</v>
      </c>
      <c r="E6666" s="104" t="s">
        <v>2</v>
      </c>
      <c r="F6666" s="104" t="s">
        <v>2</v>
      </c>
      <c r="G6666" s="105">
        <v>42441</v>
      </c>
      <c r="H6666" s="105">
        <v>0.76597222222222205</v>
      </c>
      <c r="I6666" s="104">
        <v>5.66</v>
      </c>
      <c r="J6666" s="104">
        <v>122</v>
      </c>
      <c r="K6666" s="104">
        <v>54.991700000000002</v>
      </c>
      <c r="L6666" s="104">
        <v>8.2066999999999997</v>
      </c>
      <c r="M6666" s="104">
        <v>1.5</v>
      </c>
      <c r="N6666" s="104">
        <v>0.2</v>
      </c>
      <c r="O6666" s="104">
        <v>0.24</v>
      </c>
      <c r="P6666" s="104" t="s">
        <v>66</v>
      </c>
      <c r="R6666" s="104" t="s">
        <v>67</v>
      </c>
    </row>
    <row r="6667" spans="1:18" x14ac:dyDescent="0.25">
      <c r="A6667" s="104">
        <v>1067076</v>
      </c>
      <c r="B6667" s="104" t="s">
        <v>21</v>
      </c>
      <c r="C6667" s="104">
        <v>2016</v>
      </c>
      <c r="D6667" s="104" t="s">
        <v>379</v>
      </c>
      <c r="E6667" s="104" t="s">
        <v>2</v>
      </c>
      <c r="F6667" s="104" t="s">
        <v>88</v>
      </c>
      <c r="G6667" s="105">
        <v>42524</v>
      </c>
      <c r="H6667" s="105">
        <v>0.243055555555556</v>
      </c>
      <c r="I6667" s="104">
        <v>8.75</v>
      </c>
      <c r="J6667" s="104">
        <v>104</v>
      </c>
      <c r="K6667" s="104">
        <v>54.59</v>
      </c>
      <c r="L6667" s="104">
        <v>8.4766999999999992</v>
      </c>
      <c r="M6667" s="104">
        <v>0</v>
      </c>
      <c r="N6667" s="104">
        <v>0</v>
      </c>
      <c r="O6667" s="104">
        <v>0</v>
      </c>
      <c r="P6667" s="104" t="s">
        <v>67</v>
      </c>
      <c r="R6667" s="104" t="s">
        <v>67</v>
      </c>
    </row>
    <row r="6668" spans="1:18" x14ac:dyDescent="0.25">
      <c r="A6668" s="104">
        <v>1067077</v>
      </c>
      <c r="B6668" s="104" t="s">
        <v>21</v>
      </c>
      <c r="C6668" s="104">
        <v>2016</v>
      </c>
      <c r="D6668" s="104" t="s">
        <v>378</v>
      </c>
      <c r="E6668" s="104" t="s">
        <v>2</v>
      </c>
      <c r="F6668" s="104" t="s">
        <v>88</v>
      </c>
      <c r="G6668" s="105">
        <v>42524</v>
      </c>
      <c r="H6668" s="105">
        <v>0.40138888888888902</v>
      </c>
      <c r="I6668" s="104">
        <v>6.17</v>
      </c>
      <c r="J6668" s="104">
        <v>75</v>
      </c>
      <c r="K6668" s="104">
        <v>54.5383</v>
      </c>
      <c r="L6668" s="104">
        <v>8.5366999999999997</v>
      </c>
      <c r="M6668" s="104">
        <v>0</v>
      </c>
      <c r="N6668" s="104">
        <v>0</v>
      </c>
      <c r="O6668" s="104">
        <v>0</v>
      </c>
      <c r="P6668" s="104" t="s">
        <v>66</v>
      </c>
      <c r="R6668" s="104" t="s">
        <v>67</v>
      </c>
    </row>
    <row r="6669" spans="1:18" x14ac:dyDescent="0.25">
      <c r="A6669" s="104">
        <v>1067078</v>
      </c>
      <c r="B6669" s="104" t="s">
        <v>21</v>
      </c>
      <c r="C6669" s="104">
        <v>2016</v>
      </c>
      <c r="D6669" s="104" t="s">
        <v>461</v>
      </c>
      <c r="E6669" s="104" t="s">
        <v>2</v>
      </c>
      <c r="F6669" s="104" t="s">
        <v>88</v>
      </c>
      <c r="G6669" s="105">
        <v>42538</v>
      </c>
      <c r="H6669" s="105">
        <v>0.422222222222222</v>
      </c>
      <c r="I6669" s="104">
        <v>2</v>
      </c>
      <c r="J6669" s="104">
        <v>5</v>
      </c>
      <c r="K6669" s="104">
        <v>53.986699999999999</v>
      </c>
      <c r="L6669" s="104">
        <v>7.8517000000000001</v>
      </c>
      <c r="M6669" s="104">
        <v>0.5</v>
      </c>
      <c r="N6669" s="104">
        <v>0.5</v>
      </c>
      <c r="O6669" s="104">
        <v>0.15</v>
      </c>
      <c r="P6669" s="104" t="s">
        <v>87</v>
      </c>
      <c r="Q6669" s="104">
        <v>0.32300000000000001</v>
      </c>
      <c r="R6669" s="104" t="s">
        <v>67</v>
      </c>
    </row>
    <row r="6670" spans="1:18" x14ac:dyDescent="0.25">
      <c r="A6670" s="104">
        <v>1067079</v>
      </c>
      <c r="B6670" s="104" t="s">
        <v>21</v>
      </c>
      <c r="C6670" s="104">
        <v>2016</v>
      </c>
      <c r="D6670" s="104" t="s">
        <v>460</v>
      </c>
      <c r="E6670" s="104" t="s">
        <v>2</v>
      </c>
      <c r="F6670" s="104" t="s">
        <v>88</v>
      </c>
      <c r="G6670" s="105">
        <v>42538</v>
      </c>
      <c r="H6670" s="105">
        <v>0.422916666666667</v>
      </c>
      <c r="I6670" s="104">
        <v>2</v>
      </c>
      <c r="J6670" s="104">
        <v>5</v>
      </c>
      <c r="K6670" s="104">
        <v>53.994700000000002</v>
      </c>
      <c r="L6670" s="104">
        <v>7.8735999999999997</v>
      </c>
      <c r="M6670" s="104">
        <v>0.5</v>
      </c>
      <c r="N6670" s="104">
        <v>0.5</v>
      </c>
      <c r="O6670" s="104">
        <v>0.15</v>
      </c>
      <c r="P6670" s="104" t="s">
        <v>87</v>
      </c>
      <c r="Q6670" s="104">
        <v>0.32300000000000001</v>
      </c>
      <c r="R6670" s="104" t="s">
        <v>67</v>
      </c>
    </row>
    <row r="6671" spans="1:18" x14ac:dyDescent="0.25">
      <c r="A6671" s="104">
        <v>1067080</v>
      </c>
      <c r="B6671" s="104" t="s">
        <v>21</v>
      </c>
      <c r="C6671" s="104">
        <v>2016</v>
      </c>
      <c r="D6671" s="104" t="s">
        <v>459</v>
      </c>
      <c r="E6671" s="104" t="s">
        <v>2</v>
      </c>
      <c r="F6671" s="104" t="s">
        <v>88</v>
      </c>
      <c r="G6671" s="105">
        <v>42538</v>
      </c>
      <c r="H6671" s="105">
        <v>0.43958333333333299</v>
      </c>
      <c r="I6671" s="104">
        <v>2</v>
      </c>
      <c r="J6671" s="104">
        <v>5</v>
      </c>
      <c r="K6671" s="104">
        <v>54.143099999999997</v>
      </c>
      <c r="L6671" s="104">
        <v>6.9633000000000003</v>
      </c>
      <c r="M6671" s="104">
        <v>5.7</v>
      </c>
      <c r="N6671" s="104">
        <v>1.4</v>
      </c>
      <c r="O6671" s="104">
        <v>1.5960000000000001</v>
      </c>
      <c r="P6671" s="104" t="s">
        <v>66</v>
      </c>
      <c r="R6671" s="104" t="s">
        <v>67</v>
      </c>
    </row>
    <row r="6672" spans="1:18" x14ac:dyDescent="0.25">
      <c r="A6672" s="104">
        <v>1067081</v>
      </c>
      <c r="B6672" s="104" t="s">
        <v>21</v>
      </c>
      <c r="C6672" s="104">
        <v>2016</v>
      </c>
      <c r="D6672" s="104" t="s">
        <v>458</v>
      </c>
      <c r="E6672" s="104" t="s">
        <v>2</v>
      </c>
      <c r="F6672" s="104" t="s">
        <v>88</v>
      </c>
      <c r="G6672" s="105">
        <v>42538</v>
      </c>
      <c r="H6672" s="105">
        <v>0.44722222222222202</v>
      </c>
      <c r="I6672" s="104">
        <v>3</v>
      </c>
      <c r="J6672" s="104">
        <v>1</v>
      </c>
      <c r="K6672" s="104">
        <v>54.2483</v>
      </c>
      <c r="L6672" s="104">
        <v>6.3049999999999997</v>
      </c>
      <c r="M6672" s="104">
        <v>3.2</v>
      </c>
      <c r="N6672" s="104">
        <v>1.6</v>
      </c>
      <c r="O6672" s="104">
        <v>1.28</v>
      </c>
      <c r="P6672" s="104" t="s">
        <v>87</v>
      </c>
      <c r="Q6672" s="104">
        <v>0.218</v>
      </c>
      <c r="R6672" s="104" t="s">
        <v>67</v>
      </c>
    </row>
    <row r="6673" spans="1:18" x14ac:dyDescent="0.25">
      <c r="A6673" s="104">
        <v>1067082</v>
      </c>
      <c r="B6673" s="104" t="s">
        <v>21</v>
      </c>
      <c r="C6673" s="104">
        <v>2016</v>
      </c>
      <c r="D6673" s="104" t="s">
        <v>457</v>
      </c>
      <c r="E6673" s="104" t="s">
        <v>2</v>
      </c>
      <c r="F6673" s="104" t="s">
        <v>88</v>
      </c>
      <c r="G6673" s="105">
        <v>42568</v>
      </c>
      <c r="H6673" s="105">
        <v>0.43611111111111101</v>
      </c>
      <c r="I6673" s="104">
        <v>5</v>
      </c>
      <c r="J6673" s="104">
        <v>277</v>
      </c>
      <c r="K6673" s="104">
        <v>54.2517</v>
      </c>
      <c r="L6673" s="104">
        <v>7.6566999999999998</v>
      </c>
      <c r="M6673" s="104">
        <v>1</v>
      </c>
      <c r="N6673" s="104">
        <v>1</v>
      </c>
      <c r="O6673" s="104">
        <v>0.1</v>
      </c>
      <c r="P6673" s="104" t="s">
        <v>66</v>
      </c>
      <c r="R6673" s="104" t="s">
        <v>67</v>
      </c>
    </row>
    <row r="6674" spans="1:18" x14ac:dyDescent="0.25">
      <c r="A6674" s="104">
        <v>1067083</v>
      </c>
      <c r="B6674" s="104" t="s">
        <v>22</v>
      </c>
      <c r="C6674" s="104">
        <v>2016</v>
      </c>
      <c r="D6674" s="104" t="s">
        <v>333</v>
      </c>
      <c r="E6674" s="104" t="s">
        <v>2</v>
      </c>
      <c r="F6674" s="104" t="s">
        <v>88</v>
      </c>
      <c r="G6674" s="105">
        <v>42381</v>
      </c>
      <c r="H6674" s="105">
        <v>0.41944444444444401</v>
      </c>
      <c r="I6674" s="104">
        <v>7</v>
      </c>
      <c r="J6674" s="104">
        <v>252</v>
      </c>
      <c r="K6674" s="104">
        <v>54.116900000000001</v>
      </c>
      <c r="L6674" s="104">
        <v>5.28</v>
      </c>
      <c r="M6674" s="104">
        <v>0.7</v>
      </c>
      <c r="N6674" s="104">
        <v>0.1</v>
      </c>
      <c r="O6674" s="104">
        <v>5.2999999999999999E-2</v>
      </c>
      <c r="P6674" s="104" t="s">
        <v>67</v>
      </c>
      <c r="R6674" s="104" t="s">
        <v>67</v>
      </c>
    </row>
    <row r="6675" spans="1:18" x14ac:dyDescent="0.25">
      <c r="A6675" s="104">
        <v>1067084</v>
      </c>
      <c r="B6675" s="104" t="s">
        <v>22</v>
      </c>
      <c r="C6675" s="104">
        <v>2016</v>
      </c>
      <c r="D6675" s="104" t="s">
        <v>332</v>
      </c>
      <c r="E6675" s="104" t="s">
        <v>2</v>
      </c>
      <c r="F6675" s="104" t="s">
        <v>88</v>
      </c>
      <c r="G6675" s="105">
        <v>42381</v>
      </c>
      <c r="H6675" s="105">
        <v>0.43055555555555602</v>
      </c>
      <c r="I6675" s="104">
        <v>7</v>
      </c>
      <c r="J6675" s="104">
        <v>252</v>
      </c>
      <c r="K6675" s="104">
        <v>54.063899999999997</v>
      </c>
      <c r="L6675" s="104">
        <v>4.6780999999999997</v>
      </c>
      <c r="M6675" s="104">
        <v>0.1</v>
      </c>
      <c r="N6675" s="104">
        <v>0.1</v>
      </c>
      <c r="O6675" s="104">
        <v>8.0000000000000002E-3</v>
      </c>
      <c r="P6675" s="104" t="s">
        <v>67</v>
      </c>
      <c r="R6675" s="104" t="s">
        <v>91</v>
      </c>
    </row>
    <row r="6676" spans="1:18" x14ac:dyDescent="0.25">
      <c r="A6676" s="104">
        <v>1067085</v>
      </c>
      <c r="B6676" s="104" t="s">
        <v>22</v>
      </c>
      <c r="C6676" s="104">
        <v>2016</v>
      </c>
      <c r="D6676" s="104" t="s">
        <v>326</v>
      </c>
      <c r="E6676" s="104" t="s">
        <v>2</v>
      </c>
      <c r="F6676" s="104" t="s">
        <v>88</v>
      </c>
      <c r="G6676" s="105">
        <v>42381</v>
      </c>
      <c r="H6676" s="105">
        <v>0.43055555555555602</v>
      </c>
      <c r="I6676" s="104">
        <v>7</v>
      </c>
      <c r="J6676" s="104">
        <v>252</v>
      </c>
      <c r="K6676" s="104">
        <v>54.056100000000001</v>
      </c>
      <c r="L6676" s="104">
        <v>4.6353</v>
      </c>
      <c r="M6676" s="104">
        <v>0.3</v>
      </c>
      <c r="N6676" s="104">
        <v>0.2</v>
      </c>
      <c r="O6676" s="104">
        <v>4.4999999999999998E-2</v>
      </c>
      <c r="P6676" s="104" t="s">
        <v>67</v>
      </c>
      <c r="R6676" s="104" t="s">
        <v>91</v>
      </c>
    </row>
    <row r="6677" spans="1:18" x14ac:dyDescent="0.25">
      <c r="A6677" s="104">
        <v>1067086</v>
      </c>
      <c r="B6677" s="104" t="s">
        <v>22</v>
      </c>
      <c r="C6677" s="104">
        <v>2016</v>
      </c>
      <c r="D6677" s="104" t="s">
        <v>325</v>
      </c>
      <c r="E6677" s="104" t="s">
        <v>2</v>
      </c>
      <c r="F6677" s="104" t="s">
        <v>88</v>
      </c>
      <c r="G6677" s="105">
        <v>42381</v>
      </c>
      <c r="H6677" s="105">
        <v>0.43055555555555602</v>
      </c>
      <c r="I6677" s="104">
        <v>7</v>
      </c>
      <c r="J6677" s="104">
        <v>252</v>
      </c>
      <c r="K6677" s="104">
        <v>54.054699999999997</v>
      </c>
      <c r="L6677" s="104">
        <v>4.6243999999999996</v>
      </c>
      <c r="M6677" s="104">
        <v>0.7</v>
      </c>
      <c r="N6677" s="104">
        <v>0.1</v>
      </c>
      <c r="O6677" s="104">
        <v>5.2999999999999999E-2</v>
      </c>
      <c r="P6677" s="104" t="s">
        <v>67</v>
      </c>
      <c r="R6677" s="104" t="s">
        <v>91</v>
      </c>
    </row>
    <row r="6678" spans="1:18" x14ac:dyDescent="0.25">
      <c r="A6678" s="104">
        <v>1067087</v>
      </c>
      <c r="B6678" s="104" t="s">
        <v>22</v>
      </c>
      <c r="C6678" s="104">
        <v>2016</v>
      </c>
      <c r="D6678" s="104" t="s">
        <v>334</v>
      </c>
      <c r="E6678" s="104" t="s">
        <v>2</v>
      </c>
      <c r="F6678" s="104" t="s">
        <v>88</v>
      </c>
      <c r="G6678" s="105">
        <v>42382</v>
      </c>
      <c r="H6678" s="105">
        <v>0.67708333333333304</v>
      </c>
      <c r="I6678" s="104">
        <v>12.35</v>
      </c>
      <c r="J6678" s="104">
        <v>285</v>
      </c>
      <c r="K6678" s="104">
        <v>53.743299999999998</v>
      </c>
      <c r="L6678" s="104">
        <v>4.09</v>
      </c>
      <c r="M6678" s="104">
        <v>0.8</v>
      </c>
      <c r="N6678" s="104">
        <v>0.1</v>
      </c>
      <c r="O6678" s="104">
        <v>4.8000000000000001E-2</v>
      </c>
      <c r="P6678" s="104" t="s">
        <v>87</v>
      </c>
      <c r="Q6678" s="104">
        <v>2.4E-2</v>
      </c>
      <c r="R6678" s="104" t="s">
        <v>67</v>
      </c>
    </row>
    <row r="6679" spans="1:18" x14ac:dyDescent="0.25">
      <c r="A6679" s="104">
        <v>1067088</v>
      </c>
      <c r="B6679" s="104" t="s">
        <v>22</v>
      </c>
      <c r="C6679" s="104">
        <v>2016</v>
      </c>
      <c r="D6679" s="104" t="s">
        <v>324</v>
      </c>
      <c r="E6679" s="104" t="s">
        <v>2</v>
      </c>
      <c r="F6679" s="104" t="s">
        <v>88</v>
      </c>
      <c r="G6679" s="105">
        <v>42383</v>
      </c>
      <c r="H6679" s="105">
        <v>0.42361111111111099</v>
      </c>
      <c r="I6679" s="104">
        <v>2</v>
      </c>
      <c r="J6679" s="104">
        <v>0</v>
      </c>
      <c r="K6679" s="104">
        <v>52.2789</v>
      </c>
      <c r="L6679" s="104">
        <v>3.6905999999999999</v>
      </c>
      <c r="M6679" s="104">
        <v>1</v>
      </c>
      <c r="N6679" s="104">
        <v>0.2</v>
      </c>
      <c r="O6679" s="104">
        <v>0.16</v>
      </c>
      <c r="P6679" s="104" t="s">
        <v>67</v>
      </c>
      <c r="R6679" s="104" t="s">
        <v>95</v>
      </c>
    </row>
    <row r="6680" spans="1:18" x14ac:dyDescent="0.25">
      <c r="A6680" s="104">
        <v>1067089</v>
      </c>
      <c r="B6680" s="104" t="s">
        <v>22</v>
      </c>
      <c r="C6680" s="104">
        <v>2016</v>
      </c>
      <c r="D6680" s="104" t="s">
        <v>331</v>
      </c>
      <c r="E6680" s="104" t="s">
        <v>2</v>
      </c>
      <c r="F6680" s="104" t="s">
        <v>88</v>
      </c>
      <c r="G6680" s="105">
        <v>42389</v>
      </c>
      <c r="H6680" s="105">
        <v>0.44722222222222202</v>
      </c>
      <c r="I6680" s="104">
        <v>6.69</v>
      </c>
      <c r="J6680" s="104">
        <v>330</v>
      </c>
      <c r="K6680" s="104">
        <v>53.465000000000003</v>
      </c>
      <c r="L6680" s="104">
        <v>4.5750000000000002</v>
      </c>
      <c r="M6680" s="104">
        <v>1.35</v>
      </c>
      <c r="N6680" s="104">
        <v>1.4</v>
      </c>
      <c r="O6680" s="104">
        <v>1.512</v>
      </c>
      <c r="P6680" s="104" t="s">
        <v>67</v>
      </c>
      <c r="R6680" s="104" t="s">
        <v>67</v>
      </c>
    </row>
    <row r="6681" spans="1:18" x14ac:dyDescent="0.25">
      <c r="A6681" s="104">
        <v>1067090</v>
      </c>
      <c r="B6681" s="104" t="s">
        <v>22</v>
      </c>
      <c r="C6681" s="104">
        <v>2016</v>
      </c>
      <c r="D6681" s="104" t="s">
        <v>323</v>
      </c>
      <c r="E6681" s="104" t="s">
        <v>2</v>
      </c>
      <c r="F6681" s="104" t="s">
        <v>88</v>
      </c>
      <c r="G6681" s="105">
        <v>42389</v>
      </c>
      <c r="H6681" s="105">
        <v>0.57638888888888895</v>
      </c>
      <c r="I6681" s="104">
        <v>3</v>
      </c>
      <c r="J6681" s="104">
        <v>316</v>
      </c>
      <c r="K6681" s="104">
        <v>52.012799999999999</v>
      </c>
      <c r="L6681" s="104">
        <v>3.0893999999999999</v>
      </c>
      <c r="M6681" s="104">
        <v>1</v>
      </c>
      <c r="N6681" s="104">
        <v>0.3</v>
      </c>
      <c r="O6681" s="104">
        <v>0.22500000000000001</v>
      </c>
      <c r="P6681" s="104" t="s">
        <v>67</v>
      </c>
      <c r="R6681" s="104" t="s">
        <v>95</v>
      </c>
    </row>
    <row r="6682" spans="1:18" x14ac:dyDescent="0.25">
      <c r="A6682" s="104">
        <v>1067091</v>
      </c>
      <c r="B6682" s="104" t="s">
        <v>22</v>
      </c>
      <c r="C6682" s="104">
        <v>2016</v>
      </c>
      <c r="D6682" s="104" t="s">
        <v>322</v>
      </c>
      <c r="E6682" s="104" t="s">
        <v>2</v>
      </c>
      <c r="F6682" s="104" t="s">
        <v>88</v>
      </c>
      <c r="G6682" s="105">
        <v>42389</v>
      </c>
      <c r="H6682" s="105">
        <v>0.57847222222222205</v>
      </c>
      <c r="I6682" s="104">
        <v>3</v>
      </c>
      <c r="J6682" s="104">
        <v>316</v>
      </c>
      <c r="K6682" s="104">
        <v>51.927799999999998</v>
      </c>
      <c r="L6682" s="104">
        <v>2.8191999999999999</v>
      </c>
      <c r="M6682" s="104">
        <v>1.5</v>
      </c>
      <c r="N6682" s="104">
        <v>1.2</v>
      </c>
      <c r="O6682" s="104">
        <v>1.35</v>
      </c>
      <c r="P6682" s="104" t="s">
        <v>67</v>
      </c>
      <c r="R6682" s="104" t="s">
        <v>67</v>
      </c>
    </row>
    <row r="6683" spans="1:18" x14ac:dyDescent="0.25">
      <c r="A6683" s="104">
        <v>1067092</v>
      </c>
      <c r="B6683" s="104" t="s">
        <v>22</v>
      </c>
      <c r="C6683" s="104">
        <v>2016</v>
      </c>
      <c r="D6683" s="104" t="s">
        <v>321</v>
      </c>
      <c r="E6683" s="104" t="s">
        <v>2</v>
      </c>
      <c r="F6683" s="104" t="s">
        <v>88</v>
      </c>
      <c r="G6683" s="105">
        <v>42411</v>
      </c>
      <c r="H6683" s="105">
        <v>0.37152777777777801</v>
      </c>
      <c r="I6683" s="104">
        <v>3</v>
      </c>
      <c r="J6683" s="104">
        <v>270</v>
      </c>
      <c r="K6683" s="104">
        <v>51.8733</v>
      </c>
      <c r="L6683" s="104">
        <v>2.6533000000000002</v>
      </c>
      <c r="M6683" s="104">
        <v>7.9</v>
      </c>
      <c r="N6683" s="104">
        <v>0.05</v>
      </c>
      <c r="O6683" s="104">
        <v>0.316</v>
      </c>
      <c r="P6683" s="104" t="s">
        <v>66</v>
      </c>
      <c r="R6683" s="104" t="s">
        <v>91</v>
      </c>
    </row>
    <row r="6684" spans="1:18" x14ac:dyDescent="0.25">
      <c r="A6684" s="104">
        <v>1067093</v>
      </c>
      <c r="B6684" s="104" t="s">
        <v>22</v>
      </c>
      <c r="C6684" s="104">
        <v>2016</v>
      </c>
      <c r="D6684" s="104" t="s">
        <v>319</v>
      </c>
      <c r="E6684" s="104" t="s">
        <v>2</v>
      </c>
      <c r="F6684" s="104" t="s">
        <v>2</v>
      </c>
      <c r="G6684" s="105">
        <v>42416</v>
      </c>
      <c r="H6684" s="105">
        <v>0.100694444444444</v>
      </c>
      <c r="I6684" s="104">
        <v>5</v>
      </c>
      <c r="J6684" s="104">
        <v>30</v>
      </c>
      <c r="K6684" s="104">
        <v>52.9831</v>
      </c>
      <c r="L6684" s="104">
        <v>4.2607999999999997</v>
      </c>
      <c r="M6684" s="104">
        <v>1.6</v>
      </c>
      <c r="N6684" s="104">
        <v>0.2</v>
      </c>
      <c r="O6684" s="104">
        <v>0.25600000000000001</v>
      </c>
      <c r="P6684" s="104" t="s">
        <v>67</v>
      </c>
      <c r="R6684" s="104" t="s">
        <v>67</v>
      </c>
    </row>
    <row r="6685" spans="1:18" x14ac:dyDescent="0.25">
      <c r="A6685" s="104">
        <v>1067094</v>
      </c>
      <c r="B6685" s="104" t="s">
        <v>22</v>
      </c>
      <c r="C6685" s="104">
        <v>2016</v>
      </c>
      <c r="D6685" s="104" t="s">
        <v>318</v>
      </c>
      <c r="E6685" s="104" t="s">
        <v>2</v>
      </c>
      <c r="F6685" s="104" t="s">
        <v>88</v>
      </c>
      <c r="G6685" s="105">
        <v>42434</v>
      </c>
      <c r="H6685" s="105">
        <v>0.38472222222222202</v>
      </c>
      <c r="I6685" s="104">
        <v>3</v>
      </c>
      <c r="J6685" s="104">
        <v>278</v>
      </c>
      <c r="K6685" s="104">
        <v>51.796399999999998</v>
      </c>
      <c r="L6685" s="104">
        <v>3.3016999999999999</v>
      </c>
      <c r="M6685" s="104">
        <v>0.5</v>
      </c>
      <c r="N6685" s="104">
        <v>0.1</v>
      </c>
      <c r="O6685" s="104">
        <v>3.7999999999999999E-2</v>
      </c>
      <c r="P6685" s="104" t="s">
        <v>67</v>
      </c>
      <c r="R6685" s="104" t="s">
        <v>67</v>
      </c>
    </row>
    <row r="6686" spans="1:18" x14ac:dyDescent="0.25">
      <c r="A6686" s="104">
        <v>1067095</v>
      </c>
      <c r="B6686" s="104" t="s">
        <v>22</v>
      </c>
      <c r="C6686" s="104">
        <v>2016</v>
      </c>
      <c r="D6686" s="104" t="s">
        <v>317</v>
      </c>
      <c r="E6686" s="104" t="s">
        <v>2</v>
      </c>
      <c r="F6686" s="104" t="s">
        <v>88</v>
      </c>
      <c r="G6686" s="105">
        <v>42434</v>
      </c>
      <c r="H6686" s="105">
        <v>0.39583333333333298</v>
      </c>
      <c r="I6686" s="104">
        <v>3</v>
      </c>
      <c r="J6686" s="104">
        <v>266</v>
      </c>
      <c r="K6686" s="104">
        <v>52.360799999999998</v>
      </c>
      <c r="L6686" s="104">
        <v>3.0663999999999998</v>
      </c>
      <c r="M6686" s="104">
        <v>1.4</v>
      </c>
      <c r="N6686" s="104">
        <v>1.1000000000000001</v>
      </c>
      <c r="O6686" s="104">
        <v>1.3859999999999999</v>
      </c>
      <c r="P6686" s="104" t="s">
        <v>67</v>
      </c>
      <c r="R6686" s="104" t="s">
        <v>67</v>
      </c>
    </row>
    <row r="6687" spans="1:18" x14ac:dyDescent="0.25">
      <c r="A6687" s="104">
        <v>1067096</v>
      </c>
      <c r="B6687" s="104" t="s">
        <v>22</v>
      </c>
      <c r="C6687" s="104">
        <v>2016</v>
      </c>
      <c r="D6687" s="104" t="s">
        <v>316</v>
      </c>
      <c r="E6687" s="104" t="s">
        <v>2</v>
      </c>
      <c r="F6687" s="104" t="s">
        <v>88</v>
      </c>
      <c r="G6687" s="105">
        <v>42434</v>
      </c>
      <c r="H6687" s="105">
        <v>0.39652777777777798</v>
      </c>
      <c r="I6687" s="104">
        <v>3</v>
      </c>
      <c r="J6687" s="104">
        <v>266</v>
      </c>
      <c r="K6687" s="104">
        <v>52.421100000000003</v>
      </c>
      <c r="L6687" s="104">
        <v>3.0878000000000001</v>
      </c>
      <c r="M6687" s="104">
        <v>1.5</v>
      </c>
      <c r="N6687" s="104">
        <v>0.9</v>
      </c>
      <c r="O6687" s="104">
        <v>1.4E-2</v>
      </c>
      <c r="P6687" s="104" t="s">
        <v>67</v>
      </c>
      <c r="R6687" s="104" t="s">
        <v>67</v>
      </c>
    </row>
    <row r="6688" spans="1:18" x14ac:dyDescent="0.25">
      <c r="A6688" s="104">
        <v>1067097</v>
      </c>
      <c r="B6688" s="104" t="s">
        <v>22</v>
      </c>
      <c r="C6688" s="104">
        <v>2016</v>
      </c>
      <c r="D6688" s="104" t="s">
        <v>315</v>
      </c>
      <c r="E6688" s="104" t="s">
        <v>2</v>
      </c>
      <c r="F6688" s="104" t="s">
        <v>88</v>
      </c>
      <c r="G6688" s="105">
        <v>42434</v>
      </c>
      <c r="H6688" s="105">
        <v>0.44791666666666702</v>
      </c>
      <c r="I6688" s="104">
        <v>3</v>
      </c>
      <c r="J6688" s="104">
        <v>200</v>
      </c>
      <c r="K6688" s="104">
        <v>53.063600000000001</v>
      </c>
      <c r="L6688" s="104">
        <v>3.4327999999999999</v>
      </c>
      <c r="M6688" s="104">
        <v>1.9</v>
      </c>
      <c r="N6688" s="104">
        <v>0.2</v>
      </c>
      <c r="O6688" s="104">
        <v>0.30399999999999999</v>
      </c>
      <c r="P6688" s="104" t="s">
        <v>67</v>
      </c>
      <c r="R6688" s="104" t="s">
        <v>67</v>
      </c>
    </row>
    <row r="6689" spans="1:18" x14ac:dyDescent="0.25">
      <c r="A6689" s="104">
        <v>1067098</v>
      </c>
      <c r="B6689" s="104" t="s">
        <v>22</v>
      </c>
      <c r="C6689" s="104">
        <v>2016</v>
      </c>
      <c r="D6689" s="104" t="s">
        <v>314</v>
      </c>
      <c r="E6689" s="104" t="s">
        <v>2</v>
      </c>
      <c r="F6689" s="104" t="s">
        <v>88</v>
      </c>
      <c r="G6689" s="105">
        <v>42436</v>
      </c>
      <c r="H6689" s="105">
        <v>0.40972222222222199</v>
      </c>
      <c r="I6689" s="104">
        <v>1</v>
      </c>
      <c r="J6689" s="104">
        <v>345</v>
      </c>
      <c r="K6689" s="104">
        <v>51.777799999999999</v>
      </c>
      <c r="L6689" s="104">
        <v>3.9249999999999998</v>
      </c>
      <c r="M6689" s="104">
        <v>2</v>
      </c>
      <c r="N6689" s="104">
        <v>0.5</v>
      </c>
      <c r="O6689" s="104">
        <v>0.4</v>
      </c>
      <c r="P6689" s="104" t="s">
        <v>87</v>
      </c>
      <c r="Q6689" s="104">
        <v>4.7199999999999999E-2</v>
      </c>
      <c r="R6689" s="104" t="s">
        <v>91</v>
      </c>
    </row>
    <row r="6690" spans="1:18" x14ac:dyDescent="0.25">
      <c r="A6690" s="104">
        <v>1067099</v>
      </c>
      <c r="B6690" s="104" t="s">
        <v>22</v>
      </c>
      <c r="C6690" s="104">
        <v>2016</v>
      </c>
      <c r="D6690" s="104" t="s">
        <v>313</v>
      </c>
      <c r="E6690" s="104" t="s">
        <v>2</v>
      </c>
      <c r="F6690" s="104" t="s">
        <v>88</v>
      </c>
      <c r="G6690" s="105">
        <v>42438</v>
      </c>
      <c r="H6690" s="105">
        <v>0.71388888888888902</v>
      </c>
      <c r="I6690" s="104">
        <v>4</v>
      </c>
      <c r="J6690" s="104">
        <v>130</v>
      </c>
      <c r="K6690" s="104">
        <v>52.061700000000002</v>
      </c>
      <c r="L6690" s="104">
        <v>3.02</v>
      </c>
      <c r="M6690" s="104">
        <v>19.399999999999999</v>
      </c>
      <c r="N6690" s="104">
        <v>0.8</v>
      </c>
      <c r="O6690" s="104">
        <v>4.6559999999999997</v>
      </c>
      <c r="P6690" s="104" t="s">
        <v>67</v>
      </c>
      <c r="R6690" s="104" t="s">
        <v>91</v>
      </c>
    </row>
    <row r="6691" spans="1:18" x14ac:dyDescent="0.25">
      <c r="A6691" s="104">
        <v>1067100</v>
      </c>
      <c r="B6691" s="104" t="s">
        <v>22</v>
      </c>
      <c r="C6691" s="104">
        <v>2016</v>
      </c>
      <c r="D6691" s="104" t="s">
        <v>312</v>
      </c>
      <c r="E6691" s="104" t="s">
        <v>2</v>
      </c>
      <c r="F6691" s="104" t="s">
        <v>2</v>
      </c>
      <c r="G6691" s="105">
        <v>42439</v>
      </c>
      <c r="H6691" s="105">
        <v>0.83055555555555605</v>
      </c>
      <c r="I6691" s="104">
        <v>4</v>
      </c>
      <c r="J6691" s="104">
        <v>65</v>
      </c>
      <c r="K6691" s="104">
        <v>52.111699999999999</v>
      </c>
      <c r="L6691" s="104">
        <v>3.0750000000000002</v>
      </c>
      <c r="M6691" s="104">
        <v>4.5</v>
      </c>
      <c r="N6691" s="104">
        <v>0.8</v>
      </c>
      <c r="O6691" s="104">
        <v>2.52</v>
      </c>
      <c r="P6691" s="104" t="s">
        <v>67</v>
      </c>
      <c r="R6691" s="104" t="s">
        <v>67</v>
      </c>
    </row>
    <row r="6692" spans="1:18" x14ac:dyDescent="0.25">
      <c r="A6692" s="104">
        <v>1067101</v>
      </c>
      <c r="B6692" s="104" t="s">
        <v>22</v>
      </c>
      <c r="C6692" s="104">
        <v>2016</v>
      </c>
      <c r="D6692" s="104" t="s">
        <v>311</v>
      </c>
      <c r="E6692" s="104" t="s">
        <v>2</v>
      </c>
      <c r="F6692" s="104" t="s">
        <v>2</v>
      </c>
      <c r="G6692" s="105">
        <v>42439</v>
      </c>
      <c r="H6692" s="105">
        <v>0.843055555555556</v>
      </c>
      <c r="I6692" s="104">
        <v>4</v>
      </c>
      <c r="J6692" s="104">
        <v>77</v>
      </c>
      <c r="K6692" s="104">
        <v>52.898299999999999</v>
      </c>
      <c r="L6692" s="104">
        <v>3.3433000000000002</v>
      </c>
      <c r="M6692" s="104">
        <v>16.3</v>
      </c>
      <c r="N6692" s="104">
        <v>0.1</v>
      </c>
      <c r="O6692" s="104">
        <v>0.65200000000000002</v>
      </c>
      <c r="P6692" s="104" t="s">
        <v>66</v>
      </c>
      <c r="R6692" s="104" t="s">
        <v>91</v>
      </c>
    </row>
    <row r="6693" spans="1:18" x14ac:dyDescent="0.25">
      <c r="A6693" s="104">
        <v>1067102</v>
      </c>
      <c r="B6693" s="104" t="s">
        <v>22</v>
      </c>
      <c r="C6693" s="104">
        <v>2016</v>
      </c>
      <c r="D6693" s="104" t="s">
        <v>310</v>
      </c>
      <c r="E6693" s="104" t="s">
        <v>2</v>
      </c>
      <c r="F6693" s="104" t="s">
        <v>88</v>
      </c>
      <c r="G6693" s="105">
        <v>42440</v>
      </c>
      <c r="H6693" s="105">
        <v>0.50416666666666698</v>
      </c>
      <c r="I6693" s="104">
        <v>3</v>
      </c>
      <c r="J6693" s="104">
        <v>100</v>
      </c>
      <c r="K6693" s="104">
        <v>52.048299999999998</v>
      </c>
      <c r="L6693" s="104">
        <v>2.9117000000000002</v>
      </c>
      <c r="M6693" s="104">
        <v>1.5</v>
      </c>
      <c r="N6693" s="104">
        <v>0.4</v>
      </c>
      <c r="O6693" s="104">
        <v>0.36</v>
      </c>
      <c r="P6693" s="104" t="s">
        <v>67</v>
      </c>
      <c r="R6693" s="104" t="s">
        <v>67</v>
      </c>
    </row>
    <row r="6694" spans="1:18" x14ac:dyDescent="0.25">
      <c r="A6694" s="104">
        <v>1067103</v>
      </c>
      <c r="B6694" s="104" t="s">
        <v>22</v>
      </c>
      <c r="C6694" s="104">
        <v>2016</v>
      </c>
      <c r="D6694" s="104" t="s">
        <v>309</v>
      </c>
      <c r="E6694" s="104" t="s">
        <v>2</v>
      </c>
      <c r="F6694" s="104" t="s">
        <v>88</v>
      </c>
      <c r="G6694" s="105">
        <v>42445</v>
      </c>
      <c r="H6694" s="105">
        <v>0.42916666666666697</v>
      </c>
      <c r="I6694" s="104">
        <v>4</v>
      </c>
      <c r="J6694" s="104">
        <v>90</v>
      </c>
      <c r="K6694" s="104">
        <v>52.765000000000001</v>
      </c>
      <c r="L6694" s="104">
        <v>3.3450000000000002</v>
      </c>
      <c r="M6694" s="104">
        <v>2.4</v>
      </c>
      <c r="N6694" s="104">
        <v>0.05</v>
      </c>
      <c r="O6694" s="104">
        <v>9.6000000000000002E-2</v>
      </c>
      <c r="P6694" s="104" t="s">
        <v>67</v>
      </c>
      <c r="R6694" s="104" t="s">
        <v>91</v>
      </c>
    </row>
    <row r="6695" spans="1:18" x14ac:dyDescent="0.25">
      <c r="A6695" s="104">
        <v>1067104</v>
      </c>
      <c r="B6695" s="104" t="s">
        <v>22</v>
      </c>
      <c r="C6695" s="104">
        <v>2016</v>
      </c>
      <c r="D6695" s="104" t="s">
        <v>308</v>
      </c>
      <c r="E6695" s="104" t="s">
        <v>2</v>
      </c>
      <c r="F6695" s="104" t="s">
        <v>88</v>
      </c>
      <c r="G6695" s="105">
        <v>42450</v>
      </c>
      <c r="H6695" s="105">
        <v>0.40486111111111101</v>
      </c>
      <c r="I6695" s="104">
        <v>4</v>
      </c>
      <c r="J6695" s="104">
        <v>310</v>
      </c>
      <c r="K6695" s="104">
        <v>53.548299999999998</v>
      </c>
      <c r="L6695" s="104">
        <v>3.9333</v>
      </c>
      <c r="M6695" s="104">
        <v>4.9000000000000004</v>
      </c>
      <c r="N6695" s="104">
        <v>1.7</v>
      </c>
      <c r="O6695" s="104">
        <v>0</v>
      </c>
      <c r="P6695" s="104" t="s">
        <v>67</v>
      </c>
      <c r="R6695" s="104" t="s">
        <v>67</v>
      </c>
    </row>
    <row r="6696" spans="1:18" x14ac:dyDescent="0.25">
      <c r="A6696" s="104">
        <v>1067105</v>
      </c>
      <c r="B6696" s="104" t="s">
        <v>22</v>
      </c>
      <c r="C6696" s="104">
        <v>2016</v>
      </c>
      <c r="D6696" s="104" t="s">
        <v>330</v>
      </c>
      <c r="E6696" s="104" t="s">
        <v>2</v>
      </c>
      <c r="F6696" s="104" t="s">
        <v>88</v>
      </c>
      <c r="G6696" s="105">
        <v>42450</v>
      </c>
      <c r="H6696" s="105">
        <v>0.40486111111111101</v>
      </c>
      <c r="I6696" s="104">
        <v>9.26</v>
      </c>
      <c r="J6696" s="104">
        <v>310</v>
      </c>
      <c r="K6696" s="104">
        <v>53.548299999999998</v>
      </c>
      <c r="L6696" s="104">
        <v>3.9333</v>
      </c>
      <c r="M6696" s="104">
        <v>4.9000000000000004</v>
      </c>
      <c r="N6696" s="104">
        <v>1.7</v>
      </c>
      <c r="O6696" s="104">
        <v>3.3319999999999999</v>
      </c>
      <c r="P6696" s="104" t="s">
        <v>67</v>
      </c>
      <c r="R6696" s="104" t="s">
        <v>67</v>
      </c>
    </row>
    <row r="6697" spans="1:18" x14ac:dyDescent="0.25">
      <c r="A6697" s="104">
        <v>1067106</v>
      </c>
      <c r="B6697" s="104" t="s">
        <v>22</v>
      </c>
      <c r="C6697" s="104">
        <v>2016</v>
      </c>
      <c r="D6697" s="104" t="s">
        <v>307</v>
      </c>
      <c r="E6697" s="104" t="s">
        <v>2</v>
      </c>
      <c r="F6697" s="104" t="s">
        <v>88</v>
      </c>
      <c r="G6697" s="105">
        <v>42450</v>
      </c>
      <c r="H6697" s="105">
        <v>0.53263888888888899</v>
      </c>
      <c r="I6697" s="104">
        <v>3</v>
      </c>
      <c r="J6697" s="104">
        <v>275</v>
      </c>
      <c r="K6697" s="104">
        <v>52.048299999999998</v>
      </c>
      <c r="L6697" s="104">
        <v>3.6032999999999999</v>
      </c>
      <c r="M6697" s="104">
        <v>9.8000000000000007</v>
      </c>
      <c r="N6697" s="104">
        <v>0.6</v>
      </c>
      <c r="O6697" s="104">
        <v>3.528</v>
      </c>
      <c r="P6697" s="104" t="s">
        <v>67</v>
      </c>
      <c r="R6697" s="104" t="s">
        <v>67</v>
      </c>
    </row>
    <row r="6698" spans="1:18" x14ac:dyDescent="0.25">
      <c r="A6698" s="104">
        <v>1067107</v>
      </c>
      <c r="B6698" s="104" t="s">
        <v>22</v>
      </c>
      <c r="C6698" s="104">
        <v>2016</v>
      </c>
      <c r="D6698" s="104" t="s">
        <v>456</v>
      </c>
      <c r="E6698" s="104" t="s">
        <v>2</v>
      </c>
      <c r="F6698" s="104" t="s">
        <v>88</v>
      </c>
      <c r="G6698" s="105">
        <v>42451</v>
      </c>
      <c r="H6698" s="105">
        <v>0.66527777777777797</v>
      </c>
      <c r="I6698" s="104">
        <v>4</v>
      </c>
      <c r="J6698" s="104">
        <v>355</v>
      </c>
      <c r="K6698" s="104">
        <v>52.607799999999997</v>
      </c>
      <c r="L6698" s="104">
        <v>3.0438999999999998</v>
      </c>
      <c r="M6698" s="104">
        <v>10.8</v>
      </c>
      <c r="N6698" s="104">
        <v>0.5</v>
      </c>
      <c r="O6698" s="104">
        <v>4.32</v>
      </c>
      <c r="P6698" s="104" t="s">
        <v>67</v>
      </c>
      <c r="R6698" s="104" t="s">
        <v>67</v>
      </c>
    </row>
    <row r="6699" spans="1:18" x14ac:dyDescent="0.25">
      <c r="A6699" s="104">
        <v>1067108</v>
      </c>
      <c r="B6699" s="104" t="s">
        <v>22</v>
      </c>
      <c r="C6699" s="104">
        <v>2016</v>
      </c>
      <c r="D6699" s="104" t="s">
        <v>305</v>
      </c>
      <c r="E6699" s="104" t="s">
        <v>2</v>
      </c>
      <c r="F6699" s="104" t="s">
        <v>88</v>
      </c>
      <c r="G6699" s="105">
        <v>42451</v>
      </c>
      <c r="H6699" s="105">
        <v>0.67291666666666705</v>
      </c>
      <c r="I6699" s="104">
        <v>4</v>
      </c>
      <c r="J6699" s="104">
        <v>355</v>
      </c>
      <c r="K6699" s="104">
        <v>52.741399999999999</v>
      </c>
      <c r="L6699" s="104">
        <v>3.1714000000000002</v>
      </c>
      <c r="M6699" s="104">
        <v>12.1</v>
      </c>
      <c r="N6699" s="104">
        <v>0.3</v>
      </c>
      <c r="O6699" s="104">
        <v>1.8149999999999999</v>
      </c>
      <c r="P6699" s="104" t="s">
        <v>67</v>
      </c>
      <c r="R6699" s="104" t="s">
        <v>67</v>
      </c>
    </row>
    <row r="6700" spans="1:18" x14ac:dyDescent="0.25">
      <c r="A6700" s="104">
        <v>1067109</v>
      </c>
      <c r="B6700" s="104" t="s">
        <v>22</v>
      </c>
      <c r="C6700" s="104">
        <v>2016</v>
      </c>
      <c r="D6700" s="104" t="s">
        <v>302</v>
      </c>
      <c r="E6700" s="104" t="s">
        <v>2</v>
      </c>
      <c r="F6700" s="104" t="s">
        <v>88</v>
      </c>
      <c r="G6700" s="105">
        <v>42451</v>
      </c>
      <c r="H6700" s="105">
        <v>0.67430555555555605</v>
      </c>
      <c r="I6700" s="104">
        <v>4</v>
      </c>
      <c r="J6700" s="104">
        <v>355</v>
      </c>
      <c r="K6700" s="104">
        <v>52.891399999999997</v>
      </c>
      <c r="L6700" s="104">
        <v>3.3144</v>
      </c>
      <c r="M6700" s="104">
        <v>4.5</v>
      </c>
      <c r="N6700" s="104">
        <v>0.4</v>
      </c>
      <c r="O6700" s="104">
        <v>1.35</v>
      </c>
      <c r="P6700" s="104" t="s">
        <v>67</v>
      </c>
      <c r="R6700" s="104" t="s">
        <v>67</v>
      </c>
    </row>
    <row r="6701" spans="1:18" x14ac:dyDescent="0.25">
      <c r="A6701" s="104">
        <v>1067110</v>
      </c>
      <c r="B6701" s="104" t="s">
        <v>22</v>
      </c>
      <c r="C6701" s="104">
        <v>2016</v>
      </c>
      <c r="D6701" s="104" t="s">
        <v>301</v>
      </c>
      <c r="E6701" s="104" t="s">
        <v>2</v>
      </c>
      <c r="F6701" s="104" t="s">
        <v>88</v>
      </c>
      <c r="G6701" s="105">
        <v>42451</v>
      </c>
      <c r="H6701" s="105">
        <v>0.67500000000000004</v>
      </c>
      <c r="I6701" s="104">
        <v>4</v>
      </c>
      <c r="J6701" s="104">
        <v>355</v>
      </c>
      <c r="K6701" s="104">
        <v>52.9786</v>
      </c>
      <c r="L6701" s="104">
        <v>3.3725000000000001</v>
      </c>
      <c r="M6701" s="104">
        <v>1</v>
      </c>
      <c r="N6701" s="104">
        <v>0.4</v>
      </c>
      <c r="O6701" s="104">
        <v>0.36</v>
      </c>
      <c r="P6701" s="104" t="s">
        <v>67</v>
      </c>
      <c r="R6701" s="104" t="s">
        <v>67</v>
      </c>
    </row>
    <row r="6702" spans="1:18" x14ac:dyDescent="0.25">
      <c r="A6702" s="104">
        <v>1067111</v>
      </c>
      <c r="B6702" s="104" t="s">
        <v>22</v>
      </c>
      <c r="C6702" s="104">
        <v>2016</v>
      </c>
      <c r="D6702" s="104" t="s">
        <v>300</v>
      </c>
      <c r="E6702" s="104" t="s">
        <v>2</v>
      </c>
      <c r="F6702" s="104" t="s">
        <v>2</v>
      </c>
      <c r="G6702" s="105">
        <v>42452</v>
      </c>
      <c r="H6702" s="105">
        <v>0.82083333333333297</v>
      </c>
      <c r="I6702" s="104">
        <v>3</v>
      </c>
      <c r="J6702" s="104">
        <v>343</v>
      </c>
      <c r="K6702" s="104">
        <v>53.071100000000001</v>
      </c>
      <c r="L6702" s="104">
        <v>3.5206</v>
      </c>
      <c r="M6702" s="104">
        <v>1.2</v>
      </c>
      <c r="N6702" s="104">
        <v>0.4</v>
      </c>
      <c r="O6702" s="104">
        <v>0.33600000000000002</v>
      </c>
      <c r="P6702" s="104" t="s">
        <v>67</v>
      </c>
      <c r="R6702" s="104" t="s">
        <v>67</v>
      </c>
    </row>
    <row r="6703" spans="1:18" x14ac:dyDescent="0.25">
      <c r="A6703" s="104">
        <v>1067112</v>
      </c>
      <c r="B6703" s="104" t="s">
        <v>22</v>
      </c>
      <c r="C6703" s="104">
        <v>2016</v>
      </c>
      <c r="D6703" s="104" t="s">
        <v>299</v>
      </c>
      <c r="E6703" s="104" t="s">
        <v>2</v>
      </c>
      <c r="F6703" s="104" t="s">
        <v>2</v>
      </c>
      <c r="G6703" s="105">
        <v>42452</v>
      </c>
      <c r="H6703" s="105">
        <v>0.82222222222222197</v>
      </c>
      <c r="I6703" s="104">
        <v>3</v>
      </c>
      <c r="J6703" s="104">
        <v>343</v>
      </c>
      <c r="K6703" s="104">
        <v>52.952199999999998</v>
      </c>
      <c r="L6703" s="104">
        <v>3.4466999999999999</v>
      </c>
      <c r="M6703" s="104">
        <v>0.7</v>
      </c>
      <c r="N6703" s="104">
        <v>0.4</v>
      </c>
      <c r="O6703" s="104">
        <v>0.19600000000000001</v>
      </c>
      <c r="P6703" s="104" t="s">
        <v>67</v>
      </c>
      <c r="R6703" s="104" t="s">
        <v>67</v>
      </c>
    </row>
    <row r="6704" spans="1:18" x14ac:dyDescent="0.25">
      <c r="A6704" s="104">
        <v>1067113</v>
      </c>
      <c r="B6704" s="104" t="s">
        <v>22</v>
      </c>
      <c r="C6704" s="104">
        <v>2016</v>
      </c>
      <c r="D6704" s="104" t="s">
        <v>298</v>
      </c>
      <c r="E6704" s="104" t="s">
        <v>2</v>
      </c>
      <c r="F6704" s="104" t="s">
        <v>2</v>
      </c>
      <c r="G6704" s="105">
        <v>42452</v>
      </c>
      <c r="H6704" s="105">
        <v>0.82361111111111096</v>
      </c>
      <c r="I6704" s="104">
        <v>3</v>
      </c>
      <c r="J6704" s="104">
        <v>343</v>
      </c>
      <c r="K6704" s="104">
        <v>52.875599999999999</v>
      </c>
      <c r="L6704" s="104">
        <v>3.3872</v>
      </c>
      <c r="M6704" s="104">
        <v>1.1000000000000001</v>
      </c>
      <c r="N6704" s="104">
        <v>0.4</v>
      </c>
      <c r="O6704" s="104">
        <v>0.308</v>
      </c>
      <c r="P6704" s="104" t="s">
        <v>67</v>
      </c>
      <c r="R6704" s="104" t="s">
        <v>67</v>
      </c>
    </row>
    <row r="6705" spans="1:18" x14ac:dyDescent="0.25">
      <c r="A6705" s="104">
        <v>1067114</v>
      </c>
      <c r="B6705" s="104" t="s">
        <v>22</v>
      </c>
      <c r="C6705" s="104">
        <v>2016</v>
      </c>
      <c r="D6705" s="104" t="s">
        <v>297</v>
      </c>
      <c r="E6705" s="104" t="s">
        <v>2</v>
      </c>
      <c r="F6705" s="104" t="s">
        <v>88</v>
      </c>
      <c r="G6705" s="105">
        <v>42453</v>
      </c>
      <c r="H6705" s="105">
        <v>0.39444444444444399</v>
      </c>
      <c r="I6705" s="104">
        <v>3</v>
      </c>
      <c r="J6705" s="104">
        <v>268</v>
      </c>
      <c r="K6705" s="104">
        <v>52.4619</v>
      </c>
      <c r="L6705" s="104">
        <v>2.9685999999999999</v>
      </c>
      <c r="M6705" s="104">
        <v>1.6</v>
      </c>
      <c r="N6705" s="104">
        <v>0.6</v>
      </c>
      <c r="O6705" s="104">
        <v>0.72</v>
      </c>
      <c r="P6705" s="104" t="s">
        <v>67</v>
      </c>
      <c r="R6705" s="104" t="s">
        <v>67</v>
      </c>
    </row>
    <row r="6706" spans="1:18" x14ac:dyDescent="0.25">
      <c r="A6706" s="104">
        <v>1067115</v>
      </c>
      <c r="B6706" s="104" t="s">
        <v>22</v>
      </c>
      <c r="C6706" s="104">
        <v>2016</v>
      </c>
      <c r="D6706" s="104" t="s">
        <v>296</v>
      </c>
      <c r="E6706" s="104" t="s">
        <v>2</v>
      </c>
      <c r="F6706" s="104" t="s">
        <v>88</v>
      </c>
      <c r="G6706" s="105">
        <v>42459</v>
      </c>
      <c r="H6706" s="105">
        <v>0.57013888888888897</v>
      </c>
      <c r="I6706" s="104">
        <v>5</v>
      </c>
      <c r="J6706" s="104">
        <v>250</v>
      </c>
      <c r="K6706" s="104">
        <v>52.204999999999998</v>
      </c>
      <c r="L6706" s="104">
        <v>2.8450000000000002</v>
      </c>
      <c r="M6706" s="104">
        <v>1.5</v>
      </c>
      <c r="N6706" s="104">
        <v>1.1000000000000001</v>
      </c>
      <c r="O6706" s="104">
        <v>0.66</v>
      </c>
      <c r="P6706" s="104" t="s">
        <v>67</v>
      </c>
      <c r="R6706" s="104" t="s">
        <v>67</v>
      </c>
    </row>
    <row r="6707" spans="1:18" x14ac:dyDescent="0.25">
      <c r="A6707" s="104">
        <v>1067116</v>
      </c>
      <c r="B6707" s="104" t="s">
        <v>22</v>
      </c>
      <c r="C6707" s="104">
        <v>2016</v>
      </c>
      <c r="D6707" s="104" t="s">
        <v>293</v>
      </c>
      <c r="E6707" s="104" t="s">
        <v>2</v>
      </c>
      <c r="F6707" s="104" t="s">
        <v>88</v>
      </c>
      <c r="G6707" s="105">
        <v>42459</v>
      </c>
      <c r="H6707" s="105">
        <v>0.57638888888888895</v>
      </c>
      <c r="I6707" s="104">
        <v>5</v>
      </c>
      <c r="J6707" s="104">
        <v>250</v>
      </c>
      <c r="K6707" s="104">
        <v>52.207799999999999</v>
      </c>
      <c r="L6707" s="104">
        <v>2.9510999999999998</v>
      </c>
      <c r="M6707" s="104">
        <v>0.7</v>
      </c>
      <c r="N6707" s="104">
        <v>0.1</v>
      </c>
      <c r="O6707" s="104">
        <v>5.6000000000000001E-2</v>
      </c>
      <c r="P6707" s="104" t="s">
        <v>67</v>
      </c>
      <c r="R6707" s="104" t="s">
        <v>67</v>
      </c>
    </row>
    <row r="6708" spans="1:18" x14ac:dyDescent="0.25">
      <c r="A6708" s="104">
        <v>1067117</v>
      </c>
      <c r="B6708" s="104" t="s">
        <v>22</v>
      </c>
      <c r="C6708" s="104">
        <v>2016</v>
      </c>
      <c r="D6708" s="104" t="s">
        <v>292</v>
      </c>
      <c r="E6708" s="104" t="s">
        <v>2</v>
      </c>
      <c r="F6708" s="104" t="s">
        <v>88</v>
      </c>
      <c r="G6708" s="105">
        <v>42460</v>
      </c>
      <c r="H6708" s="105">
        <v>0.45138888888888901</v>
      </c>
      <c r="I6708" s="104">
        <v>23</v>
      </c>
      <c r="J6708" s="104">
        <v>0</v>
      </c>
      <c r="K6708" s="104">
        <v>52.566699999999997</v>
      </c>
      <c r="L6708" s="104">
        <v>3.7844000000000002</v>
      </c>
      <c r="M6708" s="104">
        <v>6.4</v>
      </c>
      <c r="N6708" s="104">
        <v>0.2</v>
      </c>
      <c r="O6708" s="104">
        <v>0.96</v>
      </c>
      <c r="P6708" s="104" t="s">
        <v>67</v>
      </c>
      <c r="R6708" s="104" t="s">
        <v>67</v>
      </c>
    </row>
    <row r="6709" spans="1:18" x14ac:dyDescent="0.25">
      <c r="A6709" s="104">
        <v>1067118</v>
      </c>
      <c r="B6709" s="104" t="s">
        <v>22</v>
      </c>
      <c r="C6709" s="104">
        <v>2016</v>
      </c>
      <c r="D6709" s="104" t="s">
        <v>291</v>
      </c>
      <c r="E6709" s="104" t="s">
        <v>2</v>
      </c>
      <c r="F6709" s="104" t="s">
        <v>88</v>
      </c>
      <c r="G6709" s="105">
        <v>42460</v>
      </c>
      <c r="H6709" s="105">
        <v>0.46319444444444402</v>
      </c>
      <c r="I6709" s="104">
        <v>2</v>
      </c>
      <c r="J6709" s="104">
        <v>23</v>
      </c>
      <c r="K6709" s="104">
        <v>52.353900000000003</v>
      </c>
      <c r="L6709" s="104">
        <v>3.0703</v>
      </c>
      <c r="M6709" s="104">
        <v>0.05</v>
      </c>
      <c r="N6709" s="104">
        <v>0.05</v>
      </c>
      <c r="O6709" s="104">
        <v>2E-3</v>
      </c>
      <c r="P6709" s="104" t="s">
        <v>67</v>
      </c>
      <c r="R6709" s="104" t="s">
        <v>67</v>
      </c>
    </row>
    <row r="6710" spans="1:18" x14ac:dyDescent="0.25">
      <c r="A6710" s="104">
        <v>1067119</v>
      </c>
      <c r="B6710" s="104" t="s">
        <v>22</v>
      </c>
      <c r="C6710" s="104">
        <v>2016</v>
      </c>
      <c r="D6710" s="104" t="s">
        <v>290</v>
      </c>
      <c r="E6710" s="104" t="s">
        <v>2</v>
      </c>
      <c r="F6710" s="104" t="s">
        <v>88</v>
      </c>
      <c r="G6710" s="105">
        <v>42460</v>
      </c>
      <c r="H6710" s="105">
        <v>0.46458333333333302</v>
      </c>
      <c r="I6710" s="104">
        <v>2</v>
      </c>
      <c r="J6710" s="104">
        <v>23</v>
      </c>
      <c r="K6710" s="104">
        <v>52.284700000000001</v>
      </c>
      <c r="L6710" s="104">
        <v>3.0280999999999998</v>
      </c>
      <c r="M6710" s="104">
        <v>0.4</v>
      </c>
      <c r="N6710" s="104">
        <v>0.05</v>
      </c>
      <c r="O6710" s="104">
        <v>1.4999999999999999E-2</v>
      </c>
      <c r="P6710" s="104" t="s">
        <v>67</v>
      </c>
      <c r="R6710" s="104" t="s">
        <v>67</v>
      </c>
    </row>
    <row r="6711" spans="1:18" x14ac:dyDescent="0.25">
      <c r="A6711" s="104">
        <v>1067120</v>
      </c>
      <c r="B6711" s="104" t="s">
        <v>22</v>
      </c>
      <c r="C6711" s="104">
        <v>2016</v>
      </c>
      <c r="D6711" s="104" t="s">
        <v>289</v>
      </c>
      <c r="E6711" s="104" t="s">
        <v>2</v>
      </c>
      <c r="F6711" s="104" t="s">
        <v>88</v>
      </c>
      <c r="G6711" s="105">
        <v>42460</v>
      </c>
      <c r="H6711" s="105">
        <v>0.46527777777777801</v>
      </c>
      <c r="I6711" s="104">
        <v>2</v>
      </c>
      <c r="J6711" s="104">
        <v>70</v>
      </c>
      <c r="K6711" s="104">
        <v>52.254399999999997</v>
      </c>
      <c r="L6711" s="104">
        <v>2.8986000000000001</v>
      </c>
      <c r="M6711" s="104">
        <v>5.2</v>
      </c>
      <c r="N6711" s="104">
        <v>1.8</v>
      </c>
      <c r="O6711" s="104">
        <v>4.68</v>
      </c>
      <c r="P6711" s="104" t="s">
        <v>67</v>
      </c>
      <c r="R6711" s="104" t="s">
        <v>67</v>
      </c>
    </row>
    <row r="6712" spans="1:18" x14ac:dyDescent="0.25">
      <c r="A6712" s="104">
        <v>1067121</v>
      </c>
      <c r="B6712" s="104" t="s">
        <v>22</v>
      </c>
      <c r="C6712" s="104">
        <v>2016</v>
      </c>
      <c r="D6712" s="104" t="s">
        <v>288</v>
      </c>
      <c r="E6712" s="104" t="s">
        <v>2</v>
      </c>
      <c r="F6712" s="104" t="s">
        <v>88</v>
      </c>
      <c r="G6712" s="105">
        <v>42461</v>
      </c>
      <c r="H6712" s="105">
        <v>0.74166666666666703</v>
      </c>
      <c r="I6712" s="104">
        <v>1</v>
      </c>
      <c r="J6712" s="104">
        <v>165</v>
      </c>
      <c r="K6712" s="104">
        <v>54.06</v>
      </c>
      <c r="L6712" s="104">
        <v>6.0133000000000001</v>
      </c>
      <c r="M6712" s="104">
        <v>1</v>
      </c>
      <c r="N6712" s="104">
        <v>0.04</v>
      </c>
      <c r="O6712" s="104">
        <v>0.02</v>
      </c>
      <c r="P6712" s="104" t="s">
        <v>67</v>
      </c>
      <c r="R6712" s="104" t="s">
        <v>67</v>
      </c>
    </row>
    <row r="6713" spans="1:18" x14ac:dyDescent="0.25">
      <c r="A6713" s="104">
        <v>1067122</v>
      </c>
      <c r="B6713" s="104" t="s">
        <v>22</v>
      </c>
      <c r="C6713" s="104">
        <v>2016</v>
      </c>
      <c r="D6713" s="104" t="s">
        <v>287</v>
      </c>
      <c r="E6713" s="104" t="s">
        <v>2</v>
      </c>
      <c r="F6713" s="104" t="s">
        <v>88</v>
      </c>
      <c r="G6713" s="105">
        <v>42465</v>
      </c>
      <c r="H6713" s="105">
        <v>0.29166666666666702</v>
      </c>
      <c r="I6713" s="104">
        <v>2</v>
      </c>
      <c r="J6713" s="104">
        <v>180</v>
      </c>
      <c r="K6713" s="104">
        <v>53.020800000000001</v>
      </c>
      <c r="L6713" s="104">
        <v>4.8216999999999999</v>
      </c>
      <c r="M6713" s="104">
        <v>5.8</v>
      </c>
      <c r="N6713" s="104">
        <v>0.3</v>
      </c>
      <c r="O6713" s="104">
        <v>0.69599999999999995</v>
      </c>
      <c r="P6713" s="104" t="s">
        <v>87</v>
      </c>
      <c r="Q6713" s="104">
        <v>0.75449999999999995</v>
      </c>
      <c r="R6713" s="104" t="s">
        <v>91</v>
      </c>
    </row>
    <row r="6714" spans="1:18" x14ac:dyDescent="0.25">
      <c r="A6714" s="104">
        <v>1067123</v>
      </c>
      <c r="B6714" s="104" t="s">
        <v>22</v>
      </c>
      <c r="C6714" s="104">
        <v>2016</v>
      </c>
      <c r="D6714" s="104" t="s">
        <v>286</v>
      </c>
      <c r="E6714" s="104" t="s">
        <v>2</v>
      </c>
      <c r="F6714" s="104" t="s">
        <v>88</v>
      </c>
      <c r="G6714" s="105">
        <v>42465</v>
      </c>
      <c r="H6714" s="105">
        <v>0.41666666666666702</v>
      </c>
      <c r="I6714" s="104">
        <v>2</v>
      </c>
      <c r="J6714" s="104">
        <v>229</v>
      </c>
      <c r="K6714" s="104">
        <v>52.975299999999997</v>
      </c>
      <c r="L6714" s="104">
        <v>3.7406000000000001</v>
      </c>
      <c r="M6714" s="104">
        <v>5.4</v>
      </c>
      <c r="N6714" s="104">
        <v>0.5</v>
      </c>
      <c r="O6714" s="104">
        <v>0.54</v>
      </c>
      <c r="P6714" s="104" t="s">
        <v>87</v>
      </c>
      <c r="Q6714" s="104">
        <v>4.0867000000000004</v>
      </c>
      <c r="R6714" s="104" t="s">
        <v>67</v>
      </c>
    </row>
    <row r="6715" spans="1:18" x14ac:dyDescent="0.25">
      <c r="A6715" s="104">
        <v>1067124</v>
      </c>
      <c r="B6715" s="104" t="s">
        <v>22</v>
      </c>
      <c r="C6715" s="104">
        <v>2016</v>
      </c>
      <c r="D6715" s="104" t="s">
        <v>285</v>
      </c>
      <c r="E6715" s="104" t="s">
        <v>2</v>
      </c>
      <c r="F6715" s="104" t="s">
        <v>2</v>
      </c>
      <c r="G6715" s="105">
        <v>42468</v>
      </c>
      <c r="H6715" s="105">
        <v>7.4305555555555597E-2</v>
      </c>
      <c r="I6715" s="104">
        <v>1</v>
      </c>
      <c r="J6715" s="104">
        <v>253</v>
      </c>
      <c r="K6715" s="104">
        <v>51.997199999999999</v>
      </c>
      <c r="L6715" s="104">
        <v>2.7644000000000002</v>
      </c>
      <c r="M6715" s="104">
        <v>5</v>
      </c>
      <c r="N6715" s="104">
        <v>0.5</v>
      </c>
      <c r="O6715" s="104">
        <v>1.875</v>
      </c>
      <c r="P6715" s="104" t="s">
        <v>67</v>
      </c>
      <c r="R6715" s="104" t="s">
        <v>67</v>
      </c>
    </row>
    <row r="6716" spans="1:18" x14ac:dyDescent="0.25">
      <c r="A6716" s="104">
        <v>1067125</v>
      </c>
      <c r="B6716" s="104" t="s">
        <v>22</v>
      </c>
      <c r="C6716" s="104">
        <v>2016</v>
      </c>
      <c r="D6716" s="104" t="s">
        <v>329</v>
      </c>
      <c r="E6716" s="104" t="s">
        <v>2</v>
      </c>
      <c r="F6716" s="104" t="s">
        <v>88</v>
      </c>
      <c r="G6716" s="105">
        <v>42475</v>
      </c>
      <c r="H6716" s="105">
        <v>0.33611111111111103</v>
      </c>
      <c r="I6716" s="104">
        <v>2.57</v>
      </c>
      <c r="J6716" s="104">
        <v>330</v>
      </c>
      <c r="K6716" s="104">
        <v>54.926699999999997</v>
      </c>
      <c r="L6716" s="104">
        <v>4.9733000000000001</v>
      </c>
      <c r="M6716" s="104">
        <v>9.4</v>
      </c>
      <c r="N6716" s="104">
        <v>1</v>
      </c>
      <c r="O6716" s="104">
        <v>3.29</v>
      </c>
      <c r="P6716" s="104" t="s">
        <v>87</v>
      </c>
      <c r="Q6716" s="104">
        <v>5.2999999999999999E-2</v>
      </c>
      <c r="R6716" s="104" t="s">
        <v>67</v>
      </c>
    </row>
    <row r="6717" spans="1:18" x14ac:dyDescent="0.25">
      <c r="A6717" s="104">
        <v>1067126</v>
      </c>
      <c r="B6717" s="104" t="s">
        <v>22</v>
      </c>
      <c r="C6717" s="104">
        <v>2016</v>
      </c>
      <c r="D6717" s="104" t="s">
        <v>284</v>
      </c>
      <c r="E6717" s="104" t="s">
        <v>2</v>
      </c>
      <c r="F6717" s="104" t="s">
        <v>88</v>
      </c>
      <c r="G6717" s="105">
        <v>42479</v>
      </c>
      <c r="H6717" s="105">
        <v>0.62083333333333302</v>
      </c>
      <c r="I6717" s="104">
        <v>4</v>
      </c>
      <c r="J6717" s="104">
        <v>13</v>
      </c>
      <c r="K6717" s="104">
        <v>51.96</v>
      </c>
      <c r="L6717" s="104">
        <v>2.7583000000000002</v>
      </c>
      <c r="M6717" s="104">
        <v>0.7</v>
      </c>
      <c r="N6717" s="104">
        <v>0.1</v>
      </c>
      <c r="O6717" s="104">
        <v>4.2000000000000003E-2</v>
      </c>
      <c r="P6717" s="104" t="s">
        <v>67</v>
      </c>
      <c r="R6717" s="104" t="s">
        <v>67</v>
      </c>
    </row>
    <row r="6718" spans="1:18" x14ac:dyDescent="0.25">
      <c r="A6718" s="104">
        <v>1067127</v>
      </c>
      <c r="B6718" s="104" t="s">
        <v>22</v>
      </c>
      <c r="C6718" s="104">
        <v>2016</v>
      </c>
      <c r="D6718" s="104" t="s">
        <v>283</v>
      </c>
      <c r="E6718" s="104" t="s">
        <v>2</v>
      </c>
      <c r="F6718" s="104" t="s">
        <v>88</v>
      </c>
      <c r="G6718" s="105">
        <v>42479</v>
      </c>
      <c r="H6718" s="105">
        <v>0.64791666666666703</v>
      </c>
      <c r="I6718" s="104">
        <v>4</v>
      </c>
      <c r="J6718" s="104">
        <v>342</v>
      </c>
      <c r="K6718" s="104">
        <v>53.121699999999997</v>
      </c>
      <c r="L6718" s="104">
        <v>3.4782999999999999</v>
      </c>
      <c r="M6718" s="104">
        <v>0.7</v>
      </c>
      <c r="N6718" s="104">
        <v>0.1</v>
      </c>
      <c r="O6718" s="104">
        <v>5.6000000000000001E-2</v>
      </c>
      <c r="P6718" s="104" t="s">
        <v>67</v>
      </c>
      <c r="R6718" s="104" t="s">
        <v>67</v>
      </c>
    </row>
    <row r="6719" spans="1:18" x14ac:dyDescent="0.25">
      <c r="A6719" s="104">
        <v>1067128</v>
      </c>
      <c r="B6719" s="104" t="s">
        <v>22</v>
      </c>
      <c r="C6719" s="104">
        <v>2016</v>
      </c>
      <c r="D6719" s="104" t="s">
        <v>282</v>
      </c>
      <c r="E6719" s="104" t="s">
        <v>2</v>
      </c>
      <c r="F6719" s="104" t="s">
        <v>88</v>
      </c>
      <c r="G6719" s="105">
        <v>42481</v>
      </c>
      <c r="H6719" s="105">
        <v>0.27083333333333298</v>
      </c>
      <c r="I6719" s="104">
        <v>1</v>
      </c>
      <c r="J6719" s="104">
        <v>210</v>
      </c>
      <c r="K6719" s="104">
        <v>54.541699999999999</v>
      </c>
      <c r="L6719" s="104">
        <v>3.5116999999999998</v>
      </c>
      <c r="M6719" s="104">
        <v>0.7</v>
      </c>
      <c r="N6719" s="104">
        <v>0.4</v>
      </c>
      <c r="O6719" s="104">
        <v>0.112</v>
      </c>
      <c r="P6719" s="104" t="s">
        <v>67</v>
      </c>
      <c r="R6719" s="104" t="s">
        <v>67</v>
      </c>
    </row>
    <row r="6720" spans="1:18" x14ac:dyDescent="0.25">
      <c r="A6720" s="104">
        <v>1067129</v>
      </c>
      <c r="B6720" s="104" t="s">
        <v>22</v>
      </c>
      <c r="C6720" s="104">
        <v>2016</v>
      </c>
      <c r="D6720" s="104" t="s">
        <v>281</v>
      </c>
      <c r="E6720" s="104" t="s">
        <v>2</v>
      </c>
      <c r="F6720" s="104" t="s">
        <v>88</v>
      </c>
      <c r="G6720" s="105">
        <v>42485</v>
      </c>
      <c r="H6720" s="105">
        <v>0.34166666666666701</v>
      </c>
      <c r="I6720" s="104">
        <v>4</v>
      </c>
      <c r="J6720" s="104">
        <v>314</v>
      </c>
      <c r="K6720" s="104">
        <v>54.0867</v>
      </c>
      <c r="L6720" s="104">
        <v>5.0716999999999999</v>
      </c>
      <c r="M6720" s="104">
        <v>4.4000000000000004</v>
      </c>
      <c r="N6720" s="104">
        <v>0.5</v>
      </c>
      <c r="O6720" s="104">
        <v>1.76</v>
      </c>
      <c r="P6720" s="104" t="s">
        <v>66</v>
      </c>
      <c r="R6720" s="104" t="s">
        <v>91</v>
      </c>
    </row>
    <row r="6721" spans="1:18" x14ac:dyDescent="0.25">
      <c r="A6721" s="104">
        <v>1067130</v>
      </c>
      <c r="B6721" s="104" t="s">
        <v>22</v>
      </c>
      <c r="C6721" s="104">
        <v>2016</v>
      </c>
      <c r="D6721" s="104" t="s">
        <v>280</v>
      </c>
      <c r="E6721" s="104" t="s">
        <v>2</v>
      </c>
      <c r="F6721" s="104" t="s">
        <v>88</v>
      </c>
      <c r="G6721" s="105">
        <v>42488</v>
      </c>
      <c r="H6721" s="105">
        <v>0.78819444444444497</v>
      </c>
      <c r="I6721" s="104">
        <v>3</v>
      </c>
      <c r="J6721" s="104">
        <v>240</v>
      </c>
      <c r="K6721" s="104">
        <v>53.4739</v>
      </c>
      <c r="L6721" s="104">
        <v>5.85</v>
      </c>
      <c r="M6721" s="104">
        <v>0.5</v>
      </c>
      <c r="N6721" s="104">
        <v>0.1</v>
      </c>
      <c r="O6721" s="104">
        <v>0.03</v>
      </c>
      <c r="P6721" s="104" t="s">
        <v>67</v>
      </c>
      <c r="R6721" s="104" t="s">
        <v>67</v>
      </c>
    </row>
    <row r="6722" spans="1:18" x14ac:dyDescent="0.25">
      <c r="A6722" s="104">
        <v>1067131</v>
      </c>
      <c r="B6722" s="104" t="s">
        <v>22</v>
      </c>
      <c r="C6722" s="104">
        <v>2016</v>
      </c>
      <c r="D6722" s="104" t="s">
        <v>279</v>
      </c>
      <c r="E6722" s="104" t="s">
        <v>2</v>
      </c>
      <c r="F6722" s="104" t="s">
        <v>88</v>
      </c>
      <c r="G6722" s="105">
        <v>42491</v>
      </c>
      <c r="H6722" s="105">
        <v>0.422916666666667</v>
      </c>
      <c r="I6722" s="104">
        <v>1</v>
      </c>
      <c r="J6722" s="104">
        <v>186</v>
      </c>
      <c r="K6722" s="104">
        <v>53.953299999999999</v>
      </c>
      <c r="L6722" s="104">
        <v>4.1900000000000004</v>
      </c>
      <c r="M6722" s="104">
        <v>12</v>
      </c>
      <c r="N6722" s="104">
        <v>2.1</v>
      </c>
      <c r="O6722" s="104">
        <v>15.12</v>
      </c>
      <c r="P6722" s="104" t="s">
        <v>66</v>
      </c>
      <c r="R6722" s="104" t="s">
        <v>67</v>
      </c>
    </row>
    <row r="6723" spans="1:18" x14ac:dyDescent="0.25">
      <c r="A6723" s="104">
        <v>1067132</v>
      </c>
      <c r="B6723" s="104" t="s">
        <v>22</v>
      </c>
      <c r="C6723" s="104">
        <v>2016</v>
      </c>
      <c r="D6723" s="104" t="s">
        <v>278</v>
      </c>
      <c r="E6723" s="104" t="s">
        <v>2</v>
      </c>
      <c r="F6723" s="104" t="s">
        <v>88</v>
      </c>
      <c r="G6723" s="105">
        <v>42496</v>
      </c>
      <c r="H6723" s="105">
        <v>0.391666666666667</v>
      </c>
      <c r="I6723" s="104">
        <v>2</v>
      </c>
      <c r="J6723" s="104">
        <v>131</v>
      </c>
      <c r="K6723" s="104">
        <v>51.5</v>
      </c>
      <c r="L6723" s="104">
        <v>2.9283000000000001</v>
      </c>
      <c r="M6723" s="104">
        <v>54</v>
      </c>
      <c r="N6723" s="104">
        <v>3.0000000000000001E-3</v>
      </c>
      <c r="O6723" s="104">
        <v>8.1000000000000003E-2</v>
      </c>
      <c r="P6723" s="104" t="s">
        <v>67</v>
      </c>
      <c r="R6723" s="104" t="s">
        <v>67</v>
      </c>
    </row>
    <row r="6724" spans="1:18" x14ac:dyDescent="0.25">
      <c r="A6724" s="104">
        <v>1067133</v>
      </c>
      <c r="B6724" s="104" t="s">
        <v>22</v>
      </c>
      <c r="C6724" s="104">
        <v>2016</v>
      </c>
      <c r="D6724" s="104" t="s">
        <v>277</v>
      </c>
      <c r="E6724" s="104" t="s">
        <v>2</v>
      </c>
      <c r="F6724" s="104" t="s">
        <v>88</v>
      </c>
      <c r="G6724" s="105">
        <v>42496</v>
      </c>
      <c r="H6724" s="105">
        <v>0.55069444444444404</v>
      </c>
      <c r="I6724" s="104">
        <v>3</v>
      </c>
      <c r="J6724" s="104">
        <v>124</v>
      </c>
      <c r="K6724" s="104">
        <v>52.948300000000003</v>
      </c>
      <c r="L6724" s="104">
        <v>3.3367</v>
      </c>
      <c r="M6724" s="104">
        <v>14</v>
      </c>
      <c r="N6724" s="104">
        <v>0.1</v>
      </c>
      <c r="O6724" s="104">
        <v>0.84</v>
      </c>
      <c r="P6724" s="104" t="s">
        <v>67</v>
      </c>
      <c r="R6724" s="104" t="s">
        <v>67</v>
      </c>
    </row>
    <row r="6725" spans="1:18" x14ac:dyDescent="0.25">
      <c r="A6725" s="104">
        <v>1067134</v>
      </c>
      <c r="B6725" s="104" t="s">
        <v>22</v>
      </c>
      <c r="C6725" s="104">
        <v>2016</v>
      </c>
      <c r="D6725" s="104" t="s">
        <v>276</v>
      </c>
      <c r="E6725" s="104" t="s">
        <v>2</v>
      </c>
      <c r="F6725" s="104" t="s">
        <v>88</v>
      </c>
      <c r="G6725" s="105">
        <v>42497</v>
      </c>
      <c r="H6725" s="105">
        <v>0.68472222222222201</v>
      </c>
      <c r="I6725" s="104">
        <v>3</v>
      </c>
      <c r="J6725" s="104">
        <v>126</v>
      </c>
      <c r="K6725" s="104">
        <v>53.388300000000001</v>
      </c>
      <c r="L6725" s="104">
        <v>4.6482999999999999</v>
      </c>
      <c r="M6725" s="104">
        <v>0.3</v>
      </c>
      <c r="N6725" s="104">
        <v>0.3</v>
      </c>
      <c r="O6725" s="104">
        <v>6.3E-2</v>
      </c>
      <c r="P6725" s="104" t="s">
        <v>67</v>
      </c>
      <c r="R6725" s="104" t="s">
        <v>67</v>
      </c>
    </row>
    <row r="6726" spans="1:18" x14ac:dyDescent="0.25">
      <c r="A6726" s="104">
        <v>1067135</v>
      </c>
      <c r="B6726" s="104" t="s">
        <v>22</v>
      </c>
      <c r="C6726" s="104">
        <v>2016</v>
      </c>
      <c r="D6726" s="104" t="s">
        <v>275</v>
      </c>
      <c r="E6726" s="104" t="s">
        <v>2</v>
      </c>
      <c r="F6726" s="104" t="s">
        <v>88</v>
      </c>
      <c r="G6726" s="105">
        <v>42499</v>
      </c>
      <c r="H6726" s="105">
        <v>0.688194444444444</v>
      </c>
      <c r="I6726" s="104">
        <v>3</v>
      </c>
      <c r="J6726" s="104">
        <v>100</v>
      </c>
      <c r="K6726" s="104">
        <v>52.298299999999998</v>
      </c>
      <c r="L6726" s="104">
        <v>3.01</v>
      </c>
      <c r="M6726" s="104">
        <v>5.6</v>
      </c>
      <c r="N6726" s="104">
        <v>0.2</v>
      </c>
      <c r="O6726" s="104">
        <v>0.67200000000000004</v>
      </c>
      <c r="P6726" s="104" t="s">
        <v>67</v>
      </c>
      <c r="R6726" s="104" t="s">
        <v>67</v>
      </c>
    </row>
    <row r="6727" spans="1:18" x14ac:dyDescent="0.25">
      <c r="A6727" s="104">
        <v>1067136</v>
      </c>
      <c r="B6727" s="104" t="s">
        <v>22</v>
      </c>
      <c r="C6727" s="104">
        <v>2016</v>
      </c>
      <c r="D6727" s="104" t="s">
        <v>274</v>
      </c>
      <c r="E6727" s="104" t="s">
        <v>2</v>
      </c>
      <c r="F6727" s="104" t="s">
        <v>88</v>
      </c>
      <c r="G6727" s="105">
        <v>42500</v>
      </c>
      <c r="H6727" s="105">
        <v>0.28472222222222199</v>
      </c>
      <c r="I6727" s="104">
        <v>2</v>
      </c>
      <c r="J6727" s="104">
        <v>148</v>
      </c>
      <c r="K6727" s="104">
        <v>53.202800000000003</v>
      </c>
      <c r="L6727" s="104">
        <v>3.5083000000000002</v>
      </c>
      <c r="M6727" s="104">
        <v>1.4</v>
      </c>
      <c r="N6727" s="104">
        <v>3.5</v>
      </c>
      <c r="O6727" s="104">
        <v>2.4500000000000002</v>
      </c>
      <c r="P6727" s="104" t="s">
        <v>67</v>
      </c>
      <c r="R6727" s="104" t="s">
        <v>67</v>
      </c>
    </row>
    <row r="6728" spans="1:18" x14ac:dyDescent="0.25">
      <c r="A6728" s="104">
        <v>1067137</v>
      </c>
      <c r="B6728" s="104" t="s">
        <v>22</v>
      </c>
      <c r="C6728" s="104">
        <v>2016</v>
      </c>
      <c r="D6728" s="104" t="s">
        <v>273</v>
      </c>
      <c r="E6728" s="104" t="s">
        <v>2</v>
      </c>
      <c r="F6728" s="104" t="s">
        <v>2</v>
      </c>
      <c r="G6728" s="105">
        <v>42501</v>
      </c>
      <c r="H6728" s="105">
        <v>0.17013888888888901</v>
      </c>
      <c r="I6728" s="104">
        <v>2</v>
      </c>
      <c r="J6728" s="104">
        <v>101</v>
      </c>
      <c r="K6728" s="104">
        <v>52.182499999999997</v>
      </c>
      <c r="L6728" s="104">
        <v>3.1139000000000001</v>
      </c>
      <c r="M6728" s="104">
        <v>1.8</v>
      </c>
      <c r="N6728" s="104">
        <v>1.2</v>
      </c>
      <c r="O6728" s="104">
        <v>1.62</v>
      </c>
      <c r="P6728" s="104" t="s">
        <v>67</v>
      </c>
      <c r="R6728" s="104" t="s">
        <v>67</v>
      </c>
    </row>
    <row r="6729" spans="1:18" x14ac:dyDescent="0.25">
      <c r="A6729" s="104">
        <v>1067138</v>
      </c>
      <c r="B6729" s="104" t="s">
        <v>22</v>
      </c>
      <c r="C6729" s="104">
        <v>2016</v>
      </c>
      <c r="D6729" s="104" t="s">
        <v>272</v>
      </c>
      <c r="E6729" s="104" t="s">
        <v>2</v>
      </c>
      <c r="F6729" s="104" t="s">
        <v>88</v>
      </c>
      <c r="G6729" s="105">
        <v>42503</v>
      </c>
      <c r="H6729" s="105">
        <v>0.72222222222222199</v>
      </c>
      <c r="I6729" s="104">
        <v>6</v>
      </c>
      <c r="J6729" s="104">
        <v>20</v>
      </c>
      <c r="K6729" s="104">
        <v>52.354399999999998</v>
      </c>
      <c r="L6729" s="104">
        <v>3.3153000000000001</v>
      </c>
      <c r="O6729" s="104">
        <v>0</v>
      </c>
      <c r="P6729" s="104" t="s">
        <v>67</v>
      </c>
      <c r="R6729" s="104" t="s">
        <v>67</v>
      </c>
    </row>
    <row r="6730" spans="1:18" x14ac:dyDescent="0.25">
      <c r="A6730" s="104">
        <v>1067139</v>
      </c>
      <c r="B6730" s="104" t="s">
        <v>22</v>
      </c>
      <c r="C6730" s="104">
        <v>2016</v>
      </c>
      <c r="D6730" s="104" t="s">
        <v>271</v>
      </c>
      <c r="E6730" s="104" t="s">
        <v>2</v>
      </c>
      <c r="F6730" s="104" t="s">
        <v>88</v>
      </c>
      <c r="G6730" s="105">
        <v>42503</v>
      </c>
      <c r="H6730" s="105">
        <v>0.72777777777777797</v>
      </c>
      <c r="I6730" s="104">
        <v>6</v>
      </c>
      <c r="J6730" s="104">
        <v>20</v>
      </c>
      <c r="K6730" s="104">
        <v>52.434399999999997</v>
      </c>
      <c r="L6730" s="104">
        <v>3.8597000000000001</v>
      </c>
      <c r="O6730" s="104">
        <v>0</v>
      </c>
      <c r="P6730" s="104" t="s">
        <v>67</v>
      </c>
      <c r="R6730" s="104" t="s">
        <v>67</v>
      </c>
    </row>
    <row r="6731" spans="1:18" x14ac:dyDescent="0.25">
      <c r="A6731" s="104">
        <v>1067140</v>
      </c>
      <c r="B6731" s="104" t="s">
        <v>22</v>
      </c>
      <c r="C6731" s="104">
        <v>2016</v>
      </c>
      <c r="D6731" s="104" t="s">
        <v>270</v>
      </c>
      <c r="E6731" s="104" t="s">
        <v>2</v>
      </c>
      <c r="F6731" s="104" t="s">
        <v>88</v>
      </c>
      <c r="G6731" s="105">
        <v>42505</v>
      </c>
      <c r="H6731" s="105">
        <v>0.33333333333333298</v>
      </c>
      <c r="I6731" s="104">
        <v>5</v>
      </c>
      <c r="J6731" s="104">
        <v>330</v>
      </c>
      <c r="K6731" s="104">
        <v>52.783299999999997</v>
      </c>
      <c r="L6731" s="104">
        <v>4.4555999999999996</v>
      </c>
      <c r="O6731" s="104">
        <v>0</v>
      </c>
      <c r="P6731" s="104" t="s">
        <v>66</v>
      </c>
      <c r="R6731" s="104" t="s">
        <v>67</v>
      </c>
    </row>
    <row r="6732" spans="1:18" x14ac:dyDescent="0.25">
      <c r="A6732" s="104">
        <v>1067141</v>
      </c>
      <c r="B6732" s="104" t="s">
        <v>22</v>
      </c>
      <c r="C6732" s="104">
        <v>2016</v>
      </c>
      <c r="D6732" s="104" t="s">
        <v>269</v>
      </c>
      <c r="E6732" s="104" t="s">
        <v>2</v>
      </c>
      <c r="F6732" s="104" t="s">
        <v>2</v>
      </c>
      <c r="G6732" s="105">
        <v>42507</v>
      </c>
      <c r="H6732" s="105">
        <v>0.94861111111111096</v>
      </c>
      <c r="I6732" s="104">
        <v>5</v>
      </c>
      <c r="J6732" s="104">
        <v>227</v>
      </c>
      <c r="K6732" s="104">
        <v>52.978299999999997</v>
      </c>
      <c r="L6732" s="104">
        <v>3.93</v>
      </c>
      <c r="M6732" s="104">
        <v>5.4</v>
      </c>
      <c r="N6732" s="104">
        <v>0.5</v>
      </c>
      <c r="O6732" s="104">
        <v>0.81</v>
      </c>
      <c r="P6732" s="104" t="s">
        <v>67</v>
      </c>
      <c r="R6732" s="104" t="s">
        <v>67</v>
      </c>
    </row>
    <row r="6733" spans="1:18" x14ac:dyDescent="0.25">
      <c r="A6733" s="104">
        <v>1067142</v>
      </c>
      <c r="B6733" s="104" t="s">
        <v>22</v>
      </c>
      <c r="C6733" s="104">
        <v>2016</v>
      </c>
      <c r="D6733" s="104" t="s">
        <v>268</v>
      </c>
      <c r="E6733" s="104" t="s">
        <v>2</v>
      </c>
      <c r="F6733" s="104" t="s">
        <v>88</v>
      </c>
      <c r="G6733" s="105">
        <v>42508</v>
      </c>
      <c r="H6733" s="105">
        <v>0.28541666666666698</v>
      </c>
      <c r="I6733" s="104">
        <v>4</v>
      </c>
      <c r="J6733" s="104">
        <v>217</v>
      </c>
      <c r="K6733" s="104">
        <v>53.554400000000001</v>
      </c>
      <c r="L6733" s="104">
        <v>3.8668999999999998</v>
      </c>
      <c r="M6733" s="104">
        <v>0.4</v>
      </c>
      <c r="N6733" s="104">
        <v>0.2</v>
      </c>
      <c r="O6733" s="104">
        <v>0.06</v>
      </c>
      <c r="P6733" s="104" t="s">
        <v>67</v>
      </c>
      <c r="R6733" s="104" t="s">
        <v>67</v>
      </c>
    </row>
    <row r="6734" spans="1:18" x14ac:dyDescent="0.25">
      <c r="A6734" s="104">
        <v>1067143</v>
      </c>
      <c r="B6734" s="104" t="s">
        <v>22</v>
      </c>
      <c r="C6734" s="104">
        <v>2016</v>
      </c>
      <c r="D6734" s="104" t="s">
        <v>267</v>
      </c>
      <c r="E6734" s="104" t="s">
        <v>2</v>
      </c>
      <c r="F6734" s="104" t="s">
        <v>88</v>
      </c>
      <c r="G6734" s="105">
        <v>42508</v>
      </c>
      <c r="H6734" s="105">
        <v>0.28541666666666698</v>
      </c>
      <c r="I6734" s="104">
        <v>4</v>
      </c>
      <c r="J6734" s="104">
        <v>217</v>
      </c>
      <c r="K6734" s="104">
        <v>53.561399999999999</v>
      </c>
      <c r="L6734" s="104">
        <v>3.8538999999999999</v>
      </c>
      <c r="M6734" s="104">
        <v>0.3</v>
      </c>
      <c r="N6734" s="104">
        <v>0.3</v>
      </c>
      <c r="O6734" s="104">
        <v>6.8000000000000005E-2</v>
      </c>
      <c r="P6734" s="104" t="s">
        <v>67</v>
      </c>
      <c r="R6734" s="104" t="s">
        <v>67</v>
      </c>
    </row>
    <row r="6735" spans="1:18" x14ac:dyDescent="0.25">
      <c r="A6735" s="104">
        <v>1067144</v>
      </c>
      <c r="B6735" s="104" t="s">
        <v>22</v>
      </c>
      <c r="C6735" s="104">
        <v>2016</v>
      </c>
      <c r="D6735" s="104" t="s">
        <v>266</v>
      </c>
      <c r="E6735" s="104" t="s">
        <v>2</v>
      </c>
      <c r="F6735" s="104" t="s">
        <v>88</v>
      </c>
      <c r="G6735" s="105">
        <v>42508</v>
      </c>
      <c r="H6735" s="105">
        <v>0.28541666666666698</v>
      </c>
      <c r="I6735" s="104">
        <v>4</v>
      </c>
      <c r="J6735" s="104">
        <v>217</v>
      </c>
      <c r="K6735" s="104">
        <v>53.568899999999999</v>
      </c>
      <c r="L6735" s="104">
        <v>3.8502999999999998</v>
      </c>
      <c r="M6735" s="104">
        <v>0.4</v>
      </c>
      <c r="N6735" s="104">
        <v>0.2</v>
      </c>
      <c r="O6735" s="104">
        <v>0.06</v>
      </c>
      <c r="P6735" s="104" t="s">
        <v>67</v>
      </c>
      <c r="R6735" s="104" t="s">
        <v>67</v>
      </c>
    </row>
    <row r="6736" spans="1:18" x14ac:dyDescent="0.25">
      <c r="A6736" s="104">
        <v>1067145</v>
      </c>
      <c r="B6736" s="104" t="s">
        <v>22</v>
      </c>
      <c r="C6736" s="104">
        <v>2016</v>
      </c>
      <c r="D6736" s="104" t="s">
        <v>265</v>
      </c>
      <c r="E6736" s="104" t="s">
        <v>2</v>
      </c>
      <c r="F6736" s="104" t="s">
        <v>88</v>
      </c>
      <c r="G6736" s="105">
        <v>42508</v>
      </c>
      <c r="H6736" s="105">
        <v>0.37916666666666698</v>
      </c>
      <c r="I6736" s="104">
        <v>4</v>
      </c>
      <c r="J6736" s="104">
        <v>210</v>
      </c>
      <c r="K6736" s="104">
        <v>54.083300000000001</v>
      </c>
      <c r="L6736" s="104">
        <v>3.2789000000000001</v>
      </c>
      <c r="M6736" s="104">
        <v>1</v>
      </c>
      <c r="N6736" s="104">
        <v>0.1</v>
      </c>
      <c r="O6736" s="104">
        <v>7.4999999999999997E-2</v>
      </c>
      <c r="P6736" s="104" t="s">
        <v>67</v>
      </c>
      <c r="R6736" s="104" t="s">
        <v>67</v>
      </c>
    </row>
    <row r="6737" spans="1:18" x14ac:dyDescent="0.25">
      <c r="A6737" s="104">
        <v>1067146</v>
      </c>
      <c r="B6737" s="104" t="s">
        <v>22</v>
      </c>
      <c r="C6737" s="104">
        <v>2016</v>
      </c>
      <c r="D6737" s="104" t="s">
        <v>264</v>
      </c>
      <c r="E6737" s="104" t="s">
        <v>2</v>
      </c>
      <c r="F6737" s="104" t="s">
        <v>88</v>
      </c>
      <c r="G6737" s="105">
        <v>42509</v>
      </c>
      <c r="H6737" s="105">
        <v>0.3125</v>
      </c>
      <c r="I6737" s="104">
        <v>2</v>
      </c>
      <c r="J6737" s="104">
        <v>46</v>
      </c>
      <c r="K6737" s="104">
        <v>54.3033</v>
      </c>
      <c r="L6737" s="104">
        <v>4.8017000000000003</v>
      </c>
      <c r="M6737" s="104">
        <v>45</v>
      </c>
      <c r="N6737" s="104">
        <v>0.03</v>
      </c>
      <c r="O6737" s="104">
        <v>0.54</v>
      </c>
      <c r="P6737" s="104" t="s">
        <v>66</v>
      </c>
      <c r="R6737" s="104" t="s">
        <v>67</v>
      </c>
    </row>
    <row r="6738" spans="1:18" x14ac:dyDescent="0.25">
      <c r="A6738" s="104">
        <v>1067147</v>
      </c>
      <c r="B6738" s="104" t="s">
        <v>22</v>
      </c>
      <c r="C6738" s="104">
        <v>2016</v>
      </c>
      <c r="D6738" s="104" t="s">
        <v>263</v>
      </c>
      <c r="E6738" s="104" t="s">
        <v>2</v>
      </c>
      <c r="F6738" s="104" t="s">
        <v>88</v>
      </c>
      <c r="G6738" s="105">
        <v>42509</v>
      </c>
      <c r="H6738" s="105">
        <v>0.33333333333333298</v>
      </c>
      <c r="I6738" s="104">
        <v>2</v>
      </c>
      <c r="J6738" s="104">
        <v>70</v>
      </c>
      <c r="K6738" s="104">
        <v>53.978299999999997</v>
      </c>
      <c r="L6738" s="104">
        <v>3.63</v>
      </c>
      <c r="M6738" s="104">
        <v>1.2</v>
      </c>
      <c r="N6738" s="104">
        <v>0.4</v>
      </c>
      <c r="O6738" s="104">
        <v>0.312</v>
      </c>
      <c r="P6738" s="104" t="s">
        <v>66</v>
      </c>
      <c r="R6738" s="104" t="s">
        <v>67</v>
      </c>
    </row>
    <row r="6739" spans="1:18" x14ac:dyDescent="0.25">
      <c r="A6739" s="104">
        <v>1067148</v>
      </c>
      <c r="B6739" s="104" t="s">
        <v>22</v>
      </c>
      <c r="C6739" s="104">
        <v>2016</v>
      </c>
      <c r="D6739" s="104" t="s">
        <v>262</v>
      </c>
      <c r="E6739" s="104" t="s">
        <v>2</v>
      </c>
      <c r="F6739" s="104" t="s">
        <v>88</v>
      </c>
      <c r="G6739" s="105">
        <v>42509</v>
      </c>
      <c r="H6739" s="105">
        <v>0.36388888888888898</v>
      </c>
      <c r="I6739" s="104">
        <v>2</v>
      </c>
      <c r="J6739" s="104">
        <v>13</v>
      </c>
      <c r="K6739" s="104">
        <v>52.3733</v>
      </c>
      <c r="L6739" s="104">
        <v>2.9567000000000001</v>
      </c>
      <c r="M6739" s="104">
        <v>1.6</v>
      </c>
      <c r="N6739" s="104">
        <v>0.4</v>
      </c>
      <c r="O6739" s="104">
        <v>0.192</v>
      </c>
      <c r="P6739" s="104" t="s">
        <v>87</v>
      </c>
      <c r="Q6739" s="104">
        <v>2.76E-2</v>
      </c>
      <c r="R6739" s="104" t="s">
        <v>67</v>
      </c>
    </row>
    <row r="6740" spans="1:18" x14ac:dyDescent="0.25">
      <c r="A6740" s="104">
        <v>1067149</v>
      </c>
      <c r="B6740" s="104" t="s">
        <v>22</v>
      </c>
      <c r="C6740" s="104">
        <v>2016</v>
      </c>
      <c r="D6740" s="104" t="s">
        <v>261</v>
      </c>
      <c r="E6740" s="104" t="s">
        <v>2</v>
      </c>
      <c r="F6740" s="104" t="s">
        <v>88</v>
      </c>
      <c r="G6740" s="105">
        <v>42514</v>
      </c>
      <c r="H6740" s="105">
        <v>0.53819444444444398</v>
      </c>
      <c r="I6740" s="104">
        <v>4</v>
      </c>
      <c r="J6740" s="104">
        <v>6</v>
      </c>
      <c r="K6740" s="104">
        <v>51.39</v>
      </c>
      <c r="L6740" s="104">
        <v>3.085</v>
      </c>
      <c r="M6740" s="104">
        <v>0.5</v>
      </c>
      <c r="N6740" s="104">
        <v>0.6</v>
      </c>
      <c r="O6740" s="104">
        <v>0.21</v>
      </c>
      <c r="P6740" s="104" t="s">
        <v>87</v>
      </c>
      <c r="Q6740" s="104">
        <v>0.2495</v>
      </c>
      <c r="R6740" s="104" t="s">
        <v>91</v>
      </c>
    </row>
    <row r="6741" spans="1:18" x14ac:dyDescent="0.25">
      <c r="A6741" s="104">
        <v>1067150</v>
      </c>
      <c r="B6741" s="104" t="s">
        <v>22</v>
      </c>
      <c r="C6741" s="104">
        <v>2016</v>
      </c>
      <c r="D6741" s="104" t="s">
        <v>260</v>
      </c>
      <c r="E6741" s="104" t="s">
        <v>2</v>
      </c>
      <c r="F6741" s="104" t="s">
        <v>88</v>
      </c>
      <c r="G6741" s="105">
        <v>42515</v>
      </c>
      <c r="H6741" s="105">
        <v>0.33472222222222198</v>
      </c>
      <c r="I6741" s="104">
        <v>2</v>
      </c>
      <c r="J6741" s="104">
        <v>30</v>
      </c>
      <c r="K6741" s="104">
        <v>53.96</v>
      </c>
      <c r="L6741" s="104">
        <v>4.4932999999999996</v>
      </c>
      <c r="M6741" s="104">
        <v>1.4</v>
      </c>
      <c r="N6741" s="104">
        <v>0.1</v>
      </c>
      <c r="O6741" s="104">
        <v>0</v>
      </c>
      <c r="P6741" s="104" t="s">
        <v>67</v>
      </c>
      <c r="R6741" s="104" t="s">
        <v>67</v>
      </c>
    </row>
    <row r="6742" spans="1:18" x14ac:dyDescent="0.25">
      <c r="A6742" s="104">
        <v>1067151</v>
      </c>
      <c r="B6742" s="104" t="s">
        <v>22</v>
      </c>
      <c r="C6742" s="104">
        <v>2016</v>
      </c>
      <c r="D6742" s="104" t="s">
        <v>328</v>
      </c>
      <c r="E6742" s="104" t="s">
        <v>2</v>
      </c>
      <c r="F6742" s="104" t="s">
        <v>88</v>
      </c>
      <c r="G6742" s="105">
        <v>42521</v>
      </c>
      <c r="H6742" s="105">
        <v>0.33680555555555602</v>
      </c>
      <c r="I6742" s="104">
        <v>6.69</v>
      </c>
      <c r="J6742" s="104">
        <v>90</v>
      </c>
      <c r="K6742" s="104">
        <v>54.1783</v>
      </c>
      <c r="L6742" s="104">
        <v>5.9183000000000003</v>
      </c>
      <c r="M6742" s="104">
        <v>2.4</v>
      </c>
      <c r="N6742" s="104">
        <v>0.9</v>
      </c>
      <c r="O6742" s="104">
        <v>1.08</v>
      </c>
      <c r="P6742" s="104" t="s">
        <v>67</v>
      </c>
      <c r="R6742" s="104" t="s">
        <v>67</v>
      </c>
    </row>
    <row r="6743" spans="1:18" x14ac:dyDescent="0.25">
      <c r="A6743" s="104">
        <v>1067152</v>
      </c>
      <c r="B6743" s="104" t="s">
        <v>22</v>
      </c>
      <c r="C6743" s="104">
        <v>2016</v>
      </c>
      <c r="D6743" s="104" t="s">
        <v>259</v>
      </c>
      <c r="E6743" s="104" t="s">
        <v>2</v>
      </c>
      <c r="F6743" s="104" t="s">
        <v>88</v>
      </c>
      <c r="G6743" s="105">
        <v>42521</v>
      </c>
      <c r="H6743" s="105">
        <v>0.41527777777777802</v>
      </c>
      <c r="I6743" s="104">
        <v>3</v>
      </c>
      <c r="J6743" s="104">
        <v>86</v>
      </c>
      <c r="K6743" s="104">
        <v>51.594999999999999</v>
      </c>
      <c r="L6743" s="104">
        <v>3.55</v>
      </c>
      <c r="M6743" s="104">
        <v>0.2</v>
      </c>
      <c r="N6743" s="104">
        <v>0.03</v>
      </c>
      <c r="O6743" s="104">
        <v>2E-3</v>
      </c>
      <c r="P6743" s="104" t="s">
        <v>66</v>
      </c>
      <c r="R6743" s="104" t="s">
        <v>67</v>
      </c>
    </row>
    <row r="6744" spans="1:18" x14ac:dyDescent="0.25">
      <c r="A6744" s="104">
        <v>1067153</v>
      </c>
      <c r="B6744" s="104" t="s">
        <v>22</v>
      </c>
      <c r="C6744" s="104">
        <v>2016</v>
      </c>
      <c r="D6744" s="104" t="s">
        <v>327</v>
      </c>
      <c r="E6744" s="104" t="s">
        <v>2</v>
      </c>
      <c r="F6744" s="104" t="s">
        <v>88</v>
      </c>
      <c r="G6744" s="105">
        <v>42524</v>
      </c>
      <c r="H6744" s="105">
        <v>0.34722222222222199</v>
      </c>
      <c r="I6744" s="104">
        <v>6.17</v>
      </c>
      <c r="J6744" s="104">
        <v>80</v>
      </c>
      <c r="K6744" s="104">
        <v>53.466700000000003</v>
      </c>
      <c r="L6744" s="104">
        <v>5.7032999999999996</v>
      </c>
      <c r="M6744" s="104">
        <v>0</v>
      </c>
      <c r="N6744" s="104">
        <v>0</v>
      </c>
      <c r="O6744" s="104">
        <v>0</v>
      </c>
      <c r="P6744" s="104" t="s">
        <v>66</v>
      </c>
      <c r="R6744" s="104" t="s">
        <v>67</v>
      </c>
    </row>
    <row r="6745" spans="1:18" x14ac:dyDescent="0.25">
      <c r="A6745" s="104">
        <v>1067154</v>
      </c>
      <c r="B6745" s="104" t="s">
        <v>22</v>
      </c>
      <c r="C6745" s="104">
        <v>2016</v>
      </c>
      <c r="D6745" s="104" t="s">
        <v>258</v>
      </c>
      <c r="E6745" s="104" t="s">
        <v>2</v>
      </c>
      <c r="F6745" s="104" t="s">
        <v>2</v>
      </c>
      <c r="G6745" s="105">
        <v>42525</v>
      </c>
      <c r="H6745" s="105">
        <v>0</v>
      </c>
      <c r="I6745" s="104">
        <v>3</v>
      </c>
      <c r="J6745" s="104">
        <v>36</v>
      </c>
      <c r="K6745" s="104">
        <v>53.738300000000002</v>
      </c>
      <c r="L6745" s="104">
        <v>4.84</v>
      </c>
      <c r="M6745" s="104">
        <v>2.2000000000000002</v>
      </c>
      <c r="N6745" s="104">
        <v>0.2</v>
      </c>
      <c r="O6745" s="104">
        <v>0.35199999999999998</v>
      </c>
      <c r="P6745" s="104" t="s">
        <v>67</v>
      </c>
      <c r="R6745" s="104" t="s">
        <v>67</v>
      </c>
    </row>
    <row r="6746" spans="1:18" x14ac:dyDescent="0.25">
      <c r="A6746" s="104">
        <v>1067155</v>
      </c>
      <c r="B6746" s="104" t="s">
        <v>22</v>
      </c>
      <c r="C6746" s="104">
        <v>2016</v>
      </c>
      <c r="D6746" s="104" t="s">
        <v>320</v>
      </c>
      <c r="E6746" s="104" t="s">
        <v>2</v>
      </c>
      <c r="F6746" s="104" t="s">
        <v>88</v>
      </c>
      <c r="G6746" s="105">
        <v>42525</v>
      </c>
      <c r="H6746" s="105">
        <v>0.38680555555555601</v>
      </c>
      <c r="I6746" s="104">
        <v>2.57</v>
      </c>
      <c r="J6746" s="104">
        <v>83</v>
      </c>
      <c r="K6746" s="104">
        <v>54.283299999999997</v>
      </c>
      <c r="L6746" s="104">
        <v>4.6100000000000003</v>
      </c>
      <c r="M6746" s="104">
        <v>17</v>
      </c>
      <c r="N6746" s="104">
        <v>1</v>
      </c>
      <c r="O6746" s="104">
        <v>8.5</v>
      </c>
      <c r="P6746" s="104" t="s">
        <v>67</v>
      </c>
      <c r="R6746" s="104" t="s">
        <v>67</v>
      </c>
    </row>
    <row r="6747" spans="1:18" x14ac:dyDescent="0.25">
      <c r="A6747" s="104">
        <v>1067156</v>
      </c>
      <c r="B6747" s="104" t="s">
        <v>22</v>
      </c>
      <c r="C6747" s="104">
        <v>2016</v>
      </c>
      <c r="D6747" s="104" t="s">
        <v>455</v>
      </c>
      <c r="E6747" s="104" t="s">
        <v>2</v>
      </c>
      <c r="F6747" s="104" t="s">
        <v>88</v>
      </c>
      <c r="G6747" s="105">
        <v>42525</v>
      </c>
      <c r="H6747" s="105">
        <v>0.38680555555555601</v>
      </c>
      <c r="J6747" s="104">
        <v>83</v>
      </c>
      <c r="K6747" s="104">
        <v>54.283299999999997</v>
      </c>
      <c r="L6747" s="104">
        <v>4.6100000000000003</v>
      </c>
      <c r="M6747" s="104">
        <v>17</v>
      </c>
      <c r="N6747" s="104">
        <v>1</v>
      </c>
      <c r="O6747" s="104">
        <v>8.5</v>
      </c>
      <c r="P6747" s="104" t="s">
        <v>67</v>
      </c>
      <c r="R6747" s="104" t="s">
        <v>67</v>
      </c>
    </row>
    <row r="6748" spans="1:18" x14ac:dyDescent="0.25">
      <c r="A6748" s="104">
        <v>1067157</v>
      </c>
      <c r="B6748" s="104" t="s">
        <v>22</v>
      </c>
      <c r="C6748" s="104">
        <v>2016</v>
      </c>
      <c r="D6748" s="104" t="s">
        <v>304</v>
      </c>
      <c r="E6748" s="104" t="s">
        <v>2</v>
      </c>
      <c r="F6748" s="104" t="s">
        <v>88</v>
      </c>
      <c r="G6748" s="105">
        <v>42525</v>
      </c>
      <c r="H6748" s="105">
        <v>0.40416666666666701</v>
      </c>
      <c r="I6748" s="104">
        <v>3.09</v>
      </c>
      <c r="J6748" s="104">
        <v>81</v>
      </c>
      <c r="K6748" s="104">
        <v>54.241700000000002</v>
      </c>
      <c r="L6748" s="104">
        <v>5.1982999999999997</v>
      </c>
      <c r="M6748" s="104">
        <v>5</v>
      </c>
      <c r="N6748" s="104">
        <v>2.5</v>
      </c>
      <c r="O6748" s="104">
        <v>6.25</v>
      </c>
      <c r="P6748" s="104" t="s">
        <v>66</v>
      </c>
      <c r="R6748" s="104" t="s">
        <v>67</v>
      </c>
    </row>
    <row r="6749" spans="1:18" x14ac:dyDescent="0.25">
      <c r="A6749" s="104">
        <v>1067158</v>
      </c>
      <c r="B6749" s="104" t="s">
        <v>22</v>
      </c>
      <c r="C6749" s="104">
        <v>2016</v>
      </c>
      <c r="D6749" s="104" t="s">
        <v>255</v>
      </c>
      <c r="E6749" s="104" t="s">
        <v>2</v>
      </c>
      <c r="F6749" s="104" t="s">
        <v>88</v>
      </c>
      <c r="G6749" s="105">
        <v>42525</v>
      </c>
      <c r="H6749" s="105">
        <v>0.40416666666666701</v>
      </c>
      <c r="I6749" s="104">
        <v>2</v>
      </c>
      <c r="J6749" s="104">
        <v>81</v>
      </c>
      <c r="K6749" s="104">
        <v>54.241700000000002</v>
      </c>
      <c r="L6749" s="104">
        <v>5.1982999999999997</v>
      </c>
      <c r="M6749" s="104">
        <v>5</v>
      </c>
      <c r="N6749" s="104">
        <v>2.5</v>
      </c>
      <c r="O6749" s="104">
        <v>6.25</v>
      </c>
      <c r="P6749" s="104" t="s">
        <v>67</v>
      </c>
      <c r="R6749" s="104" t="s">
        <v>67</v>
      </c>
    </row>
    <row r="6750" spans="1:18" x14ac:dyDescent="0.25">
      <c r="A6750" s="104">
        <v>1067159</v>
      </c>
      <c r="B6750" s="104" t="s">
        <v>22</v>
      </c>
      <c r="C6750" s="104">
        <v>2016</v>
      </c>
      <c r="D6750" s="104" t="s">
        <v>303</v>
      </c>
      <c r="E6750" s="104" t="s">
        <v>2</v>
      </c>
      <c r="F6750" s="104" t="s">
        <v>88</v>
      </c>
      <c r="G6750" s="105">
        <v>42525</v>
      </c>
      <c r="H6750" s="105">
        <v>0.41180555555555598</v>
      </c>
      <c r="I6750" s="104">
        <v>7.72</v>
      </c>
      <c r="J6750" s="104">
        <v>70</v>
      </c>
      <c r="K6750" s="104">
        <v>53.758299999999998</v>
      </c>
      <c r="L6750" s="104">
        <v>4.9283000000000001</v>
      </c>
      <c r="M6750" s="104">
        <v>5.93</v>
      </c>
      <c r="N6750" s="104">
        <v>1.47</v>
      </c>
      <c r="O6750" s="104">
        <v>5.23</v>
      </c>
      <c r="P6750" s="104" t="s">
        <v>67</v>
      </c>
      <c r="R6750" s="104" t="s">
        <v>67</v>
      </c>
    </row>
    <row r="6751" spans="1:18" x14ac:dyDescent="0.25">
      <c r="A6751" s="104">
        <v>1067160</v>
      </c>
      <c r="B6751" s="104" t="s">
        <v>22</v>
      </c>
      <c r="C6751" s="104">
        <v>2016</v>
      </c>
      <c r="D6751" s="104" t="s">
        <v>254</v>
      </c>
      <c r="E6751" s="104" t="s">
        <v>2</v>
      </c>
      <c r="F6751" s="104" t="s">
        <v>88</v>
      </c>
      <c r="G6751" s="105">
        <v>42525</v>
      </c>
      <c r="H6751" s="105">
        <v>0.41180555555555598</v>
      </c>
      <c r="I6751" s="104">
        <v>4</v>
      </c>
      <c r="J6751" s="104">
        <v>70</v>
      </c>
      <c r="K6751" s="104">
        <v>53.758299999999998</v>
      </c>
      <c r="L6751" s="104">
        <v>4.9283000000000001</v>
      </c>
      <c r="M6751" s="104">
        <v>5.93</v>
      </c>
      <c r="N6751" s="104">
        <v>1.47</v>
      </c>
      <c r="O6751" s="104">
        <v>5.23</v>
      </c>
      <c r="P6751" s="104" t="s">
        <v>67</v>
      </c>
      <c r="R6751" s="104" t="s">
        <v>67</v>
      </c>
    </row>
    <row r="6752" spans="1:18" x14ac:dyDescent="0.25">
      <c r="A6752" s="104">
        <v>1067161</v>
      </c>
      <c r="B6752" s="104" t="s">
        <v>22</v>
      </c>
      <c r="C6752" s="104">
        <v>2016</v>
      </c>
      <c r="D6752" s="104" t="s">
        <v>252</v>
      </c>
      <c r="E6752" s="104" t="s">
        <v>2</v>
      </c>
      <c r="F6752" s="104" t="s">
        <v>88</v>
      </c>
      <c r="G6752" s="105">
        <v>42525</v>
      </c>
      <c r="H6752" s="105">
        <v>0.67708333333333304</v>
      </c>
      <c r="I6752" s="104">
        <v>3</v>
      </c>
      <c r="J6752" s="104">
        <v>54</v>
      </c>
      <c r="K6752" s="104">
        <v>54.2667</v>
      </c>
      <c r="L6752" s="104">
        <v>4.54</v>
      </c>
      <c r="M6752" s="104">
        <v>18</v>
      </c>
      <c r="N6752" s="104">
        <v>0.2</v>
      </c>
      <c r="O6752" s="104">
        <v>0.18</v>
      </c>
      <c r="P6752" s="104" t="s">
        <v>67</v>
      </c>
      <c r="R6752" s="104" t="s">
        <v>67</v>
      </c>
    </row>
    <row r="6753" spans="1:18" x14ac:dyDescent="0.25">
      <c r="A6753" s="104">
        <v>1067162</v>
      </c>
      <c r="B6753" s="104" t="s">
        <v>22</v>
      </c>
      <c r="C6753" s="104">
        <v>2016</v>
      </c>
      <c r="D6753" s="104" t="s">
        <v>251</v>
      </c>
      <c r="E6753" s="104" t="s">
        <v>2</v>
      </c>
      <c r="F6753" s="104" t="s">
        <v>88</v>
      </c>
      <c r="G6753" s="105">
        <v>42525</v>
      </c>
      <c r="H6753" s="105">
        <v>0.68541666666666701</v>
      </c>
      <c r="I6753" s="104">
        <v>3</v>
      </c>
      <c r="J6753" s="104">
        <v>37</v>
      </c>
      <c r="K6753" s="104">
        <v>54.225000000000001</v>
      </c>
      <c r="L6753" s="104">
        <v>5.1116999999999999</v>
      </c>
      <c r="M6753" s="104">
        <v>12.8</v>
      </c>
      <c r="N6753" s="104">
        <v>4.5</v>
      </c>
      <c r="O6753" s="104">
        <v>28.8</v>
      </c>
      <c r="P6753" s="104" t="s">
        <v>67</v>
      </c>
      <c r="R6753" s="104" t="s">
        <v>67</v>
      </c>
    </row>
    <row r="6754" spans="1:18" x14ac:dyDescent="0.25">
      <c r="A6754" s="104">
        <v>1067163</v>
      </c>
      <c r="B6754" s="104" t="s">
        <v>22</v>
      </c>
      <c r="C6754" s="104">
        <v>2016</v>
      </c>
      <c r="D6754" s="104" t="s">
        <v>250</v>
      </c>
      <c r="E6754" s="104" t="s">
        <v>2</v>
      </c>
      <c r="F6754" s="104" t="s">
        <v>2</v>
      </c>
      <c r="G6754" s="105">
        <v>42527</v>
      </c>
      <c r="H6754" s="105">
        <v>6.8055555555555605E-2</v>
      </c>
      <c r="J6754" s="104">
        <v>285</v>
      </c>
      <c r="K6754" s="104">
        <v>54.073300000000003</v>
      </c>
      <c r="L6754" s="104">
        <v>4.1067</v>
      </c>
      <c r="M6754" s="104">
        <v>50.3</v>
      </c>
      <c r="N6754" s="104">
        <v>0.1</v>
      </c>
      <c r="O6754" s="104">
        <v>0</v>
      </c>
      <c r="P6754" s="104" t="s">
        <v>67</v>
      </c>
      <c r="R6754" s="104" t="s">
        <v>67</v>
      </c>
    </row>
    <row r="6755" spans="1:18" x14ac:dyDescent="0.25">
      <c r="A6755" s="104">
        <v>1067164</v>
      </c>
      <c r="B6755" s="104" t="s">
        <v>22</v>
      </c>
      <c r="C6755" s="104">
        <v>2016</v>
      </c>
      <c r="D6755" s="104" t="s">
        <v>249</v>
      </c>
      <c r="E6755" s="104" t="s">
        <v>2</v>
      </c>
      <c r="F6755" s="104" t="s">
        <v>88</v>
      </c>
      <c r="G6755" s="105">
        <v>42527</v>
      </c>
      <c r="H6755" s="105">
        <v>0.59930555555555598</v>
      </c>
      <c r="I6755" s="104">
        <v>4</v>
      </c>
      <c r="J6755" s="104">
        <v>316</v>
      </c>
      <c r="K6755" s="104">
        <v>54.17</v>
      </c>
      <c r="L6755" s="104">
        <v>5.1966999999999999</v>
      </c>
      <c r="M6755" s="104">
        <v>25.9</v>
      </c>
      <c r="N6755" s="104">
        <v>1.1000000000000001</v>
      </c>
      <c r="O6755" s="104">
        <v>5.6980000000000004</v>
      </c>
      <c r="P6755" s="104" t="s">
        <v>66</v>
      </c>
      <c r="R6755" s="104" t="s">
        <v>91</v>
      </c>
    </row>
    <row r="6756" spans="1:18" x14ac:dyDescent="0.25">
      <c r="A6756" s="104">
        <v>1067165</v>
      </c>
      <c r="B6756" s="104" t="s">
        <v>22</v>
      </c>
      <c r="C6756" s="104">
        <v>2016</v>
      </c>
      <c r="D6756" s="104" t="s">
        <v>246</v>
      </c>
      <c r="E6756" s="104" t="s">
        <v>2</v>
      </c>
      <c r="F6756" s="104" t="s">
        <v>88</v>
      </c>
      <c r="G6756" s="105">
        <v>42532</v>
      </c>
      <c r="H6756" s="105">
        <v>0.36527777777777798</v>
      </c>
      <c r="I6756" s="104">
        <v>1</v>
      </c>
      <c r="J6756" s="104">
        <v>40</v>
      </c>
      <c r="K6756" s="104">
        <v>52.441699999999997</v>
      </c>
      <c r="L6756" s="104">
        <v>4.5250000000000004</v>
      </c>
      <c r="M6756" s="104">
        <v>0.2</v>
      </c>
      <c r="N6756" s="104">
        <v>0.02</v>
      </c>
      <c r="O6756" s="104">
        <v>3.0000000000000001E-3</v>
      </c>
      <c r="P6756" s="104" t="s">
        <v>87</v>
      </c>
      <c r="Q6756" s="104">
        <v>3.3999999999999998E-3</v>
      </c>
      <c r="R6756" s="104" t="s">
        <v>67</v>
      </c>
    </row>
    <row r="6757" spans="1:18" x14ac:dyDescent="0.25">
      <c r="A6757" s="104">
        <v>1067166</v>
      </c>
      <c r="B6757" s="104" t="s">
        <v>22</v>
      </c>
      <c r="C6757" s="104">
        <v>2016</v>
      </c>
      <c r="D6757" s="104" t="s">
        <v>245</v>
      </c>
      <c r="E6757" s="104" t="s">
        <v>2</v>
      </c>
      <c r="F6757" s="104" t="s">
        <v>88</v>
      </c>
      <c r="G6757" s="105">
        <v>42532</v>
      </c>
      <c r="H6757" s="105">
        <v>0.375</v>
      </c>
      <c r="I6757" s="104">
        <v>2</v>
      </c>
      <c r="J6757" s="104">
        <v>118</v>
      </c>
      <c r="K6757" s="104">
        <v>53.756700000000002</v>
      </c>
      <c r="L6757" s="104">
        <v>4.2117000000000004</v>
      </c>
      <c r="O6757" s="104">
        <v>0</v>
      </c>
      <c r="P6757" s="104" t="s">
        <v>66</v>
      </c>
      <c r="R6757" s="104" t="s">
        <v>67</v>
      </c>
    </row>
    <row r="6758" spans="1:18" x14ac:dyDescent="0.25">
      <c r="A6758" s="104">
        <v>1067167</v>
      </c>
      <c r="B6758" s="104" t="s">
        <v>22</v>
      </c>
      <c r="C6758" s="104">
        <v>2016</v>
      </c>
      <c r="D6758" s="104" t="s">
        <v>295</v>
      </c>
      <c r="E6758" s="104" t="s">
        <v>2</v>
      </c>
      <c r="F6758" s="104" t="s">
        <v>88</v>
      </c>
      <c r="G6758" s="105">
        <v>42532</v>
      </c>
      <c r="H6758" s="105">
        <v>0.375</v>
      </c>
      <c r="I6758" s="104">
        <v>2.57</v>
      </c>
      <c r="J6758" s="104">
        <v>118</v>
      </c>
      <c r="K6758" s="104">
        <v>53.756700000000002</v>
      </c>
      <c r="L6758" s="104">
        <v>4.2117000000000004</v>
      </c>
      <c r="M6758" s="104">
        <v>3.7</v>
      </c>
      <c r="N6758" s="104">
        <v>0.2</v>
      </c>
      <c r="O6758" s="104">
        <v>0.44400000000000001</v>
      </c>
      <c r="P6758" s="104" t="s">
        <v>66</v>
      </c>
      <c r="R6758" s="104" t="s">
        <v>67</v>
      </c>
    </row>
    <row r="6759" spans="1:18" x14ac:dyDescent="0.25">
      <c r="A6759" s="104">
        <v>1067168</v>
      </c>
      <c r="B6759" s="104" t="s">
        <v>22</v>
      </c>
      <c r="C6759" s="104">
        <v>2016</v>
      </c>
      <c r="D6759" s="104" t="s">
        <v>294</v>
      </c>
      <c r="E6759" s="104" t="s">
        <v>2</v>
      </c>
      <c r="F6759" s="104" t="s">
        <v>88</v>
      </c>
      <c r="G6759" s="105">
        <v>42535</v>
      </c>
      <c r="H6759" s="105">
        <v>0.211805555555556</v>
      </c>
      <c r="I6759" s="104">
        <v>2.57</v>
      </c>
      <c r="J6759" s="104">
        <v>230</v>
      </c>
      <c r="K6759" s="104">
        <v>53.618299999999998</v>
      </c>
      <c r="L6759" s="104">
        <v>5.2083000000000004</v>
      </c>
      <c r="M6759" s="104">
        <v>30</v>
      </c>
      <c r="N6759" s="104">
        <v>4</v>
      </c>
      <c r="O6759" s="104">
        <v>6</v>
      </c>
      <c r="P6759" s="104" t="s">
        <v>67</v>
      </c>
      <c r="R6759" s="104" t="s">
        <v>67</v>
      </c>
    </row>
    <row r="6760" spans="1:18" x14ac:dyDescent="0.25">
      <c r="A6760" s="104">
        <v>1067169</v>
      </c>
      <c r="B6760" s="104" t="s">
        <v>22</v>
      </c>
      <c r="C6760" s="104">
        <v>2016</v>
      </c>
      <c r="D6760" s="104" t="s">
        <v>244</v>
      </c>
      <c r="E6760" s="104" t="s">
        <v>2</v>
      </c>
      <c r="F6760" s="104" t="s">
        <v>88</v>
      </c>
      <c r="G6760" s="105">
        <v>42535</v>
      </c>
      <c r="H6760" s="105">
        <v>0.211805555555556</v>
      </c>
      <c r="I6760" s="104">
        <v>2</v>
      </c>
      <c r="J6760" s="104">
        <v>230</v>
      </c>
      <c r="K6760" s="104">
        <v>53.618299999999998</v>
      </c>
      <c r="L6760" s="104">
        <v>5.2083000000000004</v>
      </c>
      <c r="M6760" s="104">
        <v>30</v>
      </c>
      <c r="N6760" s="104">
        <v>4</v>
      </c>
      <c r="O6760" s="104">
        <v>6</v>
      </c>
      <c r="P6760" s="104" t="s">
        <v>66</v>
      </c>
      <c r="R6760" s="104" t="s">
        <v>67</v>
      </c>
    </row>
    <row r="6761" spans="1:18" x14ac:dyDescent="0.25">
      <c r="A6761" s="104">
        <v>1067170</v>
      </c>
      <c r="B6761" s="104" t="s">
        <v>22</v>
      </c>
      <c r="C6761" s="104">
        <v>2016</v>
      </c>
      <c r="D6761" s="104" t="s">
        <v>243</v>
      </c>
      <c r="E6761" s="104" t="s">
        <v>2</v>
      </c>
      <c r="F6761" s="104" t="s">
        <v>88</v>
      </c>
      <c r="G6761" s="105">
        <v>42535</v>
      </c>
      <c r="H6761" s="105">
        <v>0.62361111111111101</v>
      </c>
      <c r="I6761" s="104">
        <v>5</v>
      </c>
      <c r="J6761" s="104">
        <v>219</v>
      </c>
      <c r="K6761" s="104">
        <v>52.433300000000003</v>
      </c>
      <c r="L6761" s="104">
        <v>3.2816999999999998</v>
      </c>
      <c r="M6761" s="104">
        <v>1.8</v>
      </c>
      <c r="N6761" s="104">
        <v>0.5</v>
      </c>
      <c r="O6761" s="104">
        <v>0.63</v>
      </c>
      <c r="P6761" s="104" t="s">
        <v>67</v>
      </c>
      <c r="R6761" s="104" t="s">
        <v>67</v>
      </c>
    </row>
    <row r="6762" spans="1:18" x14ac:dyDescent="0.25">
      <c r="A6762" s="104">
        <v>1067171</v>
      </c>
      <c r="B6762" s="104" t="s">
        <v>22</v>
      </c>
      <c r="C6762" s="104">
        <v>2016</v>
      </c>
      <c r="D6762" s="104" t="s">
        <v>242</v>
      </c>
      <c r="E6762" s="104" t="s">
        <v>2</v>
      </c>
      <c r="F6762" s="104" t="s">
        <v>88</v>
      </c>
      <c r="G6762" s="105">
        <v>42540</v>
      </c>
      <c r="H6762" s="105">
        <v>0.70902777777777803</v>
      </c>
      <c r="I6762" s="104">
        <v>2</v>
      </c>
      <c r="J6762" s="104">
        <v>180</v>
      </c>
      <c r="K6762" s="104">
        <v>53.906700000000001</v>
      </c>
      <c r="L6762" s="104">
        <v>4.5750000000000002</v>
      </c>
      <c r="M6762" s="104">
        <v>3.5</v>
      </c>
      <c r="N6762" s="104">
        <v>1.4</v>
      </c>
      <c r="O6762" s="104">
        <v>1.47</v>
      </c>
      <c r="P6762" s="104" t="s">
        <v>67</v>
      </c>
      <c r="R6762" s="104" t="s">
        <v>67</v>
      </c>
    </row>
    <row r="6763" spans="1:18" x14ac:dyDescent="0.25">
      <c r="A6763" s="104">
        <v>1067172</v>
      </c>
      <c r="B6763" s="104" t="s">
        <v>22</v>
      </c>
      <c r="C6763" s="104">
        <v>2016</v>
      </c>
      <c r="D6763" s="104" t="s">
        <v>241</v>
      </c>
      <c r="E6763" s="104" t="s">
        <v>2</v>
      </c>
      <c r="F6763" s="104" t="s">
        <v>2</v>
      </c>
      <c r="G6763" s="105">
        <v>42542</v>
      </c>
      <c r="H6763" s="105">
        <v>0.97916666666666696</v>
      </c>
      <c r="I6763" s="104">
        <v>3</v>
      </c>
      <c r="J6763" s="104">
        <v>213</v>
      </c>
      <c r="K6763" s="104">
        <v>54.121699999999997</v>
      </c>
      <c r="L6763" s="104">
        <v>4.78</v>
      </c>
      <c r="M6763" s="104">
        <v>4.7</v>
      </c>
      <c r="N6763" s="104">
        <v>0.6</v>
      </c>
      <c r="O6763" s="104">
        <v>1.974</v>
      </c>
      <c r="P6763" s="104" t="s">
        <v>67</v>
      </c>
      <c r="R6763" s="104" t="s">
        <v>67</v>
      </c>
    </row>
    <row r="6764" spans="1:18" x14ac:dyDescent="0.25">
      <c r="A6764" s="104">
        <v>1067173</v>
      </c>
      <c r="B6764" s="104" t="s">
        <v>22</v>
      </c>
      <c r="C6764" s="104">
        <v>2016</v>
      </c>
      <c r="D6764" s="104" t="s">
        <v>240</v>
      </c>
      <c r="E6764" s="104" t="s">
        <v>2</v>
      </c>
      <c r="F6764" s="104" t="s">
        <v>88</v>
      </c>
      <c r="G6764" s="105">
        <v>42549</v>
      </c>
      <c r="H6764" s="105">
        <v>0.48263888888888901</v>
      </c>
      <c r="I6764" s="104">
        <v>2</v>
      </c>
      <c r="J6764" s="104">
        <v>113</v>
      </c>
      <c r="K6764" s="104">
        <v>51.541699999999999</v>
      </c>
      <c r="L6764" s="104">
        <v>3.1867000000000001</v>
      </c>
      <c r="M6764" s="104">
        <v>1.5</v>
      </c>
      <c r="N6764" s="104">
        <v>0.02</v>
      </c>
      <c r="O6764" s="104">
        <v>1.4999999999999999E-2</v>
      </c>
      <c r="P6764" s="104" t="s">
        <v>87</v>
      </c>
      <c r="Q6764" s="104">
        <v>0.18099999999999999</v>
      </c>
      <c r="R6764" s="104" t="s">
        <v>67</v>
      </c>
    </row>
    <row r="6765" spans="1:18" x14ac:dyDescent="0.25">
      <c r="A6765" s="104">
        <v>1067174</v>
      </c>
      <c r="B6765" s="104" t="s">
        <v>22</v>
      </c>
      <c r="C6765" s="104">
        <v>2016</v>
      </c>
      <c r="D6765" s="104" t="s">
        <v>239</v>
      </c>
      <c r="E6765" s="104" t="s">
        <v>2</v>
      </c>
      <c r="F6765" s="104" t="s">
        <v>88</v>
      </c>
      <c r="G6765" s="105">
        <v>42549</v>
      </c>
      <c r="H6765" s="105">
        <v>0.48263888888888901</v>
      </c>
      <c r="I6765" s="104">
        <v>2</v>
      </c>
      <c r="J6765" s="104">
        <v>113</v>
      </c>
      <c r="K6765" s="104">
        <v>51.548299999999998</v>
      </c>
      <c r="L6765" s="104">
        <v>3.1949999999999998</v>
      </c>
      <c r="M6765" s="104">
        <v>0.5</v>
      </c>
      <c r="N6765" s="104">
        <v>0.2</v>
      </c>
      <c r="O6765" s="104">
        <v>0.05</v>
      </c>
      <c r="P6765" s="104" t="s">
        <v>87</v>
      </c>
      <c r="Q6765" s="104">
        <v>0.37840000000000001</v>
      </c>
      <c r="R6765" s="104" t="s">
        <v>67</v>
      </c>
    </row>
    <row r="6766" spans="1:18" x14ac:dyDescent="0.25">
      <c r="A6766" s="104">
        <v>1067175</v>
      </c>
      <c r="B6766" s="104" t="s">
        <v>22</v>
      </c>
      <c r="C6766" s="104">
        <v>2016</v>
      </c>
      <c r="D6766" s="104" t="s">
        <v>238</v>
      </c>
      <c r="E6766" s="104" t="s">
        <v>2</v>
      </c>
      <c r="F6766" s="104" t="s">
        <v>88</v>
      </c>
      <c r="G6766" s="105">
        <v>42549</v>
      </c>
      <c r="H6766" s="105">
        <v>0.51736111111111105</v>
      </c>
      <c r="I6766" s="104">
        <v>1</v>
      </c>
      <c r="J6766" s="104">
        <v>156</v>
      </c>
      <c r="K6766" s="104">
        <v>53.421900000000001</v>
      </c>
      <c r="L6766" s="104">
        <v>3.6427999999999998</v>
      </c>
      <c r="M6766" s="104">
        <v>1.1000000000000001</v>
      </c>
      <c r="N6766" s="104">
        <v>0.1</v>
      </c>
      <c r="O6766" s="104">
        <v>8.7999999999999995E-2</v>
      </c>
      <c r="P6766" s="104" t="s">
        <v>67</v>
      </c>
      <c r="R6766" s="104" t="s">
        <v>67</v>
      </c>
    </row>
    <row r="6767" spans="1:18" x14ac:dyDescent="0.25">
      <c r="A6767" s="104">
        <v>1067176</v>
      </c>
      <c r="B6767" s="104" t="s">
        <v>22</v>
      </c>
      <c r="C6767" s="104">
        <v>2016</v>
      </c>
      <c r="D6767" s="104" t="s">
        <v>237</v>
      </c>
      <c r="E6767" s="104" t="s">
        <v>2</v>
      </c>
      <c r="F6767" s="104" t="s">
        <v>88</v>
      </c>
      <c r="G6767" s="105">
        <v>42549</v>
      </c>
      <c r="H6767" s="105">
        <v>0.53958333333333297</v>
      </c>
      <c r="I6767" s="104">
        <v>3</v>
      </c>
      <c r="J6767" s="104">
        <v>193</v>
      </c>
      <c r="K6767" s="104">
        <v>54.091900000000003</v>
      </c>
      <c r="L6767" s="104">
        <v>5.3068999999999997</v>
      </c>
      <c r="M6767" s="104">
        <v>5.0999999999999996</v>
      </c>
      <c r="N6767" s="104">
        <v>1</v>
      </c>
      <c r="O6767" s="104">
        <v>3.8250000000000002</v>
      </c>
      <c r="P6767" s="104" t="s">
        <v>67</v>
      </c>
      <c r="R6767" s="104" t="s">
        <v>67</v>
      </c>
    </row>
    <row r="6768" spans="1:18" x14ac:dyDescent="0.25">
      <c r="A6768" s="104">
        <v>1067177</v>
      </c>
      <c r="B6768" s="104" t="s">
        <v>22</v>
      </c>
      <c r="C6768" s="104">
        <v>2016</v>
      </c>
      <c r="D6768" s="104" t="s">
        <v>235</v>
      </c>
      <c r="E6768" s="104" t="s">
        <v>2</v>
      </c>
      <c r="F6768" s="104" t="s">
        <v>88</v>
      </c>
      <c r="G6768" s="105">
        <v>42554</v>
      </c>
      <c r="H6768" s="105">
        <v>0.73333333333333295</v>
      </c>
      <c r="I6768" s="104">
        <v>3</v>
      </c>
      <c r="J6768" s="104">
        <v>241</v>
      </c>
      <c r="K6768" s="104">
        <v>52.365000000000002</v>
      </c>
      <c r="L6768" s="104">
        <v>3.3517000000000001</v>
      </c>
      <c r="M6768" s="104">
        <v>1</v>
      </c>
      <c r="N6768" s="104">
        <v>0.02</v>
      </c>
      <c r="O6768" s="104">
        <v>1.4E-2</v>
      </c>
      <c r="P6768" s="104" t="s">
        <v>87</v>
      </c>
      <c r="Q6768" s="104">
        <v>5.9999999999999995E-4</v>
      </c>
      <c r="R6768" s="104" t="s">
        <v>95</v>
      </c>
    </row>
    <row r="6769" spans="1:18" x14ac:dyDescent="0.25">
      <c r="A6769" s="104">
        <v>1067178</v>
      </c>
      <c r="B6769" s="104" t="s">
        <v>22</v>
      </c>
      <c r="C6769" s="104">
        <v>2016</v>
      </c>
      <c r="D6769" s="104" t="s">
        <v>234</v>
      </c>
      <c r="E6769" s="104" t="s">
        <v>2</v>
      </c>
      <c r="F6769" s="104" t="s">
        <v>88</v>
      </c>
      <c r="G6769" s="105">
        <v>42558</v>
      </c>
      <c r="H6769" s="105">
        <v>0.47291666666666698</v>
      </c>
      <c r="I6769" s="104">
        <v>4</v>
      </c>
      <c r="J6769" s="104">
        <v>237</v>
      </c>
      <c r="K6769" s="104">
        <v>52.835000000000001</v>
      </c>
      <c r="L6769" s="104">
        <v>4.3099999999999996</v>
      </c>
      <c r="M6769" s="104">
        <v>0.2</v>
      </c>
      <c r="N6769" s="104">
        <v>0.05</v>
      </c>
      <c r="O6769" s="104">
        <v>4.0000000000000001E-3</v>
      </c>
      <c r="P6769" s="104" t="s">
        <v>87</v>
      </c>
      <c r="Q6769" s="104">
        <v>8.0000000000000004E-4</v>
      </c>
      <c r="R6769" s="104" t="s">
        <v>91</v>
      </c>
    </row>
    <row r="6770" spans="1:18" x14ac:dyDescent="0.25">
      <c r="A6770" s="104">
        <v>1067179</v>
      </c>
      <c r="B6770" s="104" t="s">
        <v>22</v>
      </c>
      <c r="C6770" s="104">
        <v>2016</v>
      </c>
      <c r="D6770" s="104" t="s">
        <v>233</v>
      </c>
      <c r="E6770" s="104" t="s">
        <v>2</v>
      </c>
      <c r="F6770" s="104" t="s">
        <v>88</v>
      </c>
      <c r="G6770" s="105">
        <v>42561</v>
      </c>
      <c r="H6770" s="105">
        <v>0.43541666666666701</v>
      </c>
      <c r="I6770" s="104">
        <v>4</v>
      </c>
      <c r="J6770" s="104">
        <v>230</v>
      </c>
      <c r="K6770" s="104">
        <v>54.0747</v>
      </c>
      <c r="L6770" s="104">
        <v>5.8910999999999998</v>
      </c>
      <c r="M6770" s="104">
        <v>2.1</v>
      </c>
      <c r="N6770" s="104">
        <v>0.1</v>
      </c>
      <c r="O6770" s="104">
        <v>0.16800000000000001</v>
      </c>
      <c r="P6770" s="104" t="s">
        <v>67</v>
      </c>
      <c r="R6770" s="104" t="s">
        <v>67</v>
      </c>
    </row>
    <row r="6771" spans="1:18" x14ac:dyDescent="0.25">
      <c r="A6771" s="104">
        <v>1067180</v>
      </c>
      <c r="B6771" s="104" t="s">
        <v>22</v>
      </c>
      <c r="C6771" s="104">
        <v>2016</v>
      </c>
      <c r="D6771" s="104" t="s">
        <v>232</v>
      </c>
      <c r="E6771" s="104" t="s">
        <v>2</v>
      </c>
      <c r="F6771" s="104" t="s">
        <v>88</v>
      </c>
      <c r="G6771" s="105">
        <v>42564</v>
      </c>
      <c r="H6771" s="105">
        <v>0.38194444444444398</v>
      </c>
      <c r="I6771" s="104">
        <v>3</v>
      </c>
      <c r="J6771" s="104">
        <v>290</v>
      </c>
      <c r="K6771" s="104">
        <v>54.756700000000002</v>
      </c>
      <c r="L6771" s="104">
        <v>5.22</v>
      </c>
      <c r="M6771" s="104">
        <v>100.9</v>
      </c>
      <c r="N6771" s="104">
        <v>0.1</v>
      </c>
      <c r="O6771" s="104">
        <v>5.0449999999999999</v>
      </c>
      <c r="P6771" s="104" t="s">
        <v>67</v>
      </c>
      <c r="R6771" s="104" t="s">
        <v>91</v>
      </c>
    </row>
    <row r="6772" spans="1:18" x14ac:dyDescent="0.25">
      <c r="A6772" s="104">
        <v>1067181</v>
      </c>
      <c r="B6772" s="104" t="s">
        <v>22</v>
      </c>
      <c r="C6772" s="104">
        <v>2016</v>
      </c>
      <c r="D6772" s="104" t="s">
        <v>253</v>
      </c>
      <c r="E6772" s="104" t="s">
        <v>2</v>
      </c>
      <c r="F6772" s="104" t="s">
        <v>88</v>
      </c>
      <c r="G6772" s="105">
        <v>42564</v>
      </c>
      <c r="H6772" s="105">
        <v>0.38194444444444398</v>
      </c>
      <c r="I6772" s="104">
        <v>0</v>
      </c>
      <c r="J6772" s="104">
        <v>0</v>
      </c>
      <c r="K6772" s="104">
        <v>54.756700000000002</v>
      </c>
      <c r="L6772" s="104">
        <v>5.22</v>
      </c>
      <c r="M6772" s="104">
        <v>100.9</v>
      </c>
      <c r="N6772" s="104">
        <v>0.1</v>
      </c>
      <c r="O6772" s="104">
        <v>5.0449999999999999</v>
      </c>
      <c r="P6772" s="104" t="s">
        <v>67</v>
      </c>
      <c r="R6772" s="104" t="s">
        <v>91</v>
      </c>
    </row>
    <row r="6773" spans="1:18" x14ac:dyDescent="0.25">
      <c r="A6773" s="104">
        <v>1067182</v>
      </c>
      <c r="B6773" s="104" t="s">
        <v>22</v>
      </c>
      <c r="C6773" s="104">
        <v>2016</v>
      </c>
      <c r="D6773" s="104" t="s">
        <v>231</v>
      </c>
      <c r="E6773" s="104" t="s">
        <v>2</v>
      </c>
      <c r="F6773" s="104" t="s">
        <v>88</v>
      </c>
      <c r="G6773" s="105">
        <v>42564</v>
      </c>
      <c r="H6773" s="105">
        <v>0.55902777777777801</v>
      </c>
      <c r="I6773" s="104">
        <v>2</v>
      </c>
      <c r="J6773" s="104">
        <v>290</v>
      </c>
      <c r="K6773" s="104">
        <v>53.128900000000002</v>
      </c>
      <c r="L6773" s="104">
        <v>3.5486</v>
      </c>
      <c r="M6773" s="104">
        <v>9.3000000000000007</v>
      </c>
      <c r="N6773" s="104">
        <v>0.4</v>
      </c>
      <c r="O6773" s="104">
        <v>2.2320000000000002</v>
      </c>
      <c r="P6773" s="104" t="s">
        <v>67</v>
      </c>
      <c r="R6773" s="104" t="s">
        <v>67</v>
      </c>
    </row>
    <row r="6774" spans="1:18" x14ac:dyDescent="0.25">
      <c r="A6774" s="104">
        <v>1067183</v>
      </c>
      <c r="B6774" s="104" t="s">
        <v>22</v>
      </c>
      <c r="C6774" s="104">
        <v>2016</v>
      </c>
      <c r="D6774" s="104" t="s">
        <v>230</v>
      </c>
      <c r="E6774" s="104" t="s">
        <v>2</v>
      </c>
      <c r="F6774" s="104" t="s">
        <v>88</v>
      </c>
      <c r="G6774" s="105">
        <v>42564</v>
      </c>
      <c r="H6774" s="105">
        <v>0.55902777777777801</v>
      </c>
      <c r="I6774" s="104">
        <v>2</v>
      </c>
      <c r="J6774" s="104">
        <v>290</v>
      </c>
      <c r="K6774" s="104">
        <v>53.106400000000001</v>
      </c>
      <c r="L6774" s="104">
        <v>3.5116999999999998</v>
      </c>
      <c r="M6774" s="104">
        <v>4.3</v>
      </c>
      <c r="N6774" s="104">
        <v>0.5</v>
      </c>
      <c r="O6774" s="104">
        <v>1.29</v>
      </c>
      <c r="P6774" s="104" t="s">
        <v>67</v>
      </c>
      <c r="R6774" s="104" t="s">
        <v>67</v>
      </c>
    </row>
    <row r="6775" spans="1:18" x14ac:dyDescent="0.25">
      <c r="A6775" s="104">
        <v>1067184</v>
      </c>
      <c r="B6775" s="104" t="s">
        <v>22</v>
      </c>
      <c r="C6775" s="104">
        <v>2016</v>
      </c>
      <c r="D6775" s="104" t="s">
        <v>221</v>
      </c>
      <c r="E6775" s="104" t="s">
        <v>2</v>
      </c>
      <c r="F6775" s="104" t="s">
        <v>88</v>
      </c>
      <c r="G6775" s="105">
        <v>42565</v>
      </c>
      <c r="H6775" s="105">
        <v>0.36666666666666697</v>
      </c>
      <c r="I6775" s="104">
        <v>3</v>
      </c>
      <c r="J6775" s="104">
        <v>345</v>
      </c>
      <c r="K6775" s="104">
        <v>52.956400000000002</v>
      </c>
      <c r="L6775" s="104">
        <v>3.5596999999999999</v>
      </c>
      <c r="M6775" s="104">
        <v>0.74</v>
      </c>
      <c r="N6775" s="104">
        <v>0.28000000000000003</v>
      </c>
      <c r="O6775" s="104">
        <v>0.16600000000000001</v>
      </c>
      <c r="P6775" s="104" t="s">
        <v>66</v>
      </c>
      <c r="R6775" s="104" t="s">
        <v>67</v>
      </c>
    </row>
    <row r="6776" spans="1:18" x14ac:dyDescent="0.25">
      <c r="A6776" s="104">
        <v>1067185</v>
      </c>
      <c r="B6776" s="104" t="s">
        <v>22</v>
      </c>
      <c r="C6776" s="104">
        <v>2016</v>
      </c>
      <c r="D6776" s="104" t="s">
        <v>220</v>
      </c>
      <c r="E6776" s="104" t="s">
        <v>2</v>
      </c>
      <c r="F6776" s="104" t="s">
        <v>88</v>
      </c>
      <c r="G6776" s="105">
        <v>42567</v>
      </c>
      <c r="H6776" s="105">
        <v>0.48749999999999999</v>
      </c>
      <c r="I6776" s="104">
        <v>3</v>
      </c>
      <c r="J6776" s="104">
        <v>269</v>
      </c>
      <c r="K6776" s="104">
        <v>52.4283</v>
      </c>
      <c r="L6776" s="104">
        <v>3.2267000000000001</v>
      </c>
      <c r="M6776" s="104">
        <v>0.8</v>
      </c>
      <c r="N6776" s="104">
        <v>0.2</v>
      </c>
      <c r="O6776" s="104">
        <v>0.112</v>
      </c>
      <c r="P6776" s="104" t="s">
        <v>67</v>
      </c>
      <c r="R6776" s="104" t="s">
        <v>67</v>
      </c>
    </row>
    <row r="6777" spans="1:18" x14ac:dyDescent="0.25">
      <c r="A6777" s="104">
        <v>1067186</v>
      </c>
      <c r="B6777" s="104" t="s">
        <v>22</v>
      </c>
      <c r="C6777" s="104">
        <v>2016</v>
      </c>
      <c r="D6777" s="104" t="s">
        <v>219</v>
      </c>
      <c r="E6777" s="104" t="s">
        <v>2</v>
      </c>
      <c r="F6777" s="104" t="s">
        <v>88</v>
      </c>
      <c r="G6777" s="105">
        <v>42567</v>
      </c>
      <c r="H6777" s="105">
        <v>0.49444444444444402</v>
      </c>
      <c r="I6777" s="104">
        <v>3</v>
      </c>
      <c r="J6777" s="104">
        <v>271</v>
      </c>
      <c r="K6777" s="104">
        <v>52.13</v>
      </c>
      <c r="L6777" s="104">
        <v>3.0333000000000001</v>
      </c>
      <c r="M6777" s="104">
        <v>2.1</v>
      </c>
      <c r="N6777" s="104">
        <v>0.3</v>
      </c>
      <c r="O6777" s="104">
        <v>0.315</v>
      </c>
      <c r="P6777" s="104" t="s">
        <v>67</v>
      </c>
      <c r="R6777" s="104" t="s">
        <v>67</v>
      </c>
    </row>
    <row r="6778" spans="1:18" x14ac:dyDescent="0.25">
      <c r="A6778" s="104">
        <v>1067187</v>
      </c>
      <c r="B6778" s="104" t="s">
        <v>22</v>
      </c>
      <c r="C6778" s="104">
        <v>2016</v>
      </c>
      <c r="D6778" s="104" t="s">
        <v>218</v>
      </c>
      <c r="E6778" s="104" t="s">
        <v>2</v>
      </c>
      <c r="F6778" s="104" t="s">
        <v>88</v>
      </c>
      <c r="G6778" s="105">
        <v>42568</v>
      </c>
      <c r="H6778" s="105">
        <v>0.241666666666667</v>
      </c>
      <c r="J6778" s="104">
        <v>0</v>
      </c>
      <c r="K6778" s="104">
        <v>53.443100000000001</v>
      </c>
      <c r="L6778" s="104">
        <v>4.8613999999999997</v>
      </c>
      <c r="M6778" s="104">
        <v>2.56</v>
      </c>
      <c r="N6778" s="104">
        <v>0.22</v>
      </c>
      <c r="O6778" s="104">
        <v>0.22500000000000001</v>
      </c>
      <c r="P6778" s="104" t="s">
        <v>67</v>
      </c>
      <c r="R6778" s="104" t="s">
        <v>67</v>
      </c>
    </row>
    <row r="6779" spans="1:18" x14ac:dyDescent="0.25">
      <c r="A6779" s="104">
        <v>1067188</v>
      </c>
      <c r="B6779" s="104" t="s">
        <v>22</v>
      </c>
      <c r="C6779" s="104">
        <v>2016</v>
      </c>
      <c r="D6779" s="104" t="s">
        <v>216</v>
      </c>
      <c r="E6779" s="104" t="s">
        <v>2</v>
      </c>
      <c r="F6779" s="104" t="s">
        <v>88</v>
      </c>
      <c r="G6779" s="105">
        <v>42568</v>
      </c>
      <c r="H6779" s="105">
        <v>0.50138888888888899</v>
      </c>
      <c r="I6779" s="104">
        <v>2</v>
      </c>
      <c r="J6779" s="104">
        <v>245</v>
      </c>
      <c r="K6779" s="104">
        <v>52.583300000000001</v>
      </c>
      <c r="L6779" s="104">
        <v>3.4417</v>
      </c>
      <c r="M6779" s="104">
        <v>1.3</v>
      </c>
      <c r="N6779" s="104">
        <v>0.3</v>
      </c>
      <c r="O6779" s="104">
        <v>0.27300000000000002</v>
      </c>
      <c r="P6779" s="104" t="s">
        <v>67</v>
      </c>
      <c r="R6779" s="104" t="s">
        <v>67</v>
      </c>
    </row>
    <row r="6780" spans="1:18" x14ac:dyDescent="0.25">
      <c r="A6780" s="104">
        <v>1067189</v>
      </c>
      <c r="B6780" s="104" t="s">
        <v>22</v>
      </c>
      <c r="C6780" s="104">
        <v>2016</v>
      </c>
      <c r="D6780" s="104" t="s">
        <v>215</v>
      </c>
      <c r="E6780" s="104" t="s">
        <v>2</v>
      </c>
      <c r="F6780" s="104" t="s">
        <v>88</v>
      </c>
      <c r="G6780" s="105">
        <v>42568</v>
      </c>
      <c r="H6780" s="105">
        <v>0.50347222222222199</v>
      </c>
      <c r="I6780" s="104">
        <v>2</v>
      </c>
      <c r="J6780" s="104">
        <v>247</v>
      </c>
      <c r="K6780" s="104">
        <v>52.468299999999999</v>
      </c>
      <c r="L6780" s="104">
        <v>3.36</v>
      </c>
      <c r="M6780" s="104">
        <v>0.8</v>
      </c>
      <c r="N6780" s="104">
        <v>0.2</v>
      </c>
      <c r="O6780" s="104">
        <v>0.128</v>
      </c>
      <c r="P6780" s="104" t="s">
        <v>67</v>
      </c>
      <c r="R6780" s="104" t="s">
        <v>67</v>
      </c>
    </row>
    <row r="6781" spans="1:18" x14ac:dyDescent="0.25">
      <c r="A6781" s="104">
        <v>1067190</v>
      </c>
      <c r="B6781" s="104" t="s">
        <v>22</v>
      </c>
      <c r="C6781" s="104">
        <v>2016</v>
      </c>
      <c r="D6781" s="104" t="s">
        <v>214</v>
      </c>
      <c r="E6781" s="104" t="s">
        <v>2</v>
      </c>
      <c r="F6781" s="104" t="s">
        <v>88</v>
      </c>
      <c r="G6781" s="105">
        <v>42569</v>
      </c>
      <c r="H6781" s="105">
        <v>0.30694444444444402</v>
      </c>
      <c r="I6781" s="104">
        <v>2</v>
      </c>
      <c r="J6781" s="104">
        <v>282</v>
      </c>
      <c r="K6781" s="104">
        <v>53.313899999999997</v>
      </c>
      <c r="L6781" s="104">
        <v>3.3849999999999998</v>
      </c>
      <c r="M6781" s="104">
        <v>2.8</v>
      </c>
      <c r="N6781" s="104">
        <v>0.3</v>
      </c>
      <c r="O6781" s="104">
        <v>0.126</v>
      </c>
      <c r="P6781" s="104" t="s">
        <v>67</v>
      </c>
      <c r="R6781" s="104" t="s">
        <v>67</v>
      </c>
    </row>
    <row r="6782" spans="1:18" x14ac:dyDescent="0.25">
      <c r="A6782" s="104">
        <v>1067191</v>
      </c>
      <c r="B6782" s="104" t="s">
        <v>22</v>
      </c>
      <c r="C6782" s="104">
        <v>2016</v>
      </c>
      <c r="D6782" s="104" t="s">
        <v>213</v>
      </c>
      <c r="E6782" s="104" t="s">
        <v>2</v>
      </c>
      <c r="F6782" s="104" t="s">
        <v>88</v>
      </c>
      <c r="G6782" s="105">
        <v>42569</v>
      </c>
      <c r="H6782" s="105">
        <v>0.36111111111111099</v>
      </c>
      <c r="I6782" s="104">
        <v>3</v>
      </c>
      <c r="J6782" s="104">
        <v>311</v>
      </c>
      <c r="K6782" s="104">
        <v>53.335299999999997</v>
      </c>
      <c r="L6782" s="104">
        <v>4.5486000000000004</v>
      </c>
      <c r="M6782" s="104">
        <v>0.8</v>
      </c>
      <c r="N6782" s="104">
        <v>0.3</v>
      </c>
      <c r="O6782" s="104">
        <v>7.1999999999999995E-2</v>
      </c>
      <c r="P6782" s="104" t="s">
        <v>67</v>
      </c>
      <c r="R6782" s="104" t="s">
        <v>67</v>
      </c>
    </row>
    <row r="6783" spans="1:18" x14ac:dyDescent="0.25">
      <c r="A6783" s="104">
        <v>1067192</v>
      </c>
      <c r="B6783" s="104" t="s">
        <v>22</v>
      </c>
      <c r="C6783" s="104">
        <v>2016</v>
      </c>
      <c r="D6783" s="104" t="s">
        <v>212</v>
      </c>
      <c r="E6783" s="104" t="s">
        <v>2</v>
      </c>
      <c r="F6783" s="104" t="s">
        <v>88</v>
      </c>
      <c r="G6783" s="105">
        <v>42569</v>
      </c>
      <c r="H6783" s="105">
        <v>0.38541666666666702</v>
      </c>
      <c r="I6783" s="104">
        <v>2</v>
      </c>
      <c r="J6783" s="104">
        <v>345</v>
      </c>
      <c r="K6783" s="104">
        <v>52.65</v>
      </c>
      <c r="L6783" s="104">
        <v>4.3880999999999997</v>
      </c>
      <c r="M6783" s="104">
        <v>0.4</v>
      </c>
      <c r="N6783" s="104">
        <v>0.2</v>
      </c>
      <c r="O6783" s="104">
        <v>0.06</v>
      </c>
      <c r="P6783" s="104" t="s">
        <v>67</v>
      </c>
      <c r="R6783" s="104" t="s">
        <v>67</v>
      </c>
    </row>
    <row r="6784" spans="1:18" x14ac:dyDescent="0.25">
      <c r="A6784" s="104">
        <v>1067193</v>
      </c>
      <c r="B6784" s="104" t="s">
        <v>22</v>
      </c>
      <c r="C6784" s="104">
        <v>2016</v>
      </c>
      <c r="D6784" s="104" t="s">
        <v>211</v>
      </c>
      <c r="E6784" s="104" t="s">
        <v>2</v>
      </c>
      <c r="F6784" s="104" t="s">
        <v>88</v>
      </c>
      <c r="G6784" s="105">
        <v>42572</v>
      </c>
      <c r="H6784" s="105">
        <v>0.40416666666666701</v>
      </c>
      <c r="I6784" s="104">
        <v>4</v>
      </c>
      <c r="J6784" s="104">
        <v>211</v>
      </c>
      <c r="K6784" s="104">
        <v>52.230800000000002</v>
      </c>
      <c r="L6784" s="104">
        <v>4.43</v>
      </c>
      <c r="M6784" s="104">
        <v>3.3</v>
      </c>
      <c r="N6784" s="104">
        <v>0.04</v>
      </c>
      <c r="O6784" s="104">
        <v>0.106</v>
      </c>
      <c r="P6784" s="104" t="s">
        <v>67</v>
      </c>
      <c r="R6784" s="104" t="s">
        <v>67</v>
      </c>
    </row>
    <row r="6785" spans="1:18" x14ac:dyDescent="0.25">
      <c r="A6785" s="104">
        <v>1067194</v>
      </c>
      <c r="B6785" s="104" t="s">
        <v>22</v>
      </c>
      <c r="C6785" s="104">
        <v>2016</v>
      </c>
      <c r="D6785" s="104" t="s">
        <v>210</v>
      </c>
      <c r="E6785" s="104" t="s">
        <v>2</v>
      </c>
      <c r="F6785" s="104" t="s">
        <v>88</v>
      </c>
      <c r="G6785" s="105">
        <v>42572</v>
      </c>
      <c r="H6785" s="105">
        <v>0.43194444444444402</v>
      </c>
      <c r="I6785" s="104">
        <v>4</v>
      </c>
      <c r="J6785" s="104">
        <v>160</v>
      </c>
      <c r="K6785" s="104">
        <v>53.633299999999998</v>
      </c>
      <c r="L6785" s="104">
        <v>3.1732999999999998</v>
      </c>
      <c r="M6785" s="104">
        <v>0.6</v>
      </c>
      <c r="N6785" s="104">
        <v>0.4</v>
      </c>
      <c r="O6785" s="104">
        <v>0.14399999999999999</v>
      </c>
      <c r="P6785" s="104" t="s">
        <v>87</v>
      </c>
      <c r="Q6785" s="104">
        <v>1.32E-2</v>
      </c>
      <c r="R6785" s="104" t="s">
        <v>67</v>
      </c>
    </row>
    <row r="6786" spans="1:18" x14ac:dyDescent="0.25">
      <c r="A6786" s="104">
        <v>1067195</v>
      </c>
      <c r="B6786" s="104" t="s">
        <v>22</v>
      </c>
      <c r="C6786" s="104">
        <v>2016</v>
      </c>
      <c r="D6786" s="104" t="s">
        <v>248</v>
      </c>
      <c r="E6786" s="104" t="s">
        <v>2</v>
      </c>
      <c r="F6786" s="104" t="s">
        <v>88</v>
      </c>
      <c r="G6786" s="105">
        <v>42572</v>
      </c>
      <c r="H6786" s="105">
        <v>0.43194444444444402</v>
      </c>
      <c r="I6786" s="104">
        <v>2.06</v>
      </c>
      <c r="J6786" s="104">
        <v>160</v>
      </c>
      <c r="K6786" s="104">
        <v>53.633299999999998</v>
      </c>
      <c r="L6786" s="104">
        <v>3.1732999999999998</v>
      </c>
      <c r="M6786" s="104">
        <v>0.6</v>
      </c>
      <c r="N6786" s="104">
        <v>0.4</v>
      </c>
      <c r="O6786" s="104">
        <v>0.14399999999999999</v>
      </c>
      <c r="P6786" s="104" t="s">
        <v>87</v>
      </c>
      <c r="Q6786" s="104">
        <v>1.2999999999999999E-2</v>
      </c>
      <c r="R6786" s="104" t="s">
        <v>67</v>
      </c>
    </row>
    <row r="6787" spans="1:18" x14ac:dyDescent="0.25">
      <c r="A6787" s="104">
        <v>1067196</v>
      </c>
      <c r="B6787" s="104" t="s">
        <v>22</v>
      </c>
      <c r="C6787" s="104">
        <v>2016</v>
      </c>
      <c r="D6787" s="104" t="s">
        <v>209</v>
      </c>
      <c r="E6787" s="104" t="s">
        <v>2</v>
      </c>
      <c r="F6787" s="104" t="s">
        <v>88</v>
      </c>
      <c r="G6787" s="105">
        <v>42573</v>
      </c>
      <c r="H6787" s="105">
        <v>0.24722222222222201</v>
      </c>
      <c r="K6787" s="104">
        <v>54.051699999999997</v>
      </c>
      <c r="L6787" s="104">
        <v>5.5255999999999998</v>
      </c>
      <c r="M6787" s="104">
        <v>6.8</v>
      </c>
      <c r="N6787" s="104">
        <v>0.55000000000000004</v>
      </c>
      <c r="O6787" s="104">
        <v>1.496</v>
      </c>
      <c r="P6787" s="104" t="s">
        <v>67</v>
      </c>
      <c r="R6787" s="104" t="s">
        <v>67</v>
      </c>
    </row>
    <row r="6788" spans="1:18" x14ac:dyDescent="0.25">
      <c r="A6788" s="104">
        <v>1067197</v>
      </c>
      <c r="B6788" s="104" t="s">
        <v>22</v>
      </c>
      <c r="C6788" s="104">
        <v>2016</v>
      </c>
      <c r="D6788" s="104" t="s">
        <v>208</v>
      </c>
      <c r="E6788" s="104" t="s">
        <v>2</v>
      </c>
      <c r="F6788" s="104" t="s">
        <v>88</v>
      </c>
      <c r="G6788" s="105">
        <v>42573</v>
      </c>
      <c r="H6788" s="105">
        <v>0.24722222222222201</v>
      </c>
      <c r="K6788" s="104">
        <v>51.872799999999998</v>
      </c>
      <c r="L6788" s="104">
        <v>2.6019000000000001</v>
      </c>
      <c r="M6788" s="104">
        <v>5.82</v>
      </c>
      <c r="N6788" s="104">
        <v>1.44</v>
      </c>
      <c r="O6788" s="104">
        <v>0</v>
      </c>
      <c r="P6788" s="104" t="s">
        <v>67</v>
      </c>
      <c r="R6788" s="104" t="s">
        <v>67</v>
      </c>
    </row>
    <row r="6789" spans="1:18" x14ac:dyDescent="0.25">
      <c r="A6789" s="104">
        <v>1067198</v>
      </c>
      <c r="B6789" s="104" t="s">
        <v>22</v>
      </c>
      <c r="C6789" s="104">
        <v>2016</v>
      </c>
      <c r="D6789" s="104" t="s">
        <v>207</v>
      </c>
      <c r="E6789" s="104" t="s">
        <v>2</v>
      </c>
      <c r="F6789" s="104" t="s">
        <v>88</v>
      </c>
      <c r="G6789" s="105">
        <v>42573</v>
      </c>
      <c r="H6789" s="105">
        <v>0.24722222222222201</v>
      </c>
      <c r="K6789" s="104">
        <v>51.858899999999998</v>
      </c>
      <c r="L6789" s="104">
        <v>2.6614</v>
      </c>
      <c r="M6789" s="104">
        <v>3.12</v>
      </c>
      <c r="N6789" s="104">
        <v>1.56</v>
      </c>
      <c r="O6789" s="104">
        <v>0</v>
      </c>
      <c r="P6789" s="104" t="s">
        <v>67</v>
      </c>
      <c r="R6789" s="104" t="s">
        <v>67</v>
      </c>
    </row>
    <row r="6790" spans="1:18" x14ac:dyDescent="0.25">
      <c r="A6790" s="104">
        <v>1067199</v>
      </c>
      <c r="B6790" s="104" t="s">
        <v>22</v>
      </c>
      <c r="C6790" s="104">
        <v>2016</v>
      </c>
      <c r="D6790" s="104" t="s">
        <v>206</v>
      </c>
      <c r="E6790" s="104" t="s">
        <v>2</v>
      </c>
      <c r="F6790" s="104" t="s">
        <v>88</v>
      </c>
      <c r="G6790" s="105">
        <v>42573</v>
      </c>
      <c r="H6790" s="105">
        <v>0.24722222222222201</v>
      </c>
      <c r="K6790" s="104">
        <v>51.825000000000003</v>
      </c>
      <c r="L6790" s="104">
        <v>2.7239</v>
      </c>
      <c r="M6790" s="104">
        <v>2.48</v>
      </c>
      <c r="N6790" s="104">
        <v>0.75</v>
      </c>
      <c r="O6790" s="104">
        <v>0</v>
      </c>
      <c r="P6790" s="104" t="s">
        <v>67</v>
      </c>
      <c r="R6790" s="104" t="s">
        <v>67</v>
      </c>
    </row>
    <row r="6791" spans="1:18" x14ac:dyDescent="0.25">
      <c r="A6791" s="104">
        <v>1067200</v>
      </c>
      <c r="B6791" s="104" t="s">
        <v>22</v>
      </c>
      <c r="C6791" s="104">
        <v>2016</v>
      </c>
      <c r="D6791" s="104" t="s">
        <v>205</v>
      </c>
      <c r="E6791" s="104" t="s">
        <v>2</v>
      </c>
      <c r="F6791" s="104" t="s">
        <v>88</v>
      </c>
      <c r="G6791" s="105">
        <v>42573</v>
      </c>
      <c r="H6791" s="105">
        <v>0.24722222222222201</v>
      </c>
      <c r="K6791" s="104">
        <v>54.0822</v>
      </c>
      <c r="L6791" s="104">
        <v>5.7210999999999999</v>
      </c>
      <c r="M6791" s="104">
        <v>1.88</v>
      </c>
      <c r="N6791" s="104">
        <v>0.54</v>
      </c>
      <c r="O6791" s="104">
        <v>0</v>
      </c>
      <c r="P6791" s="104" t="s">
        <v>67</v>
      </c>
      <c r="R6791" s="104" t="s">
        <v>67</v>
      </c>
    </row>
    <row r="6792" spans="1:18" x14ac:dyDescent="0.25">
      <c r="A6792" s="104">
        <v>1067201</v>
      </c>
      <c r="B6792" s="104" t="s">
        <v>22</v>
      </c>
      <c r="C6792" s="104">
        <v>2016</v>
      </c>
      <c r="D6792" s="104" t="s">
        <v>204</v>
      </c>
      <c r="E6792" s="104" t="s">
        <v>2</v>
      </c>
      <c r="F6792" s="104" t="s">
        <v>88</v>
      </c>
      <c r="G6792" s="105">
        <v>42573</v>
      </c>
      <c r="H6792" s="105">
        <v>0.343055555555556</v>
      </c>
      <c r="I6792" s="104">
        <v>4</v>
      </c>
      <c r="J6792" s="104">
        <v>37</v>
      </c>
      <c r="K6792" s="104">
        <v>54.040799999999997</v>
      </c>
      <c r="L6792" s="104">
        <v>5.4747000000000003</v>
      </c>
      <c r="M6792" s="104">
        <v>2.1</v>
      </c>
      <c r="N6792" s="104">
        <v>0.1</v>
      </c>
      <c r="O6792" s="104">
        <v>0.158</v>
      </c>
      <c r="P6792" s="104" t="s">
        <v>67</v>
      </c>
      <c r="R6792" s="104" t="s">
        <v>67</v>
      </c>
    </row>
    <row r="6793" spans="1:18" x14ac:dyDescent="0.25">
      <c r="A6793" s="104">
        <v>1067202</v>
      </c>
      <c r="B6793" s="104" t="s">
        <v>22</v>
      </c>
      <c r="C6793" s="104">
        <v>2016</v>
      </c>
      <c r="D6793" s="104" t="s">
        <v>203</v>
      </c>
      <c r="E6793" s="104" t="s">
        <v>2</v>
      </c>
      <c r="F6793" s="104" t="s">
        <v>88</v>
      </c>
      <c r="G6793" s="105">
        <v>42573</v>
      </c>
      <c r="H6793" s="105">
        <v>0.34513888888888899</v>
      </c>
      <c r="I6793" s="104">
        <v>4</v>
      </c>
      <c r="J6793" s="104">
        <v>46</v>
      </c>
      <c r="K6793" s="104">
        <v>54.081099999999999</v>
      </c>
      <c r="L6793" s="104">
        <v>5.7178000000000004</v>
      </c>
      <c r="M6793" s="104">
        <v>3.1</v>
      </c>
      <c r="N6793" s="104">
        <v>0.3</v>
      </c>
      <c r="O6793" s="104">
        <v>0.74399999999999999</v>
      </c>
      <c r="P6793" s="104" t="s">
        <v>67</v>
      </c>
      <c r="R6793" s="104" t="s">
        <v>67</v>
      </c>
    </row>
    <row r="6794" spans="1:18" x14ac:dyDescent="0.25">
      <c r="A6794" s="104">
        <v>1067203</v>
      </c>
      <c r="B6794" s="104" t="s">
        <v>22</v>
      </c>
      <c r="C6794" s="104">
        <v>2016</v>
      </c>
      <c r="D6794" s="104" t="s">
        <v>201</v>
      </c>
      <c r="E6794" s="104" t="s">
        <v>2</v>
      </c>
      <c r="F6794" s="104" t="s">
        <v>88</v>
      </c>
      <c r="G6794" s="105">
        <v>42573</v>
      </c>
      <c r="H6794" s="105">
        <v>0.43194444444444402</v>
      </c>
      <c r="I6794" s="104">
        <v>2</v>
      </c>
      <c r="J6794" s="104">
        <v>19</v>
      </c>
      <c r="K6794" s="104">
        <v>51.857199999999999</v>
      </c>
      <c r="L6794" s="104">
        <v>2.7</v>
      </c>
      <c r="M6794" s="104">
        <v>0.6</v>
      </c>
      <c r="N6794" s="104">
        <v>0.1</v>
      </c>
      <c r="O6794" s="104">
        <v>4.8000000000000001E-2</v>
      </c>
      <c r="P6794" s="104" t="s">
        <v>67</v>
      </c>
      <c r="R6794" s="104" t="s">
        <v>67</v>
      </c>
    </row>
    <row r="6795" spans="1:18" x14ac:dyDescent="0.25">
      <c r="A6795" s="104">
        <v>1067204</v>
      </c>
      <c r="B6795" s="104" t="s">
        <v>22</v>
      </c>
      <c r="C6795" s="104">
        <v>2016</v>
      </c>
      <c r="D6795" s="104" t="s">
        <v>200</v>
      </c>
      <c r="E6795" s="104" t="s">
        <v>2</v>
      </c>
      <c r="F6795" s="104" t="s">
        <v>88</v>
      </c>
      <c r="G6795" s="105">
        <v>42574</v>
      </c>
      <c r="H6795" s="105">
        <v>0.60069444444444398</v>
      </c>
      <c r="I6795" s="104">
        <v>3</v>
      </c>
      <c r="J6795" s="104">
        <v>4</v>
      </c>
      <c r="K6795" s="104">
        <v>51.92</v>
      </c>
      <c r="L6795" s="104">
        <v>3.2189000000000001</v>
      </c>
      <c r="M6795" s="104">
        <v>1.9</v>
      </c>
      <c r="N6795" s="104">
        <v>1.2</v>
      </c>
      <c r="O6795" s="104">
        <v>1.71</v>
      </c>
      <c r="P6795" s="104" t="s">
        <v>67</v>
      </c>
      <c r="R6795" s="104" t="s">
        <v>67</v>
      </c>
    </row>
    <row r="6796" spans="1:18" x14ac:dyDescent="0.25">
      <c r="A6796" s="104">
        <v>1067205</v>
      </c>
      <c r="B6796" s="104" t="s">
        <v>22</v>
      </c>
      <c r="C6796" s="104">
        <v>2016</v>
      </c>
      <c r="D6796" s="104" t="s">
        <v>199</v>
      </c>
      <c r="E6796" s="104" t="s">
        <v>2</v>
      </c>
      <c r="F6796" s="104" t="s">
        <v>88</v>
      </c>
      <c r="G6796" s="105">
        <v>42574</v>
      </c>
      <c r="H6796" s="105">
        <v>0.60277777777777797</v>
      </c>
      <c r="I6796" s="104">
        <v>3</v>
      </c>
      <c r="J6796" s="104">
        <v>4</v>
      </c>
      <c r="K6796" s="104">
        <v>51.916899999999998</v>
      </c>
      <c r="L6796" s="104">
        <v>3.1177999999999999</v>
      </c>
      <c r="M6796" s="104">
        <v>0.8</v>
      </c>
      <c r="N6796" s="104">
        <v>0.3</v>
      </c>
      <c r="O6796" s="104">
        <v>0.14399999999999999</v>
      </c>
      <c r="P6796" s="104" t="s">
        <v>67</v>
      </c>
      <c r="R6796" s="104" t="s">
        <v>67</v>
      </c>
    </row>
    <row r="6797" spans="1:18" x14ac:dyDescent="0.25">
      <c r="A6797" s="104">
        <v>1067206</v>
      </c>
      <c r="B6797" s="104" t="s">
        <v>22</v>
      </c>
      <c r="C6797" s="104">
        <v>2016</v>
      </c>
      <c r="D6797" s="104" t="s">
        <v>247</v>
      </c>
      <c r="E6797" s="104" t="s">
        <v>2</v>
      </c>
      <c r="F6797" s="104" t="s">
        <v>88</v>
      </c>
      <c r="G6797" s="105">
        <v>42577</v>
      </c>
      <c r="H6797" s="105">
        <v>0.39652777777777798</v>
      </c>
      <c r="I6797" s="104">
        <v>2.57</v>
      </c>
      <c r="J6797" s="104">
        <v>203</v>
      </c>
      <c r="K6797" s="104">
        <v>54.068300000000001</v>
      </c>
      <c r="L6797" s="104">
        <v>4.8367000000000004</v>
      </c>
      <c r="M6797" s="104">
        <v>90</v>
      </c>
      <c r="N6797" s="104">
        <v>0.44</v>
      </c>
      <c r="O6797" s="104">
        <v>23.76</v>
      </c>
      <c r="P6797" s="104" t="s">
        <v>66</v>
      </c>
      <c r="R6797" s="104" t="s">
        <v>91</v>
      </c>
    </row>
    <row r="6798" spans="1:18" x14ac:dyDescent="0.25">
      <c r="A6798" s="104">
        <v>1067207</v>
      </c>
      <c r="B6798" s="104" t="s">
        <v>22</v>
      </c>
      <c r="C6798" s="104">
        <v>2016</v>
      </c>
      <c r="D6798" s="104" t="s">
        <v>198</v>
      </c>
      <c r="E6798" s="104" t="s">
        <v>2</v>
      </c>
      <c r="F6798" s="104" t="s">
        <v>88</v>
      </c>
      <c r="G6798" s="105">
        <v>42577</v>
      </c>
      <c r="H6798" s="105">
        <v>0.69930555555555596</v>
      </c>
      <c r="I6798" s="104">
        <v>2</v>
      </c>
      <c r="J6798" s="104">
        <v>212</v>
      </c>
      <c r="K6798" s="104">
        <v>54.085799999999999</v>
      </c>
      <c r="L6798" s="104">
        <v>4.9227999999999996</v>
      </c>
      <c r="M6798" s="104">
        <v>13.5</v>
      </c>
      <c r="N6798" s="104">
        <v>2.5</v>
      </c>
      <c r="O6798" s="104">
        <v>13.5</v>
      </c>
      <c r="P6798" s="104" t="s">
        <v>67</v>
      </c>
      <c r="R6798" s="104" t="s">
        <v>67</v>
      </c>
    </row>
    <row r="6799" spans="1:18" x14ac:dyDescent="0.25">
      <c r="A6799" s="104">
        <v>1067208</v>
      </c>
      <c r="B6799" s="104" t="s">
        <v>22</v>
      </c>
      <c r="C6799" s="104">
        <v>2016</v>
      </c>
      <c r="D6799" s="104" t="s">
        <v>197</v>
      </c>
      <c r="E6799" s="104" t="s">
        <v>2</v>
      </c>
      <c r="F6799" s="104" t="s">
        <v>88</v>
      </c>
      <c r="G6799" s="105">
        <v>42577</v>
      </c>
      <c r="H6799" s="105">
        <v>0.71388888888888902</v>
      </c>
      <c r="I6799" s="104">
        <v>2</v>
      </c>
      <c r="J6799" s="104">
        <v>212</v>
      </c>
      <c r="K6799" s="104">
        <v>53.953600000000002</v>
      </c>
      <c r="L6799" s="104">
        <v>4.2750000000000004</v>
      </c>
      <c r="M6799" s="104">
        <v>6</v>
      </c>
      <c r="N6799" s="104">
        <v>1.7</v>
      </c>
      <c r="O6799" s="104">
        <v>5.0999999999999996</v>
      </c>
      <c r="P6799" s="104" t="s">
        <v>67</v>
      </c>
      <c r="R6799" s="104" t="s">
        <v>67</v>
      </c>
    </row>
    <row r="6800" spans="1:18" x14ac:dyDescent="0.25">
      <c r="A6800" s="104">
        <v>1067209</v>
      </c>
      <c r="B6800" s="104" t="s">
        <v>22</v>
      </c>
      <c r="C6800" s="104">
        <v>2016</v>
      </c>
      <c r="D6800" s="104" t="s">
        <v>196</v>
      </c>
      <c r="E6800" s="104" t="s">
        <v>2</v>
      </c>
      <c r="F6800" s="104" t="s">
        <v>88</v>
      </c>
      <c r="G6800" s="105">
        <v>42577</v>
      </c>
      <c r="H6800" s="105">
        <v>0.71458333333333302</v>
      </c>
      <c r="I6800" s="104">
        <v>2</v>
      </c>
      <c r="J6800" s="104">
        <v>212</v>
      </c>
      <c r="K6800" s="104">
        <v>53.9056</v>
      </c>
      <c r="L6800" s="104">
        <v>4.2239000000000004</v>
      </c>
      <c r="M6800" s="104">
        <v>11.1</v>
      </c>
      <c r="N6800" s="104">
        <v>3.9</v>
      </c>
      <c r="O6800" s="104">
        <v>17.315999999999999</v>
      </c>
      <c r="P6800" s="104" t="s">
        <v>67</v>
      </c>
      <c r="R6800" s="104" t="s">
        <v>67</v>
      </c>
    </row>
    <row r="6801" spans="1:18" x14ac:dyDescent="0.25">
      <c r="A6801" s="104">
        <v>1067210</v>
      </c>
      <c r="B6801" s="104" t="s">
        <v>22</v>
      </c>
      <c r="C6801" s="104">
        <v>2016</v>
      </c>
      <c r="D6801" s="104" t="s">
        <v>195</v>
      </c>
      <c r="E6801" s="104" t="s">
        <v>2</v>
      </c>
      <c r="F6801" s="104" t="s">
        <v>88</v>
      </c>
      <c r="G6801" s="105">
        <v>42577</v>
      </c>
      <c r="H6801" s="105">
        <v>0.71736111111111101</v>
      </c>
      <c r="I6801" s="104">
        <v>2</v>
      </c>
      <c r="J6801" s="104">
        <v>210</v>
      </c>
      <c r="K6801" s="104">
        <v>53.827199999999998</v>
      </c>
      <c r="L6801" s="104">
        <v>3.9918999999999998</v>
      </c>
      <c r="M6801" s="104">
        <v>3.8</v>
      </c>
      <c r="N6801" s="104">
        <v>5.2</v>
      </c>
      <c r="O6801" s="104">
        <v>7.9039999999999999</v>
      </c>
      <c r="P6801" s="104" t="s">
        <v>67</v>
      </c>
      <c r="R6801" s="104" t="s">
        <v>67</v>
      </c>
    </row>
    <row r="6802" spans="1:18" x14ac:dyDescent="0.25">
      <c r="A6802" s="104">
        <v>1067211</v>
      </c>
      <c r="B6802" s="104" t="s">
        <v>22</v>
      </c>
      <c r="C6802" s="104">
        <v>2016</v>
      </c>
      <c r="D6802" s="104" t="s">
        <v>194</v>
      </c>
      <c r="E6802" s="104" t="s">
        <v>2</v>
      </c>
      <c r="F6802" s="104" t="s">
        <v>88</v>
      </c>
      <c r="G6802" s="105">
        <v>42577</v>
      </c>
      <c r="H6802" s="105">
        <v>0.72013888888888899</v>
      </c>
      <c r="I6802" s="104">
        <v>2</v>
      </c>
      <c r="J6802" s="104">
        <v>210</v>
      </c>
      <c r="K6802" s="104">
        <v>53.643900000000002</v>
      </c>
      <c r="L6802" s="104">
        <v>3.7343999999999999</v>
      </c>
      <c r="M6802" s="104">
        <v>2.6</v>
      </c>
      <c r="N6802" s="104">
        <v>2.5</v>
      </c>
      <c r="O6802" s="104">
        <v>3.9</v>
      </c>
      <c r="P6802" s="104" t="s">
        <v>67</v>
      </c>
      <c r="R6802" s="104" t="s">
        <v>67</v>
      </c>
    </row>
    <row r="6803" spans="1:18" x14ac:dyDescent="0.25">
      <c r="A6803" s="104">
        <v>1067212</v>
      </c>
      <c r="B6803" s="104" t="s">
        <v>22</v>
      </c>
      <c r="C6803" s="104">
        <v>2016</v>
      </c>
      <c r="D6803" s="104" t="s">
        <v>193</v>
      </c>
      <c r="E6803" s="104" t="s">
        <v>2</v>
      </c>
      <c r="F6803" s="104" t="s">
        <v>88</v>
      </c>
      <c r="G6803" s="105">
        <v>42577</v>
      </c>
      <c r="H6803" s="105">
        <v>0.72152777777777799</v>
      </c>
      <c r="I6803" s="104">
        <v>2</v>
      </c>
      <c r="J6803" s="104">
        <v>210</v>
      </c>
      <c r="K6803" s="104">
        <v>53.567799999999998</v>
      </c>
      <c r="L6803" s="104">
        <v>3.6764000000000001</v>
      </c>
      <c r="M6803" s="104">
        <v>12.9</v>
      </c>
      <c r="N6803" s="104">
        <v>3</v>
      </c>
      <c r="O6803" s="104">
        <v>7.74</v>
      </c>
      <c r="P6803" s="104" t="s">
        <v>67</v>
      </c>
      <c r="R6803" s="104" t="s">
        <v>67</v>
      </c>
    </row>
    <row r="6804" spans="1:18" x14ac:dyDescent="0.25">
      <c r="A6804" s="104">
        <v>1067213</v>
      </c>
      <c r="B6804" s="104" t="s">
        <v>22</v>
      </c>
      <c r="C6804" s="104">
        <v>2016</v>
      </c>
      <c r="D6804" s="104" t="s">
        <v>192</v>
      </c>
      <c r="E6804" s="104" t="s">
        <v>2</v>
      </c>
      <c r="F6804" s="104" t="s">
        <v>88</v>
      </c>
      <c r="G6804" s="105">
        <v>42578</v>
      </c>
      <c r="H6804" s="105">
        <v>0.69583333333333297</v>
      </c>
      <c r="I6804" s="104">
        <v>2</v>
      </c>
      <c r="J6804" s="104">
        <v>207</v>
      </c>
      <c r="K6804" s="104">
        <v>53.392200000000003</v>
      </c>
      <c r="L6804" s="104">
        <v>3.0560999999999998</v>
      </c>
      <c r="M6804" s="104">
        <v>2.8</v>
      </c>
      <c r="N6804" s="104">
        <v>0.1</v>
      </c>
      <c r="O6804" s="104">
        <v>0.21</v>
      </c>
      <c r="P6804" s="104" t="s">
        <v>87</v>
      </c>
      <c r="Q6804" s="104">
        <v>0.3427</v>
      </c>
      <c r="R6804" s="104" t="s">
        <v>91</v>
      </c>
    </row>
    <row r="6805" spans="1:18" x14ac:dyDescent="0.25">
      <c r="A6805" s="104">
        <v>1067214</v>
      </c>
      <c r="B6805" s="104" t="s">
        <v>22</v>
      </c>
      <c r="C6805" s="104">
        <v>2016</v>
      </c>
      <c r="D6805" s="104" t="s">
        <v>191</v>
      </c>
      <c r="E6805" s="104" t="s">
        <v>2</v>
      </c>
      <c r="F6805" s="104" t="s">
        <v>88</v>
      </c>
      <c r="G6805" s="105">
        <v>42588</v>
      </c>
      <c r="H6805" s="105">
        <v>0.59930555555555598</v>
      </c>
      <c r="I6805" s="104">
        <v>4</v>
      </c>
      <c r="J6805" s="104">
        <v>316</v>
      </c>
      <c r="K6805" s="104">
        <v>54.17</v>
      </c>
      <c r="L6805" s="104">
        <v>5.1966999999999999</v>
      </c>
      <c r="M6805" s="104">
        <v>25.9</v>
      </c>
      <c r="N6805" s="104">
        <v>1.1000000000000001</v>
      </c>
      <c r="O6805" s="104">
        <v>5.6980000000000004</v>
      </c>
      <c r="P6805" s="104" t="s">
        <v>66</v>
      </c>
      <c r="R6805" s="104" t="s">
        <v>91</v>
      </c>
    </row>
    <row r="6806" spans="1:18" x14ac:dyDescent="0.25">
      <c r="A6806" s="104">
        <v>1067215</v>
      </c>
      <c r="B6806" s="104" t="s">
        <v>22</v>
      </c>
      <c r="C6806" s="104">
        <v>2016</v>
      </c>
      <c r="D6806" s="104" t="s">
        <v>190</v>
      </c>
      <c r="E6806" s="104" t="s">
        <v>2</v>
      </c>
      <c r="F6806" s="104" t="s">
        <v>88</v>
      </c>
      <c r="G6806" s="105">
        <v>42588</v>
      </c>
      <c r="H6806" s="105">
        <v>0.62152777777777801</v>
      </c>
      <c r="I6806" s="104">
        <v>4</v>
      </c>
      <c r="J6806" s="104">
        <v>278</v>
      </c>
      <c r="K6806" s="104">
        <v>53.7483</v>
      </c>
      <c r="L6806" s="104">
        <v>6.3532999999999999</v>
      </c>
      <c r="M6806" s="104">
        <v>1</v>
      </c>
      <c r="N6806" s="104">
        <v>0.3</v>
      </c>
      <c r="O6806" s="104">
        <v>0.12</v>
      </c>
      <c r="P6806" s="104" t="s">
        <v>67</v>
      </c>
      <c r="R6806" s="104" t="s">
        <v>67</v>
      </c>
    </row>
    <row r="6807" spans="1:18" x14ac:dyDescent="0.25">
      <c r="A6807" s="104">
        <v>1067216</v>
      </c>
      <c r="B6807" s="104" t="s">
        <v>22</v>
      </c>
      <c r="C6807" s="104">
        <v>2016</v>
      </c>
      <c r="D6807" s="104" t="s">
        <v>189</v>
      </c>
      <c r="E6807" s="104" t="s">
        <v>2</v>
      </c>
      <c r="F6807" s="104" t="s">
        <v>88</v>
      </c>
      <c r="G6807" s="105">
        <v>42597</v>
      </c>
      <c r="H6807" s="105">
        <v>0.360416666666667</v>
      </c>
      <c r="K6807" s="104">
        <v>54.174999999999997</v>
      </c>
      <c r="L6807" s="104">
        <v>5.4183000000000003</v>
      </c>
      <c r="M6807" s="104">
        <v>4.2</v>
      </c>
      <c r="N6807" s="104">
        <v>1</v>
      </c>
      <c r="O6807" s="104">
        <v>2.52</v>
      </c>
      <c r="P6807" s="104" t="s">
        <v>67</v>
      </c>
      <c r="R6807" s="104" t="s">
        <v>67</v>
      </c>
    </row>
    <row r="6808" spans="1:18" x14ac:dyDescent="0.25">
      <c r="A6808" s="104">
        <v>1067217</v>
      </c>
      <c r="B6808" s="104" t="s">
        <v>22</v>
      </c>
      <c r="C6808" s="104">
        <v>2016</v>
      </c>
      <c r="D6808" s="104" t="s">
        <v>188</v>
      </c>
      <c r="E6808" s="104" t="s">
        <v>2</v>
      </c>
      <c r="F6808" s="104" t="s">
        <v>88</v>
      </c>
      <c r="G6808" s="105">
        <v>42597</v>
      </c>
      <c r="H6808" s="105">
        <v>0.36111111111111099</v>
      </c>
      <c r="K6808" s="104">
        <v>54.21</v>
      </c>
      <c r="L6808" s="104">
        <v>5.4333</v>
      </c>
      <c r="M6808" s="104">
        <v>5.4</v>
      </c>
      <c r="N6808" s="104">
        <v>0.6</v>
      </c>
      <c r="O6808" s="104">
        <v>1.62</v>
      </c>
      <c r="P6808" s="104" t="s">
        <v>67</v>
      </c>
      <c r="R6808" s="104" t="s">
        <v>67</v>
      </c>
    </row>
    <row r="6809" spans="1:18" x14ac:dyDescent="0.25">
      <c r="A6809" s="104">
        <v>1067218</v>
      </c>
      <c r="B6809" s="104" t="s">
        <v>22</v>
      </c>
      <c r="C6809" s="104">
        <v>2016</v>
      </c>
      <c r="D6809" s="104" t="s">
        <v>187</v>
      </c>
      <c r="E6809" s="104" t="s">
        <v>2</v>
      </c>
      <c r="F6809" s="104" t="s">
        <v>88</v>
      </c>
      <c r="G6809" s="105">
        <v>42597</v>
      </c>
      <c r="H6809" s="105">
        <v>0.36458333333333298</v>
      </c>
      <c r="K6809" s="104">
        <v>54.024999999999999</v>
      </c>
      <c r="L6809" s="104">
        <v>5.5503</v>
      </c>
      <c r="M6809" s="104">
        <v>5</v>
      </c>
      <c r="N6809" s="104">
        <v>0.7</v>
      </c>
      <c r="O6809" s="104">
        <v>1.05</v>
      </c>
      <c r="P6809" s="104" t="s">
        <v>67</v>
      </c>
      <c r="R6809" s="104" t="s">
        <v>67</v>
      </c>
    </row>
    <row r="6810" spans="1:18" x14ac:dyDescent="0.25">
      <c r="A6810" s="104">
        <v>1067219</v>
      </c>
      <c r="B6810" s="104" t="s">
        <v>22</v>
      </c>
      <c r="C6810" s="104">
        <v>2016</v>
      </c>
      <c r="D6810" s="104" t="s">
        <v>236</v>
      </c>
      <c r="E6810" s="104" t="s">
        <v>2</v>
      </c>
      <c r="F6810" s="104" t="s">
        <v>88</v>
      </c>
      <c r="G6810" s="105">
        <v>42597</v>
      </c>
      <c r="H6810" s="105">
        <v>0.36666666666666697</v>
      </c>
      <c r="I6810" s="104">
        <v>3.6</v>
      </c>
      <c r="J6810" s="104">
        <v>23</v>
      </c>
      <c r="K6810" s="104">
        <v>54.188299999999998</v>
      </c>
      <c r="L6810" s="104">
        <v>5.4249999999999998</v>
      </c>
      <c r="M6810" s="104">
        <v>8</v>
      </c>
      <c r="N6810" s="104">
        <v>0.8</v>
      </c>
      <c r="O6810" s="104">
        <v>1.28</v>
      </c>
      <c r="P6810" s="104" t="s">
        <v>67</v>
      </c>
      <c r="R6810" s="104" t="s">
        <v>67</v>
      </c>
    </row>
    <row r="6811" spans="1:18" x14ac:dyDescent="0.25">
      <c r="A6811" s="104">
        <v>1067220</v>
      </c>
      <c r="B6811" s="104" t="s">
        <v>22</v>
      </c>
      <c r="C6811" s="104">
        <v>2016</v>
      </c>
      <c r="D6811" s="104" t="s">
        <v>186</v>
      </c>
      <c r="E6811" s="104" t="s">
        <v>2</v>
      </c>
      <c r="F6811" s="104" t="s">
        <v>88</v>
      </c>
      <c r="G6811" s="105">
        <v>42597</v>
      </c>
      <c r="H6811" s="105">
        <v>0.36666666666666697</v>
      </c>
      <c r="K6811" s="104">
        <v>54.188299999999998</v>
      </c>
      <c r="L6811" s="104">
        <v>5.4249999999999998</v>
      </c>
      <c r="M6811" s="104">
        <v>8</v>
      </c>
      <c r="N6811" s="104">
        <v>0.8</v>
      </c>
      <c r="O6811" s="104">
        <v>1.28</v>
      </c>
      <c r="P6811" s="104" t="s">
        <v>67</v>
      </c>
      <c r="R6811" s="104" t="s">
        <v>67</v>
      </c>
    </row>
    <row r="6812" spans="1:18" x14ac:dyDescent="0.25">
      <c r="A6812" s="104">
        <v>1067221</v>
      </c>
      <c r="B6812" s="104" t="s">
        <v>22</v>
      </c>
      <c r="C6812" s="104">
        <v>2016</v>
      </c>
      <c r="D6812" s="104" t="s">
        <v>185</v>
      </c>
      <c r="E6812" s="104" t="s">
        <v>2</v>
      </c>
      <c r="F6812" s="104" t="s">
        <v>88</v>
      </c>
      <c r="G6812" s="105">
        <v>42597</v>
      </c>
      <c r="H6812" s="105">
        <v>0.37361111111111101</v>
      </c>
      <c r="K6812" s="104">
        <v>54.019399999999997</v>
      </c>
      <c r="L6812" s="104">
        <v>5.5467000000000004</v>
      </c>
      <c r="M6812" s="104">
        <v>4.5</v>
      </c>
      <c r="N6812" s="104">
        <v>0.5</v>
      </c>
      <c r="O6812" s="104">
        <v>1.35</v>
      </c>
      <c r="P6812" s="104" t="s">
        <v>67</v>
      </c>
      <c r="R6812" s="104" t="s">
        <v>67</v>
      </c>
    </row>
    <row r="6813" spans="1:18" x14ac:dyDescent="0.25">
      <c r="A6813" s="104">
        <v>1067222</v>
      </c>
      <c r="B6813" s="104" t="s">
        <v>22</v>
      </c>
      <c r="C6813" s="104">
        <v>2016</v>
      </c>
      <c r="D6813" s="104" t="s">
        <v>228</v>
      </c>
      <c r="E6813" s="104" t="s">
        <v>2</v>
      </c>
      <c r="F6813" s="104" t="s">
        <v>88</v>
      </c>
      <c r="G6813" s="105">
        <v>42597</v>
      </c>
      <c r="H6813" s="105">
        <v>0.37361111111111101</v>
      </c>
      <c r="I6813" s="104">
        <v>4.12</v>
      </c>
      <c r="J6813" s="104">
        <v>12</v>
      </c>
      <c r="K6813" s="104">
        <v>54.018300000000004</v>
      </c>
      <c r="L6813" s="104">
        <v>5.5467000000000004</v>
      </c>
      <c r="M6813" s="104">
        <v>4.5</v>
      </c>
      <c r="N6813" s="104">
        <v>0.5</v>
      </c>
      <c r="O6813" s="104">
        <v>1.35</v>
      </c>
      <c r="P6813" s="104" t="s">
        <v>67</v>
      </c>
      <c r="R6813" s="104" t="s">
        <v>67</v>
      </c>
    </row>
    <row r="6814" spans="1:18" x14ac:dyDescent="0.25">
      <c r="A6814" s="104">
        <v>1067223</v>
      </c>
      <c r="B6814" s="104" t="s">
        <v>22</v>
      </c>
      <c r="C6814" s="104">
        <v>2016</v>
      </c>
      <c r="D6814" s="104" t="s">
        <v>184</v>
      </c>
      <c r="E6814" s="104" t="s">
        <v>2</v>
      </c>
      <c r="F6814" s="104" t="s">
        <v>88</v>
      </c>
      <c r="G6814" s="105">
        <v>42597</v>
      </c>
      <c r="H6814" s="105">
        <v>0.38333333333333303</v>
      </c>
      <c r="K6814" s="104">
        <v>54.191699999999997</v>
      </c>
      <c r="L6814" s="104">
        <v>6.0217000000000001</v>
      </c>
      <c r="O6814" s="104">
        <v>0</v>
      </c>
      <c r="P6814" s="104" t="s">
        <v>67</v>
      </c>
      <c r="R6814" s="104" t="s">
        <v>67</v>
      </c>
    </row>
    <row r="6815" spans="1:18" x14ac:dyDescent="0.25">
      <c r="A6815" s="104">
        <v>1067224</v>
      </c>
      <c r="B6815" s="104" t="s">
        <v>22</v>
      </c>
      <c r="C6815" s="104">
        <v>2016</v>
      </c>
      <c r="D6815" s="104" t="s">
        <v>183</v>
      </c>
      <c r="E6815" s="104" t="s">
        <v>2</v>
      </c>
      <c r="F6815" s="104" t="s">
        <v>88</v>
      </c>
      <c r="G6815" s="105">
        <v>42601</v>
      </c>
      <c r="H6815" s="105">
        <v>0.25763888888888897</v>
      </c>
      <c r="K6815" s="104">
        <v>53.915799999999997</v>
      </c>
      <c r="L6815" s="104">
        <v>4.5811000000000002</v>
      </c>
      <c r="M6815" s="104">
        <v>53.7</v>
      </c>
      <c r="N6815" s="104">
        <v>8.48</v>
      </c>
      <c r="O6815" s="104">
        <v>9.1080000000000005</v>
      </c>
      <c r="P6815" s="104" t="s">
        <v>67</v>
      </c>
      <c r="R6815" s="104" t="s">
        <v>67</v>
      </c>
    </row>
    <row r="6816" spans="1:18" x14ac:dyDescent="0.25">
      <c r="A6816" s="104">
        <v>1067225</v>
      </c>
      <c r="B6816" s="104" t="s">
        <v>22</v>
      </c>
      <c r="C6816" s="104">
        <v>2016</v>
      </c>
      <c r="D6816" s="104" t="s">
        <v>182</v>
      </c>
      <c r="E6816" s="104" t="s">
        <v>2</v>
      </c>
      <c r="F6816" s="104" t="s">
        <v>88</v>
      </c>
      <c r="G6816" s="105">
        <v>42601</v>
      </c>
      <c r="H6816" s="105">
        <v>0.55694444444444402</v>
      </c>
      <c r="K6816" s="104">
        <v>53.926699999999997</v>
      </c>
      <c r="L6816" s="104">
        <v>4.0983000000000001</v>
      </c>
      <c r="M6816" s="104">
        <v>3.4</v>
      </c>
      <c r="N6816" s="104">
        <v>0.8</v>
      </c>
      <c r="O6816" s="104">
        <v>1.6319999999999999</v>
      </c>
      <c r="P6816" s="104" t="s">
        <v>67</v>
      </c>
      <c r="R6816" s="104" t="s">
        <v>67</v>
      </c>
    </row>
    <row r="6817" spans="1:18" x14ac:dyDescent="0.25">
      <c r="A6817" s="104">
        <v>1067226</v>
      </c>
      <c r="B6817" s="104" t="s">
        <v>22</v>
      </c>
      <c r="C6817" s="104">
        <v>2016</v>
      </c>
      <c r="D6817" s="104" t="s">
        <v>181</v>
      </c>
      <c r="E6817" s="104" t="s">
        <v>2</v>
      </c>
      <c r="F6817" s="104" t="s">
        <v>88</v>
      </c>
      <c r="G6817" s="105">
        <v>42601</v>
      </c>
      <c r="H6817" s="105">
        <v>0.56874999999999998</v>
      </c>
      <c r="K6817" s="104">
        <v>54.058599999999998</v>
      </c>
      <c r="L6817" s="104">
        <v>4.8532999999999999</v>
      </c>
      <c r="M6817" s="104">
        <v>1.3</v>
      </c>
      <c r="N6817" s="104">
        <v>0.2</v>
      </c>
      <c r="O6817" s="104">
        <v>0.156</v>
      </c>
      <c r="P6817" s="104" t="s">
        <v>67</v>
      </c>
      <c r="R6817" s="104" t="s">
        <v>67</v>
      </c>
    </row>
    <row r="6818" spans="1:18" x14ac:dyDescent="0.25">
      <c r="A6818" s="104">
        <v>1067227</v>
      </c>
      <c r="B6818" s="104" t="s">
        <v>22</v>
      </c>
      <c r="C6818" s="104">
        <v>2016</v>
      </c>
      <c r="D6818" s="104" t="s">
        <v>176</v>
      </c>
      <c r="E6818" s="104" t="s">
        <v>2</v>
      </c>
      <c r="F6818" s="104" t="s">
        <v>88</v>
      </c>
      <c r="G6818" s="105">
        <v>42601</v>
      </c>
      <c r="H6818" s="105">
        <v>0.57569444444444395</v>
      </c>
      <c r="K6818" s="104">
        <v>54.108600000000003</v>
      </c>
      <c r="L6818" s="104">
        <v>5.5393999999999997</v>
      </c>
      <c r="M6818" s="104">
        <v>4.2</v>
      </c>
      <c r="N6818" s="104">
        <v>1.8</v>
      </c>
      <c r="O6818" s="104">
        <v>4.5359999999999996</v>
      </c>
      <c r="P6818" s="104" t="s">
        <v>67</v>
      </c>
      <c r="R6818" s="104" t="s">
        <v>67</v>
      </c>
    </row>
    <row r="6819" spans="1:18" x14ac:dyDescent="0.25">
      <c r="A6819" s="104">
        <v>1067228</v>
      </c>
      <c r="B6819" s="104" t="s">
        <v>22</v>
      </c>
      <c r="C6819" s="104">
        <v>2016</v>
      </c>
      <c r="D6819" s="104" t="s">
        <v>175</v>
      </c>
      <c r="E6819" s="104" t="s">
        <v>2</v>
      </c>
      <c r="F6819" s="104" t="s">
        <v>88</v>
      </c>
      <c r="G6819" s="105">
        <v>42605</v>
      </c>
      <c r="H6819" s="105">
        <v>0.60347222222222197</v>
      </c>
      <c r="I6819" s="104">
        <v>2</v>
      </c>
      <c r="J6819" s="104">
        <v>180</v>
      </c>
      <c r="K6819" s="104">
        <v>53.975000000000001</v>
      </c>
      <c r="L6819" s="104">
        <v>4.2533000000000003</v>
      </c>
      <c r="M6819" s="104">
        <v>8.5</v>
      </c>
      <c r="N6819" s="104">
        <v>0.05</v>
      </c>
      <c r="O6819" s="104">
        <v>0.255</v>
      </c>
      <c r="P6819" s="104" t="s">
        <v>66</v>
      </c>
      <c r="R6819" s="104" t="s">
        <v>91</v>
      </c>
    </row>
    <row r="6820" spans="1:18" x14ac:dyDescent="0.25">
      <c r="A6820" s="104">
        <v>1067229</v>
      </c>
      <c r="B6820" s="104" t="s">
        <v>22</v>
      </c>
      <c r="C6820" s="104">
        <v>2016</v>
      </c>
      <c r="D6820" s="104" t="s">
        <v>174</v>
      </c>
      <c r="E6820" s="104" t="s">
        <v>2</v>
      </c>
      <c r="F6820" s="104" t="s">
        <v>88</v>
      </c>
      <c r="G6820" s="105">
        <v>42614</v>
      </c>
      <c r="H6820" s="105">
        <v>0.30416666666666697</v>
      </c>
      <c r="K6820" s="104">
        <v>52.1967</v>
      </c>
      <c r="L6820" s="104">
        <v>3.3849999999999998</v>
      </c>
      <c r="M6820" s="104">
        <v>3.3</v>
      </c>
      <c r="N6820" s="104">
        <v>1.9</v>
      </c>
      <c r="O6820" s="104">
        <v>0.627</v>
      </c>
      <c r="P6820" s="104" t="s">
        <v>67</v>
      </c>
      <c r="R6820" s="104" t="s">
        <v>67</v>
      </c>
    </row>
    <row r="6821" spans="1:18" x14ac:dyDescent="0.25">
      <c r="A6821" s="104">
        <v>1067230</v>
      </c>
      <c r="B6821" s="104" t="s">
        <v>22</v>
      </c>
      <c r="C6821" s="104">
        <v>2016</v>
      </c>
      <c r="D6821" s="104" t="s">
        <v>173</v>
      </c>
      <c r="E6821" s="104" t="s">
        <v>2</v>
      </c>
      <c r="F6821" s="104" t="s">
        <v>88</v>
      </c>
      <c r="G6821" s="105">
        <v>42614</v>
      </c>
      <c r="H6821" s="105">
        <v>0.40277777777777801</v>
      </c>
      <c r="K6821" s="104">
        <v>54.094999999999999</v>
      </c>
      <c r="L6821" s="104">
        <v>5.9050000000000002</v>
      </c>
      <c r="M6821" s="104">
        <v>1.8</v>
      </c>
      <c r="N6821" s="104">
        <v>0.1</v>
      </c>
      <c r="O6821" s="104">
        <v>3.5999999999999997E-2</v>
      </c>
      <c r="P6821" s="104" t="s">
        <v>67</v>
      </c>
      <c r="R6821" s="104" t="s">
        <v>67</v>
      </c>
    </row>
    <row r="6822" spans="1:18" x14ac:dyDescent="0.25">
      <c r="A6822" s="104">
        <v>1067231</v>
      </c>
      <c r="B6822" s="104" t="s">
        <v>22</v>
      </c>
      <c r="C6822" s="104">
        <v>2016</v>
      </c>
      <c r="D6822" s="104" t="s">
        <v>227</v>
      </c>
      <c r="E6822" s="104" t="s">
        <v>2</v>
      </c>
      <c r="F6822" s="104" t="s">
        <v>88</v>
      </c>
      <c r="G6822" s="105">
        <v>42616</v>
      </c>
      <c r="H6822" s="105">
        <v>0.358333333333333</v>
      </c>
      <c r="I6822" s="104">
        <v>7.2</v>
      </c>
      <c r="J6822" s="104">
        <v>264</v>
      </c>
      <c r="K6822" s="104">
        <v>54.353299999999997</v>
      </c>
      <c r="L6822" s="104">
        <v>4.8017000000000003</v>
      </c>
      <c r="M6822" s="104">
        <v>3.88</v>
      </c>
      <c r="N6822" s="104">
        <v>0.75</v>
      </c>
      <c r="O6822" s="104">
        <v>1.746</v>
      </c>
      <c r="P6822" s="104" t="s">
        <v>67</v>
      </c>
      <c r="R6822" s="104" t="s">
        <v>67</v>
      </c>
    </row>
    <row r="6823" spans="1:18" x14ac:dyDescent="0.25">
      <c r="A6823" s="104">
        <v>1067232</v>
      </c>
      <c r="B6823" s="104" t="s">
        <v>22</v>
      </c>
      <c r="C6823" s="104">
        <v>2016</v>
      </c>
      <c r="D6823" s="104" t="s">
        <v>172</v>
      </c>
      <c r="E6823" s="104" t="s">
        <v>2</v>
      </c>
      <c r="F6823" s="104" t="s">
        <v>88</v>
      </c>
      <c r="G6823" s="105">
        <v>42616</v>
      </c>
      <c r="H6823" s="105">
        <v>0.70625000000000004</v>
      </c>
      <c r="I6823" s="104">
        <v>3</v>
      </c>
      <c r="J6823" s="104">
        <v>220</v>
      </c>
      <c r="K6823" s="104">
        <v>52.215000000000003</v>
      </c>
      <c r="L6823" s="104">
        <v>3.0133000000000001</v>
      </c>
      <c r="M6823" s="104">
        <v>4.5</v>
      </c>
      <c r="N6823" s="104">
        <v>0.7</v>
      </c>
      <c r="O6823" s="104">
        <v>0.94499999999999995</v>
      </c>
      <c r="P6823" s="104" t="s">
        <v>67</v>
      </c>
      <c r="R6823" s="104" t="s">
        <v>67</v>
      </c>
    </row>
    <row r="6824" spans="1:18" x14ac:dyDescent="0.25">
      <c r="A6824" s="104">
        <v>1067233</v>
      </c>
      <c r="B6824" s="104" t="s">
        <v>22</v>
      </c>
      <c r="C6824" s="104">
        <v>2016</v>
      </c>
      <c r="D6824" s="104" t="s">
        <v>454</v>
      </c>
      <c r="E6824" s="104" t="s">
        <v>437</v>
      </c>
      <c r="F6824" s="104" t="s">
        <v>88</v>
      </c>
      <c r="G6824" s="105">
        <v>42620</v>
      </c>
      <c r="H6824" s="105">
        <v>0.28402777777777799</v>
      </c>
      <c r="I6824" s="104">
        <v>3</v>
      </c>
      <c r="J6824" s="104">
        <v>209</v>
      </c>
      <c r="K6824" s="104">
        <v>54.09</v>
      </c>
      <c r="L6824" s="104">
        <v>4.8733000000000004</v>
      </c>
      <c r="M6824" s="104">
        <v>0.86</v>
      </c>
      <c r="N6824" s="104">
        <v>0.28499999999999998</v>
      </c>
      <c r="O6824" s="104">
        <v>0.14699999999999999</v>
      </c>
      <c r="P6824" s="104" t="s">
        <v>67</v>
      </c>
      <c r="R6824" s="104" t="s">
        <v>67</v>
      </c>
    </row>
    <row r="6825" spans="1:18" x14ac:dyDescent="0.25">
      <c r="A6825" s="104">
        <v>1067234</v>
      </c>
      <c r="B6825" s="104" t="s">
        <v>22</v>
      </c>
      <c r="C6825" s="104">
        <v>2016</v>
      </c>
      <c r="D6825" s="104" t="s">
        <v>226</v>
      </c>
      <c r="E6825" s="104" t="s">
        <v>2</v>
      </c>
      <c r="F6825" s="104" t="s">
        <v>88</v>
      </c>
      <c r="G6825" s="105">
        <v>42620</v>
      </c>
      <c r="H6825" s="105">
        <v>0.28402777777777799</v>
      </c>
      <c r="I6825" s="104">
        <v>5.66</v>
      </c>
      <c r="J6825" s="104">
        <v>209</v>
      </c>
      <c r="K6825" s="104">
        <v>54.09</v>
      </c>
      <c r="L6825" s="104">
        <v>4.8733000000000004</v>
      </c>
      <c r="M6825" s="104">
        <v>0.86</v>
      </c>
      <c r="N6825" s="104">
        <v>0.28499999999999998</v>
      </c>
      <c r="O6825" s="104">
        <v>0.14699999999999999</v>
      </c>
      <c r="P6825" s="104" t="s">
        <v>67</v>
      </c>
      <c r="R6825" s="104" t="s">
        <v>91</v>
      </c>
    </row>
    <row r="6826" spans="1:18" x14ac:dyDescent="0.25">
      <c r="A6826" s="104">
        <v>1067235</v>
      </c>
      <c r="B6826" s="104" t="s">
        <v>22</v>
      </c>
      <c r="C6826" s="104">
        <v>2016</v>
      </c>
      <c r="D6826" s="104" t="s">
        <v>453</v>
      </c>
      <c r="E6826" s="104" t="s">
        <v>437</v>
      </c>
      <c r="F6826" s="104" t="s">
        <v>88</v>
      </c>
      <c r="G6826" s="105">
        <v>42620</v>
      </c>
      <c r="H6826" s="105">
        <v>0.28472222222222199</v>
      </c>
      <c r="I6826" s="104">
        <v>3</v>
      </c>
      <c r="J6826" s="104">
        <v>209</v>
      </c>
      <c r="K6826" s="104">
        <v>54.07</v>
      </c>
      <c r="L6826" s="104">
        <v>4.8132999999999999</v>
      </c>
      <c r="M6826" s="104">
        <v>0.53</v>
      </c>
      <c r="N6826" s="104">
        <v>0.71799999999999997</v>
      </c>
      <c r="O6826" s="104">
        <v>0.28499999999999998</v>
      </c>
      <c r="P6826" s="104" t="s">
        <v>67</v>
      </c>
      <c r="R6826" s="104" t="s">
        <v>67</v>
      </c>
    </row>
    <row r="6827" spans="1:18" x14ac:dyDescent="0.25">
      <c r="A6827" s="104">
        <v>1067236</v>
      </c>
      <c r="B6827" s="104" t="s">
        <v>22</v>
      </c>
      <c r="C6827" s="104">
        <v>2016</v>
      </c>
      <c r="D6827" s="104" t="s">
        <v>225</v>
      </c>
      <c r="E6827" s="104" t="s">
        <v>2</v>
      </c>
      <c r="F6827" s="104" t="s">
        <v>88</v>
      </c>
      <c r="G6827" s="105">
        <v>42620</v>
      </c>
      <c r="H6827" s="105">
        <v>0.28472222222222199</v>
      </c>
      <c r="I6827" s="104">
        <v>5.66</v>
      </c>
      <c r="J6827" s="104">
        <v>209</v>
      </c>
      <c r="K6827" s="104">
        <v>54.07</v>
      </c>
      <c r="L6827" s="104">
        <v>4.8132999999999999</v>
      </c>
      <c r="M6827" s="104">
        <v>0.53</v>
      </c>
      <c r="N6827" s="104">
        <v>0.71799999999999997</v>
      </c>
      <c r="O6827" s="104">
        <v>0.28499999999999998</v>
      </c>
      <c r="P6827" s="104" t="s">
        <v>67</v>
      </c>
      <c r="R6827" s="104" t="s">
        <v>91</v>
      </c>
    </row>
    <row r="6828" spans="1:18" x14ac:dyDescent="0.25">
      <c r="A6828" s="104">
        <v>1067237</v>
      </c>
      <c r="B6828" s="104" t="s">
        <v>22</v>
      </c>
      <c r="C6828" s="104">
        <v>2016</v>
      </c>
      <c r="D6828" s="104" t="s">
        <v>452</v>
      </c>
      <c r="E6828" s="104" t="s">
        <v>437</v>
      </c>
      <c r="F6828" s="104" t="s">
        <v>88</v>
      </c>
      <c r="G6828" s="105">
        <v>42620</v>
      </c>
      <c r="H6828" s="105">
        <v>0.80277777777777803</v>
      </c>
      <c r="K6828" s="104">
        <v>53.756599999999999</v>
      </c>
      <c r="L6828" s="104">
        <v>6.1036000000000001</v>
      </c>
      <c r="M6828" s="104">
        <v>11.2</v>
      </c>
      <c r="N6828" s="104">
        <v>0.35</v>
      </c>
      <c r="O6828" s="104">
        <v>3.92</v>
      </c>
      <c r="P6828" s="104" t="s">
        <v>67</v>
      </c>
      <c r="R6828" s="104" t="s">
        <v>67</v>
      </c>
    </row>
    <row r="6829" spans="1:18" x14ac:dyDescent="0.25">
      <c r="A6829" s="104">
        <v>1067238</v>
      </c>
      <c r="B6829" s="104" t="s">
        <v>22</v>
      </c>
      <c r="C6829" s="104">
        <v>2016</v>
      </c>
      <c r="D6829" s="104" t="s">
        <v>451</v>
      </c>
      <c r="E6829" s="104" t="s">
        <v>437</v>
      </c>
      <c r="F6829" s="104" t="s">
        <v>88</v>
      </c>
      <c r="G6829" s="105">
        <v>42620</v>
      </c>
      <c r="H6829" s="105">
        <v>0.811805555555556</v>
      </c>
      <c r="K6829" s="104">
        <v>53.624000000000002</v>
      </c>
      <c r="L6829" s="104">
        <v>5.8449999999999998</v>
      </c>
      <c r="M6829" s="104">
        <v>1.2</v>
      </c>
      <c r="N6829" s="104">
        <v>0.2</v>
      </c>
      <c r="O6829" s="104">
        <v>0.24</v>
      </c>
      <c r="P6829" s="104" t="s">
        <v>67</v>
      </c>
      <c r="R6829" s="104" t="s">
        <v>67</v>
      </c>
    </row>
    <row r="6830" spans="1:18" x14ac:dyDescent="0.25">
      <c r="A6830" s="104">
        <v>1067239</v>
      </c>
      <c r="B6830" s="104" t="s">
        <v>22</v>
      </c>
      <c r="C6830" s="104">
        <v>2016</v>
      </c>
      <c r="D6830" s="104" t="s">
        <v>450</v>
      </c>
      <c r="E6830" s="104" t="s">
        <v>437</v>
      </c>
      <c r="F6830" s="104" t="s">
        <v>88</v>
      </c>
      <c r="G6830" s="105">
        <v>42620</v>
      </c>
      <c r="H6830" s="105">
        <v>0.8125</v>
      </c>
      <c r="K6830" s="104">
        <v>53.668799999999997</v>
      </c>
      <c r="L6830" s="104">
        <v>5.7838000000000003</v>
      </c>
      <c r="M6830" s="104">
        <v>2.4</v>
      </c>
      <c r="N6830" s="104">
        <v>0.35</v>
      </c>
      <c r="O6830" s="104">
        <v>0.84</v>
      </c>
      <c r="P6830" s="104" t="s">
        <v>67</v>
      </c>
      <c r="R6830" s="104" t="s">
        <v>67</v>
      </c>
    </row>
    <row r="6831" spans="1:18" x14ac:dyDescent="0.25">
      <c r="A6831" s="104">
        <v>1067240</v>
      </c>
      <c r="B6831" s="104" t="s">
        <v>22</v>
      </c>
      <c r="C6831" s="104">
        <v>2016</v>
      </c>
      <c r="D6831" s="104" t="s">
        <v>449</v>
      </c>
      <c r="E6831" s="104" t="s">
        <v>437</v>
      </c>
      <c r="F6831" s="104" t="s">
        <v>88</v>
      </c>
      <c r="G6831" s="105">
        <v>42620</v>
      </c>
      <c r="H6831" s="105">
        <v>0.813194444444444</v>
      </c>
      <c r="K6831" s="104">
        <v>53.575600000000001</v>
      </c>
      <c r="L6831" s="104">
        <v>5.7210999999999999</v>
      </c>
      <c r="M6831" s="104">
        <v>3.9</v>
      </c>
      <c r="N6831" s="104">
        <v>0.45</v>
      </c>
      <c r="O6831" s="104">
        <v>1.7549999999999999</v>
      </c>
      <c r="P6831" s="104" t="s">
        <v>67</v>
      </c>
      <c r="R6831" s="104" t="s">
        <v>67</v>
      </c>
    </row>
    <row r="6832" spans="1:18" x14ac:dyDescent="0.25">
      <c r="A6832" s="104">
        <v>1067241</v>
      </c>
      <c r="B6832" s="104" t="s">
        <v>22</v>
      </c>
      <c r="C6832" s="104">
        <v>2016</v>
      </c>
      <c r="D6832" s="104" t="s">
        <v>448</v>
      </c>
      <c r="E6832" s="104" t="s">
        <v>437</v>
      </c>
      <c r="F6832" s="104" t="s">
        <v>88</v>
      </c>
      <c r="G6832" s="105">
        <v>42620</v>
      </c>
      <c r="H6832" s="105">
        <v>0.82291666666666696</v>
      </c>
      <c r="K6832" s="104">
        <v>53.722299999999997</v>
      </c>
      <c r="L6832" s="104">
        <v>6.2068000000000003</v>
      </c>
      <c r="M6832" s="104">
        <v>2.7</v>
      </c>
      <c r="N6832" s="104">
        <v>0.24</v>
      </c>
      <c r="O6832" s="104">
        <v>0.64800000000000002</v>
      </c>
      <c r="P6832" s="104" t="s">
        <v>67</v>
      </c>
      <c r="R6832" s="104" t="s">
        <v>67</v>
      </c>
    </row>
    <row r="6833" spans="1:18" x14ac:dyDescent="0.25">
      <c r="A6833" s="104">
        <v>1067242</v>
      </c>
      <c r="B6833" s="104" t="s">
        <v>22</v>
      </c>
      <c r="C6833" s="104">
        <v>2016</v>
      </c>
      <c r="D6833" s="104" t="s">
        <v>447</v>
      </c>
      <c r="E6833" s="104" t="s">
        <v>437</v>
      </c>
      <c r="F6833" s="104" t="s">
        <v>88</v>
      </c>
      <c r="G6833" s="105">
        <v>42620</v>
      </c>
      <c r="H6833" s="105">
        <v>0.86805555555555503</v>
      </c>
      <c r="K6833" s="104">
        <v>52.4163</v>
      </c>
      <c r="L6833" s="104">
        <v>3.1065999999999998</v>
      </c>
      <c r="M6833" s="104">
        <v>3.3</v>
      </c>
      <c r="N6833" s="104">
        <v>1.1000000000000001</v>
      </c>
      <c r="O6833" s="104">
        <v>3.63</v>
      </c>
      <c r="P6833" s="104" t="s">
        <v>67</v>
      </c>
      <c r="R6833" s="104" t="s">
        <v>67</v>
      </c>
    </row>
    <row r="6834" spans="1:18" x14ac:dyDescent="0.25">
      <c r="A6834" s="104">
        <v>1067243</v>
      </c>
      <c r="B6834" s="104" t="s">
        <v>22</v>
      </c>
      <c r="C6834" s="104">
        <v>2016</v>
      </c>
      <c r="D6834" s="104" t="s">
        <v>446</v>
      </c>
      <c r="E6834" s="104" t="s">
        <v>437</v>
      </c>
      <c r="F6834" s="104" t="s">
        <v>2</v>
      </c>
      <c r="G6834" s="105">
        <v>42621</v>
      </c>
      <c r="H6834" s="105">
        <v>0.101388888888889</v>
      </c>
      <c r="I6834" s="104">
        <v>1</v>
      </c>
      <c r="J6834" s="104">
        <v>50</v>
      </c>
      <c r="K6834" s="104">
        <v>52.360700000000001</v>
      </c>
      <c r="L6834" s="104">
        <v>2.9681999999999999</v>
      </c>
      <c r="O6834" s="104">
        <v>1.7330000000000001</v>
      </c>
      <c r="P6834" s="104" t="s">
        <v>87</v>
      </c>
      <c r="Q6834" s="104">
        <v>6.9000000000000006E-2</v>
      </c>
      <c r="R6834" s="104" t="s">
        <v>67</v>
      </c>
    </row>
    <row r="6835" spans="1:18" x14ac:dyDescent="0.25">
      <c r="A6835" s="104">
        <v>1067244</v>
      </c>
      <c r="B6835" s="104" t="s">
        <v>22</v>
      </c>
      <c r="C6835" s="104">
        <v>2016</v>
      </c>
      <c r="D6835" s="104" t="s">
        <v>445</v>
      </c>
      <c r="E6835" s="104" t="s">
        <v>437</v>
      </c>
      <c r="F6835" s="104" t="s">
        <v>88</v>
      </c>
      <c r="G6835" s="105">
        <v>42621</v>
      </c>
      <c r="H6835" s="105">
        <v>0.34722222222222199</v>
      </c>
      <c r="K6835" s="104">
        <v>52.416600000000003</v>
      </c>
      <c r="L6835" s="104">
        <v>3.0666000000000002</v>
      </c>
      <c r="M6835" s="104">
        <v>2</v>
      </c>
      <c r="N6835" s="104">
        <v>0.5</v>
      </c>
      <c r="O6835" s="104">
        <v>1</v>
      </c>
      <c r="P6835" s="104" t="s">
        <v>67</v>
      </c>
      <c r="R6835" s="104" t="s">
        <v>67</v>
      </c>
    </row>
    <row r="6836" spans="1:18" x14ac:dyDescent="0.25">
      <c r="A6836" s="104">
        <v>1067245</v>
      </c>
      <c r="B6836" s="104" t="s">
        <v>22</v>
      </c>
      <c r="C6836" s="104">
        <v>2016</v>
      </c>
      <c r="D6836" s="104" t="s">
        <v>444</v>
      </c>
      <c r="E6836" s="104" t="s">
        <v>437</v>
      </c>
      <c r="F6836" s="104" t="s">
        <v>88</v>
      </c>
      <c r="G6836" s="105">
        <v>42621</v>
      </c>
      <c r="H6836" s="105">
        <v>0.35069444444444398</v>
      </c>
      <c r="K6836" s="104">
        <v>52.533299999999997</v>
      </c>
      <c r="L6836" s="104">
        <v>2.766</v>
      </c>
      <c r="M6836" s="104">
        <v>1.5</v>
      </c>
      <c r="N6836" s="104">
        <v>0.5</v>
      </c>
      <c r="O6836" s="104">
        <v>0.75</v>
      </c>
      <c r="P6836" s="104" t="s">
        <v>67</v>
      </c>
      <c r="R6836" s="104" t="s">
        <v>67</v>
      </c>
    </row>
    <row r="6837" spans="1:18" x14ac:dyDescent="0.25">
      <c r="A6837" s="104">
        <v>1067246</v>
      </c>
      <c r="B6837" s="104" t="s">
        <v>22</v>
      </c>
      <c r="C6837" s="104">
        <v>2016</v>
      </c>
      <c r="D6837" s="104" t="s">
        <v>443</v>
      </c>
      <c r="E6837" s="104" t="s">
        <v>437</v>
      </c>
      <c r="F6837" s="104" t="s">
        <v>88</v>
      </c>
      <c r="G6837" s="105">
        <v>42621</v>
      </c>
      <c r="H6837" s="105">
        <v>0.42569444444444399</v>
      </c>
      <c r="K6837" s="104">
        <v>53.566600000000001</v>
      </c>
      <c r="L6837" s="104">
        <v>3.5832999999999999</v>
      </c>
      <c r="M6837" s="104">
        <v>2</v>
      </c>
      <c r="N6837" s="104">
        <v>0.3</v>
      </c>
      <c r="O6837" s="104">
        <v>0.6</v>
      </c>
      <c r="P6837" s="104" t="s">
        <v>67</v>
      </c>
      <c r="R6837" s="104" t="s">
        <v>67</v>
      </c>
    </row>
    <row r="6838" spans="1:18" x14ac:dyDescent="0.25">
      <c r="A6838" s="104">
        <v>1067247</v>
      </c>
      <c r="B6838" s="104" t="s">
        <v>22</v>
      </c>
      <c r="C6838" s="104">
        <v>2016</v>
      </c>
      <c r="D6838" s="104" t="s">
        <v>171</v>
      </c>
      <c r="E6838" s="104" t="s">
        <v>2</v>
      </c>
      <c r="F6838" s="104" t="s">
        <v>88</v>
      </c>
      <c r="G6838" s="105">
        <v>42621</v>
      </c>
      <c r="H6838" s="105">
        <v>0.78472222222222199</v>
      </c>
      <c r="I6838" s="104">
        <v>4</v>
      </c>
      <c r="J6838" s="104">
        <v>250</v>
      </c>
      <c r="K6838" s="104">
        <v>53.695</v>
      </c>
      <c r="L6838" s="104">
        <v>3.3532999999999999</v>
      </c>
      <c r="M6838" s="104">
        <v>5.9</v>
      </c>
      <c r="N6838" s="104">
        <v>2</v>
      </c>
      <c r="O6838" s="104">
        <v>7.08</v>
      </c>
      <c r="P6838" s="104" t="s">
        <v>66</v>
      </c>
      <c r="R6838" s="104" t="s">
        <v>67</v>
      </c>
    </row>
    <row r="6839" spans="1:18" x14ac:dyDescent="0.25">
      <c r="A6839" s="104">
        <v>1067248</v>
      </c>
      <c r="B6839" s="104" t="s">
        <v>22</v>
      </c>
      <c r="C6839" s="104">
        <v>2016</v>
      </c>
      <c r="D6839" s="104" t="s">
        <v>442</v>
      </c>
      <c r="E6839" s="104" t="s">
        <v>437</v>
      </c>
      <c r="F6839" s="104" t="s">
        <v>2</v>
      </c>
      <c r="G6839" s="105">
        <v>42621</v>
      </c>
      <c r="H6839" s="105">
        <v>0.99652777777777801</v>
      </c>
      <c r="I6839" s="104">
        <v>4</v>
      </c>
      <c r="J6839" s="104">
        <v>170</v>
      </c>
      <c r="K6839" s="104">
        <v>53.599299999999999</v>
      </c>
      <c r="L6839" s="104">
        <v>5.7992999999999997</v>
      </c>
      <c r="M6839" s="104">
        <v>3.5</v>
      </c>
      <c r="N6839" s="104">
        <v>0.7</v>
      </c>
      <c r="O6839" s="104">
        <v>2.4500000000000002</v>
      </c>
      <c r="P6839" s="104" t="s">
        <v>66</v>
      </c>
      <c r="R6839" s="104" t="s">
        <v>67</v>
      </c>
    </row>
    <row r="6840" spans="1:18" x14ac:dyDescent="0.25">
      <c r="A6840" s="104">
        <v>1067249</v>
      </c>
      <c r="B6840" s="104" t="s">
        <v>22</v>
      </c>
      <c r="C6840" s="104">
        <v>2016</v>
      </c>
      <c r="D6840" s="104" t="s">
        <v>441</v>
      </c>
      <c r="E6840" s="104" t="s">
        <v>437</v>
      </c>
      <c r="F6840" s="104" t="s">
        <v>2</v>
      </c>
      <c r="G6840" s="105">
        <v>42622</v>
      </c>
      <c r="H6840" s="105">
        <v>2.7777777777777801E-3</v>
      </c>
      <c r="I6840" s="104">
        <v>3</v>
      </c>
      <c r="J6840" s="104">
        <v>170</v>
      </c>
      <c r="K6840" s="104">
        <v>53.794800000000002</v>
      </c>
      <c r="L6840" s="104">
        <v>6.1814999999999998</v>
      </c>
      <c r="M6840" s="104">
        <v>1.9</v>
      </c>
      <c r="N6840" s="104">
        <v>0.7</v>
      </c>
      <c r="O6840" s="104">
        <v>1.33</v>
      </c>
      <c r="P6840" s="104" t="s">
        <v>66</v>
      </c>
      <c r="R6840" s="104" t="s">
        <v>67</v>
      </c>
    </row>
    <row r="6841" spans="1:18" x14ac:dyDescent="0.25">
      <c r="A6841" s="104">
        <v>1067250</v>
      </c>
      <c r="B6841" s="104" t="s">
        <v>22</v>
      </c>
      <c r="C6841" s="104">
        <v>2016</v>
      </c>
      <c r="D6841" s="104" t="s">
        <v>440</v>
      </c>
      <c r="E6841" s="104" t="s">
        <v>437</v>
      </c>
      <c r="F6841" s="104" t="s">
        <v>2</v>
      </c>
      <c r="G6841" s="105">
        <v>42622</v>
      </c>
      <c r="H6841" s="105">
        <v>2.0833333333333301E-2</v>
      </c>
      <c r="I6841" s="104">
        <v>3</v>
      </c>
      <c r="J6841" s="104">
        <v>150</v>
      </c>
      <c r="K6841" s="104">
        <v>53.9681</v>
      </c>
      <c r="L6841" s="104">
        <v>4.298</v>
      </c>
      <c r="M6841" s="104">
        <v>1.1000000000000001</v>
      </c>
      <c r="N6841" s="104">
        <v>0.7</v>
      </c>
      <c r="O6841" s="104">
        <v>0.77</v>
      </c>
      <c r="P6841" s="104" t="s">
        <v>66</v>
      </c>
      <c r="R6841" s="104" t="s">
        <v>67</v>
      </c>
    </row>
    <row r="6842" spans="1:18" x14ac:dyDescent="0.25">
      <c r="A6842" s="104">
        <v>1067251</v>
      </c>
      <c r="B6842" s="104" t="s">
        <v>22</v>
      </c>
      <c r="C6842" s="104">
        <v>2016</v>
      </c>
      <c r="D6842" s="104" t="s">
        <v>439</v>
      </c>
      <c r="E6842" s="104" t="s">
        <v>437</v>
      </c>
      <c r="F6842" s="104" t="s">
        <v>2</v>
      </c>
      <c r="G6842" s="105">
        <v>42622</v>
      </c>
      <c r="H6842" s="105">
        <v>4.5138888888888902E-2</v>
      </c>
      <c r="I6842" s="104">
        <v>2</v>
      </c>
      <c r="J6842" s="104">
        <v>145</v>
      </c>
      <c r="K6842" s="104">
        <v>52.3596</v>
      </c>
      <c r="L6842" s="104">
        <v>3.0613000000000001</v>
      </c>
      <c r="M6842" s="104">
        <v>2.6</v>
      </c>
      <c r="N6842" s="104">
        <v>1.3</v>
      </c>
      <c r="O6842" s="104">
        <v>3.38</v>
      </c>
      <c r="P6842" s="104" t="s">
        <v>66</v>
      </c>
      <c r="R6842" s="104" t="s">
        <v>67</v>
      </c>
    </row>
    <row r="6843" spans="1:18" x14ac:dyDescent="0.25">
      <c r="A6843" s="104">
        <v>1067252</v>
      </c>
      <c r="B6843" s="104" t="s">
        <v>22</v>
      </c>
      <c r="C6843" s="104">
        <v>2016</v>
      </c>
      <c r="D6843" s="104" t="s">
        <v>438</v>
      </c>
      <c r="E6843" s="104" t="s">
        <v>437</v>
      </c>
      <c r="F6843" s="104" t="s">
        <v>2</v>
      </c>
      <c r="G6843" s="105">
        <v>42622</v>
      </c>
      <c r="H6843" s="105">
        <v>4.5833333333333302E-2</v>
      </c>
      <c r="I6843" s="104">
        <v>2</v>
      </c>
      <c r="J6843" s="104">
        <v>145</v>
      </c>
      <c r="K6843" s="104">
        <v>52.418500000000002</v>
      </c>
      <c r="L6843" s="104">
        <v>2.9434999999999998</v>
      </c>
      <c r="M6843" s="104">
        <v>1.5</v>
      </c>
      <c r="N6843" s="104">
        <v>1.1000000000000001</v>
      </c>
      <c r="O6843" s="104">
        <v>1.65</v>
      </c>
      <c r="P6843" s="104" t="s">
        <v>66</v>
      </c>
      <c r="R6843" s="104" t="s">
        <v>67</v>
      </c>
    </row>
    <row r="6844" spans="1:18" x14ac:dyDescent="0.25">
      <c r="A6844" s="104">
        <v>1067253</v>
      </c>
      <c r="B6844" s="104" t="s">
        <v>22</v>
      </c>
      <c r="C6844" s="104">
        <v>2016</v>
      </c>
      <c r="D6844" s="104" t="s">
        <v>170</v>
      </c>
      <c r="E6844" s="104" t="s">
        <v>2</v>
      </c>
      <c r="F6844" s="104" t="s">
        <v>88</v>
      </c>
      <c r="G6844" s="105">
        <v>42622</v>
      </c>
      <c r="H6844" s="105">
        <v>0.34166666666666701</v>
      </c>
      <c r="I6844" s="104">
        <v>4</v>
      </c>
      <c r="J6844" s="104">
        <v>217</v>
      </c>
      <c r="K6844" s="104">
        <v>53.865000000000002</v>
      </c>
      <c r="L6844" s="104">
        <v>6.7782999999999998</v>
      </c>
      <c r="M6844" s="104">
        <v>0.2</v>
      </c>
      <c r="N6844" s="104">
        <v>0.2</v>
      </c>
      <c r="O6844" s="104">
        <v>2.8000000000000001E-2</v>
      </c>
      <c r="P6844" s="104" t="s">
        <v>67</v>
      </c>
      <c r="R6844" s="104" t="s">
        <v>67</v>
      </c>
    </row>
    <row r="6845" spans="1:18" x14ac:dyDescent="0.25">
      <c r="A6845" s="104">
        <v>1067254</v>
      </c>
      <c r="B6845" s="104" t="s">
        <v>22</v>
      </c>
      <c r="C6845" s="104">
        <v>2016</v>
      </c>
      <c r="D6845" s="104" t="s">
        <v>169</v>
      </c>
      <c r="E6845" s="104" t="s">
        <v>2</v>
      </c>
      <c r="F6845" s="104" t="s">
        <v>88</v>
      </c>
      <c r="G6845" s="105">
        <v>42623</v>
      </c>
      <c r="H6845" s="105">
        <v>0.35625000000000001</v>
      </c>
      <c r="I6845" s="104">
        <v>3</v>
      </c>
      <c r="J6845" s="104">
        <v>212</v>
      </c>
      <c r="K6845" s="104">
        <v>51.975000000000001</v>
      </c>
      <c r="L6845" s="104">
        <v>3.6583000000000001</v>
      </c>
      <c r="M6845" s="104">
        <v>0.2</v>
      </c>
      <c r="N6845" s="104">
        <v>0.3</v>
      </c>
      <c r="O6845" s="104">
        <v>4.2000000000000003E-2</v>
      </c>
      <c r="P6845" s="104" t="s">
        <v>67</v>
      </c>
      <c r="R6845" s="104" t="s">
        <v>67</v>
      </c>
    </row>
    <row r="6846" spans="1:18" x14ac:dyDescent="0.25">
      <c r="A6846" s="104">
        <v>1067255</v>
      </c>
      <c r="B6846" s="104" t="s">
        <v>22</v>
      </c>
      <c r="C6846" s="104">
        <v>2016</v>
      </c>
      <c r="D6846" s="104" t="s">
        <v>168</v>
      </c>
      <c r="E6846" s="104" t="s">
        <v>2</v>
      </c>
      <c r="F6846" s="104" t="s">
        <v>2</v>
      </c>
      <c r="G6846" s="105">
        <v>42626</v>
      </c>
      <c r="H6846" s="105">
        <v>0</v>
      </c>
      <c r="I6846" s="104">
        <v>3</v>
      </c>
      <c r="J6846" s="104">
        <v>114</v>
      </c>
      <c r="K6846" s="104">
        <v>53.695</v>
      </c>
      <c r="L6846" s="104">
        <v>4.1132999999999997</v>
      </c>
      <c r="M6846" s="104">
        <v>2.1</v>
      </c>
      <c r="N6846" s="104">
        <v>0.6</v>
      </c>
      <c r="O6846" s="104">
        <v>0.75600000000000001</v>
      </c>
      <c r="P6846" s="104" t="s">
        <v>67</v>
      </c>
      <c r="R6846" s="104" t="s">
        <v>67</v>
      </c>
    </row>
    <row r="6847" spans="1:18" x14ac:dyDescent="0.25">
      <c r="A6847" s="104">
        <v>1067256</v>
      </c>
      <c r="B6847" s="104" t="s">
        <v>22</v>
      </c>
      <c r="C6847" s="104">
        <v>2016</v>
      </c>
      <c r="D6847" s="104" t="s">
        <v>167</v>
      </c>
      <c r="E6847" s="104" t="s">
        <v>2</v>
      </c>
      <c r="F6847" s="104" t="s">
        <v>88</v>
      </c>
      <c r="G6847" s="105">
        <v>42626</v>
      </c>
      <c r="H6847" s="105">
        <v>0.41180555555555598</v>
      </c>
      <c r="I6847" s="104">
        <v>3</v>
      </c>
      <c r="J6847" s="104">
        <v>136</v>
      </c>
      <c r="K6847" s="104">
        <v>53.853299999999997</v>
      </c>
      <c r="L6847" s="104">
        <v>4.0533000000000001</v>
      </c>
      <c r="M6847" s="104">
        <v>1.6</v>
      </c>
      <c r="N6847" s="104">
        <v>0.3</v>
      </c>
      <c r="O6847" s="104">
        <v>0.192</v>
      </c>
      <c r="P6847" s="104" t="s">
        <v>67</v>
      </c>
      <c r="R6847" s="104" t="s">
        <v>67</v>
      </c>
    </row>
    <row r="6848" spans="1:18" x14ac:dyDescent="0.25">
      <c r="A6848" s="104">
        <v>1067257</v>
      </c>
      <c r="B6848" s="104" t="s">
        <v>22</v>
      </c>
      <c r="C6848" s="104">
        <v>2016</v>
      </c>
      <c r="D6848" s="104" t="s">
        <v>166</v>
      </c>
      <c r="E6848" s="104" t="s">
        <v>2</v>
      </c>
      <c r="F6848" s="104" t="s">
        <v>2</v>
      </c>
      <c r="G6848" s="105">
        <v>42627</v>
      </c>
      <c r="H6848" s="105">
        <v>0.10763888888888901</v>
      </c>
      <c r="I6848" s="104">
        <v>4</v>
      </c>
      <c r="J6848" s="104">
        <v>130</v>
      </c>
      <c r="K6848" s="104">
        <v>54.451700000000002</v>
      </c>
      <c r="L6848" s="104">
        <v>4.84</v>
      </c>
      <c r="M6848" s="104">
        <v>9.6999999999999993</v>
      </c>
      <c r="N6848" s="104">
        <v>1.3</v>
      </c>
      <c r="O6848" s="104">
        <v>4.4139999999999997</v>
      </c>
      <c r="P6848" s="104" t="s">
        <v>67</v>
      </c>
      <c r="R6848" s="104" t="s">
        <v>67</v>
      </c>
    </row>
    <row r="6849" spans="1:18" x14ac:dyDescent="0.25">
      <c r="A6849" s="104">
        <v>1067258</v>
      </c>
      <c r="B6849" s="104" t="s">
        <v>22</v>
      </c>
      <c r="C6849" s="104">
        <v>2016</v>
      </c>
      <c r="D6849" s="104" t="s">
        <v>224</v>
      </c>
      <c r="E6849" s="104" t="s">
        <v>2</v>
      </c>
      <c r="F6849" s="104" t="s">
        <v>88</v>
      </c>
      <c r="G6849" s="105">
        <v>42629</v>
      </c>
      <c r="H6849" s="105">
        <v>0.38402777777777802</v>
      </c>
      <c r="I6849" s="104">
        <v>4.63</v>
      </c>
      <c r="J6849" s="104">
        <v>230</v>
      </c>
      <c r="K6849" s="104">
        <v>54.188299999999998</v>
      </c>
      <c r="L6849" s="104">
        <v>5.3033000000000001</v>
      </c>
      <c r="M6849" s="104">
        <v>2.2999999999999998</v>
      </c>
      <c r="N6849" s="104">
        <v>1</v>
      </c>
      <c r="O6849" s="104">
        <v>1.1499999999999999</v>
      </c>
      <c r="P6849" s="104" t="s">
        <v>67</v>
      </c>
      <c r="R6849" s="104" t="s">
        <v>67</v>
      </c>
    </row>
    <row r="6850" spans="1:18" x14ac:dyDescent="0.25">
      <c r="A6850" s="104">
        <v>1067259</v>
      </c>
      <c r="B6850" s="104" t="s">
        <v>22</v>
      </c>
      <c r="C6850" s="104">
        <v>2016</v>
      </c>
      <c r="D6850" s="104" t="s">
        <v>223</v>
      </c>
      <c r="E6850" s="104" t="s">
        <v>2</v>
      </c>
      <c r="F6850" s="104" t="s">
        <v>88</v>
      </c>
      <c r="G6850" s="105">
        <v>42629</v>
      </c>
      <c r="H6850" s="105">
        <v>0.38472222222222202</v>
      </c>
      <c r="I6850" s="104">
        <v>5.14</v>
      </c>
      <c r="J6850" s="104">
        <v>228</v>
      </c>
      <c r="K6850" s="104">
        <v>54.2517</v>
      </c>
      <c r="L6850" s="104">
        <v>5.4249999999999998</v>
      </c>
      <c r="M6850" s="104">
        <v>1.2</v>
      </c>
      <c r="N6850" s="104">
        <v>0.8</v>
      </c>
      <c r="O6850" s="104">
        <v>0.38400000000000001</v>
      </c>
      <c r="P6850" s="104" t="s">
        <v>67</v>
      </c>
      <c r="R6850" s="104" t="s">
        <v>67</v>
      </c>
    </row>
    <row r="6851" spans="1:18" x14ac:dyDescent="0.25">
      <c r="A6851" s="104">
        <v>1067260</v>
      </c>
      <c r="B6851" s="104" t="s">
        <v>22</v>
      </c>
      <c r="C6851" s="104">
        <v>2016</v>
      </c>
      <c r="D6851" s="104" t="s">
        <v>222</v>
      </c>
      <c r="E6851" s="104" t="s">
        <v>2</v>
      </c>
      <c r="F6851" s="104" t="s">
        <v>88</v>
      </c>
      <c r="G6851" s="105">
        <v>42629</v>
      </c>
      <c r="H6851" s="105">
        <v>0.38472222222222202</v>
      </c>
      <c r="I6851" s="104">
        <v>6.17</v>
      </c>
      <c r="J6851" s="104">
        <v>228</v>
      </c>
      <c r="K6851" s="104">
        <v>54.3033</v>
      </c>
      <c r="L6851" s="104">
        <v>5.5366999999999997</v>
      </c>
      <c r="M6851" s="104">
        <v>1</v>
      </c>
      <c r="N6851" s="104">
        <v>0.6</v>
      </c>
      <c r="O6851" s="104">
        <v>0.24</v>
      </c>
      <c r="P6851" s="104" t="s">
        <v>67</v>
      </c>
      <c r="R6851" s="104" t="s">
        <v>67</v>
      </c>
    </row>
    <row r="6852" spans="1:18" x14ac:dyDescent="0.25">
      <c r="A6852" s="104">
        <v>1067261</v>
      </c>
      <c r="B6852" s="104" t="s">
        <v>22</v>
      </c>
      <c r="C6852" s="104">
        <v>2016</v>
      </c>
      <c r="D6852" s="104" t="s">
        <v>165</v>
      </c>
      <c r="E6852" s="104" t="s">
        <v>2</v>
      </c>
      <c r="F6852" s="104" t="s">
        <v>88</v>
      </c>
      <c r="G6852" s="105">
        <v>42629</v>
      </c>
      <c r="H6852" s="105">
        <v>0.38680555555555601</v>
      </c>
      <c r="I6852" s="104">
        <v>3</v>
      </c>
      <c r="J6852" s="104">
        <v>210</v>
      </c>
      <c r="K6852" s="104">
        <v>54.179699999999997</v>
      </c>
      <c r="L6852" s="104">
        <v>5.2911000000000001</v>
      </c>
      <c r="M6852" s="104">
        <v>2.4</v>
      </c>
      <c r="N6852" s="104">
        <v>0.05</v>
      </c>
      <c r="O6852" s="104">
        <v>8.4000000000000005E-2</v>
      </c>
      <c r="P6852" s="104" t="s">
        <v>66</v>
      </c>
      <c r="R6852" s="104" t="s">
        <v>67</v>
      </c>
    </row>
    <row r="6853" spans="1:18" x14ac:dyDescent="0.25">
      <c r="A6853" s="104">
        <v>1067262</v>
      </c>
      <c r="B6853" s="104" t="s">
        <v>22</v>
      </c>
      <c r="C6853" s="104">
        <v>2016</v>
      </c>
      <c r="D6853" s="104" t="s">
        <v>164</v>
      </c>
      <c r="E6853" s="104" t="s">
        <v>2</v>
      </c>
      <c r="F6853" s="104" t="s">
        <v>88</v>
      </c>
      <c r="G6853" s="105">
        <v>42629</v>
      </c>
      <c r="H6853" s="105">
        <v>0.45486111111111099</v>
      </c>
      <c r="I6853" s="104">
        <v>4</v>
      </c>
      <c r="J6853" s="104">
        <v>182</v>
      </c>
      <c r="K6853" s="104">
        <v>53.633299999999998</v>
      </c>
      <c r="L6853" s="104">
        <v>3.28</v>
      </c>
      <c r="M6853" s="104">
        <v>2.2999999999999998</v>
      </c>
      <c r="N6853" s="104">
        <v>5.9</v>
      </c>
      <c r="O6853" s="104">
        <v>2.714</v>
      </c>
      <c r="P6853" s="104" t="s">
        <v>66</v>
      </c>
      <c r="R6853" s="104" t="s">
        <v>67</v>
      </c>
    </row>
    <row r="6854" spans="1:18" x14ac:dyDescent="0.25">
      <c r="A6854" s="104">
        <v>1067263</v>
      </c>
      <c r="B6854" s="104" t="s">
        <v>22</v>
      </c>
      <c r="C6854" s="104">
        <v>2016</v>
      </c>
      <c r="D6854" s="104" t="s">
        <v>162</v>
      </c>
      <c r="E6854" s="104" t="s">
        <v>2</v>
      </c>
      <c r="F6854" s="104" t="s">
        <v>88</v>
      </c>
      <c r="G6854" s="105">
        <v>42638</v>
      </c>
      <c r="H6854" s="105">
        <v>0.47499999999999998</v>
      </c>
      <c r="I6854" s="104">
        <v>6</v>
      </c>
      <c r="J6854" s="104">
        <v>217</v>
      </c>
      <c r="K6854" s="104">
        <v>53.256700000000002</v>
      </c>
      <c r="L6854" s="104">
        <v>3.4716999999999998</v>
      </c>
      <c r="M6854" s="104">
        <v>2.2999999999999998</v>
      </c>
      <c r="N6854" s="104">
        <v>0.1</v>
      </c>
      <c r="O6854" s="104">
        <v>0.161</v>
      </c>
      <c r="P6854" s="104" t="s">
        <v>67</v>
      </c>
      <c r="R6854" s="104" t="s">
        <v>67</v>
      </c>
    </row>
    <row r="6855" spans="1:18" x14ac:dyDescent="0.25">
      <c r="A6855" s="104">
        <v>1067264</v>
      </c>
      <c r="B6855" s="104" t="s">
        <v>22</v>
      </c>
      <c r="C6855" s="104">
        <v>2016</v>
      </c>
      <c r="D6855" s="104" t="s">
        <v>160</v>
      </c>
      <c r="E6855" s="104" t="s">
        <v>2</v>
      </c>
      <c r="F6855" s="104" t="s">
        <v>88</v>
      </c>
      <c r="G6855" s="105">
        <v>42638</v>
      </c>
      <c r="H6855" s="105">
        <v>0.49722222222222201</v>
      </c>
      <c r="I6855" s="104">
        <v>6</v>
      </c>
      <c r="J6855" s="104">
        <v>205</v>
      </c>
      <c r="K6855" s="104">
        <v>54.083300000000001</v>
      </c>
      <c r="L6855" s="104">
        <v>5.585</v>
      </c>
      <c r="M6855" s="104">
        <v>3.7</v>
      </c>
      <c r="N6855" s="104">
        <v>0.2</v>
      </c>
      <c r="O6855" s="104">
        <v>0.59199999999999997</v>
      </c>
      <c r="P6855" s="104" t="s">
        <v>66</v>
      </c>
      <c r="R6855" s="104" t="s">
        <v>91</v>
      </c>
    </row>
    <row r="6856" spans="1:18" x14ac:dyDescent="0.25">
      <c r="A6856" s="104">
        <v>1067265</v>
      </c>
      <c r="B6856" s="104" t="s">
        <v>22</v>
      </c>
      <c r="C6856" s="104">
        <v>2016</v>
      </c>
      <c r="D6856" s="104" t="s">
        <v>159</v>
      </c>
      <c r="E6856" s="104" t="s">
        <v>2</v>
      </c>
      <c r="F6856" s="104" t="s">
        <v>88</v>
      </c>
      <c r="G6856" s="105">
        <v>42650</v>
      </c>
      <c r="H6856" s="105">
        <v>0.42430555555555599</v>
      </c>
      <c r="I6856" s="104">
        <v>3</v>
      </c>
      <c r="J6856" s="104">
        <v>65</v>
      </c>
      <c r="K6856" s="104">
        <v>53.926699999999997</v>
      </c>
      <c r="L6856" s="104">
        <v>3.6017000000000001</v>
      </c>
      <c r="M6856" s="104">
        <v>14.8</v>
      </c>
      <c r="N6856" s="104">
        <v>0.03</v>
      </c>
      <c r="O6856" s="104">
        <v>0.35499999999999998</v>
      </c>
      <c r="P6856" s="104" t="s">
        <v>66</v>
      </c>
      <c r="R6856" s="104" t="s">
        <v>91</v>
      </c>
    </row>
    <row r="6857" spans="1:18" x14ac:dyDescent="0.25">
      <c r="A6857" s="104">
        <v>1067266</v>
      </c>
      <c r="B6857" s="104" t="s">
        <v>22</v>
      </c>
      <c r="C6857" s="104">
        <v>2016</v>
      </c>
      <c r="D6857" s="104" t="s">
        <v>156</v>
      </c>
      <c r="E6857" s="104" t="s">
        <v>2</v>
      </c>
      <c r="F6857" s="104" t="s">
        <v>88</v>
      </c>
      <c r="G6857" s="105">
        <v>42654</v>
      </c>
      <c r="H6857" s="105">
        <v>0.33124999999999999</v>
      </c>
      <c r="I6857" s="104">
        <v>4</v>
      </c>
      <c r="J6857" s="104">
        <v>76</v>
      </c>
      <c r="K6857" s="104">
        <v>53.723300000000002</v>
      </c>
      <c r="L6857" s="104">
        <v>3.7317</v>
      </c>
      <c r="M6857" s="104">
        <v>4.8</v>
      </c>
      <c r="N6857" s="104">
        <v>0.1</v>
      </c>
      <c r="O6857" s="104">
        <v>0.28799999999999998</v>
      </c>
      <c r="P6857" s="104" t="s">
        <v>67</v>
      </c>
      <c r="R6857" s="104" t="s">
        <v>67</v>
      </c>
    </row>
    <row r="6858" spans="1:18" x14ac:dyDescent="0.25">
      <c r="A6858" s="104">
        <v>1067267</v>
      </c>
      <c r="B6858" s="104" t="s">
        <v>22</v>
      </c>
      <c r="C6858" s="104">
        <v>2016</v>
      </c>
      <c r="D6858" s="104" t="s">
        <v>155</v>
      </c>
      <c r="E6858" s="104" t="s">
        <v>2</v>
      </c>
      <c r="F6858" s="104" t="s">
        <v>88</v>
      </c>
      <c r="G6858" s="105">
        <v>42654</v>
      </c>
      <c r="H6858" s="105">
        <v>0.33819444444444402</v>
      </c>
      <c r="I6858" s="104">
        <v>3</v>
      </c>
      <c r="J6858" s="104">
        <v>78</v>
      </c>
      <c r="K6858" s="104">
        <v>53.421700000000001</v>
      </c>
      <c r="L6858" s="104">
        <v>3.6766999999999999</v>
      </c>
      <c r="M6858" s="104">
        <v>11</v>
      </c>
      <c r="N6858" s="104">
        <v>0.7</v>
      </c>
      <c r="O6858" s="104">
        <v>6.16</v>
      </c>
      <c r="P6858" s="104" t="s">
        <v>67</v>
      </c>
      <c r="R6858" s="104" t="s">
        <v>67</v>
      </c>
    </row>
    <row r="6859" spans="1:18" x14ac:dyDescent="0.25">
      <c r="A6859" s="104">
        <v>1067268</v>
      </c>
      <c r="B6859" s="104" t="s">
        <v>22</v>
      </c>
      <c r="C6859" s="104">
        <v>2016</v>
      </c>
      <c r="D6859" s="104" t="s">
        <v>154</v>
      </c>
      <c r="E6859" s="104" t="s">
        <v>2</v>
      </c>
      <c r="F6859" s="104" t="s">
        <v>88</v>
      </c>
      <c r="G6859" s="105">
        <v>42657</v>
      </c>
      <c r="H6859" s="105">
        <v>0.24722222222222201</v>
      </c>
      <c r="K6859" s="104">
        <v>54.286099999999998</v>
      </c>
      <c r="L6859" s="104">
        <v>4.3555999999999999</v>
      </c>
      <c r="M6859" s="104">
        <v>7.2</v>
      </c>
      <c r="N6859" s="104">
        <v>1.8</v>
      </c>
      <c r="O6859" s="104">
        <v>0.64800000000000002</v>
      </c>
      <c r="P6859" s="104" t="s">
        <v>67</v>
      </c>
      <c r="R6859" s="104" t="s">
        <v>67</v>
      </c>
    </row>
    <row r="6860" spans="1:18" x14ac:dyDescent="0.25">
      <c r="A6860" s="104">
        <v>1067269</v>
      </c>
      <c r="B6860" s="104" t="s">
        <v>22</v>
      </c>
      <c r="C6860" s="104">
        <v>2016</v>
      </c>
      <c r="D6860" s="104" t="s">
        <v>436</v>
      </c>
      <c r="E6860" s="104" t="s">
        <v>2</v>
      </c>
      <c r="F6860" s="104" t="s">
        <v>88</v>
      </c>
      <c r="G6860" s="105">
        <v>42659</v>
      </c>
      <c r="H6860" s="105">
        <v>0.64166666666666705</v>
      </c>
      <c r="I6860" s="104">
        <v>4</v>
      </c>
      <c r="J6860" s="104">
        <v>214</v>
      </c>
      <c r="K6860" s="104">
        <v>52.039700000000003</v>
      </c>
      <c r="L6860" s="104">
        <v>3.1294</v>
      </c>
      <c r="M6860" s="104">
        <v>1.4</v>
      </c>
      <c r="N6860" s="104">
        <v>1.1000000000000001</v>
      </c>
      <c r="O6860" s="104">
        <v>1.232</v>
      </c>
      <c r="P6860" s="104" t="s">
        <v>67</v>
      </c>
      <c r="R6860" s="104" t="s">
        <v>67</v>
      </c>
    </row>
    <row r="6861" spans="1:18" x14ac:dyDescent="0.25">
      <c r="A6861" s="104">
        <v>1067270</v>
      </c>
      <c r="B6861" s="104" t="s">
        <v>22</v>
      </c>
      <c r="C6861" s="104">
        <v>2016</v>
      </c>
      <c r="D6861" s="104" t="s">
        <v>435</v>
      </c>
      <c r="E6861" s="104" t="s">
        <v>2</v>
      </c>
      <c r="F6861" s="104" t="s">
        <v>88</v>
      </c>
      <c r="G6861" s="105">
        <v>42659</v>
      </c>
      <c r="H6861" s="105">
        <v>0.64166666666666705</v>
      </c>
      <c r="I6861" s="104">
        <v>4</v>
      </c>
      <c r="J6861" s="104">
        <v>214</v>
      </c>
      <c r="K6861" s="104">
        <v>52.046399999999998</v>
      </c>
      <c r="L6861" s="104">
        <v>2.9681000000000002</v>
      </c>
      <c r="M6861" s="104">
        <v>2.2000000000000002</v>
      </c>
      <c r="N6861" s="104">
        <v>0.5</v>
      </c>
      <c r="O6861" s="104">
        <v>0.88</v>
      </c>
      <c r="P6861" s="104" t="s">
        <v>67</v>
      </c>
      <c r="R6861" s="104" t="s">
        <v>67</v>
      </c>
    </row>
    <row r="6862" spans="1:18" x14ac:dyDescent="0.25">
      <c r="A6862" s="104">
        <v>1067271</v>
      </c>
      <c r="B6862" s="104" t="s">
        <v>22</v>
      </c>
      <c r="C6862" s="104">
        <v>2016</v>
      </c>
      <c r="D6862" s="104" t="s">
        <v>434</v>
      </c>
      <c r="E6862" s="104" t="s">
        <v>2</v>
      </c>
      <c r="F6862" s="104" t="s">
        <v>88</v>
      </c>
      <c r="G6862" s="105">
        <v>42659</v>
      </c>
      <c r="H6862" s="105">
        <v>0.64166666666666705</v>
      </c>
      <c r="I6862" s="104">
        <v>4</v>
      </c>
      <c r="J6862" s="104">
        <v>214</v>
      </c>
      <c r="K6862" s="104">
        <v>52.058599999999998</v>
      </c>
      <c r="L6862" s="104">
        <v>2.9910999999999999</v>
      </c>
      <c r="M6862" s="104">
        <v>2.5</v>
      </c>
      <c r="N6862" s="104">
        <v>0.9</v>
      </c>
      <c r="O6862" s="104">
        <v>1.6879999999999999</v>
      </c>
      <c r="P6862" s="104" t="s">
        <v>67</v>
      </c>
      <c r="R6862" s="104" t="s">
        <v>67</v>
      </c>
    </row>
    <row r="6863" spans="1:18" x14ac:dyDescent="0.25">
      <c r="A6863" s="104">
        <v>1067272</v>
      </c>
      <c r="B6863" s="104" t="s">
        <v>22</v>
      </c>
      <c r="C6863" s="104">
        <v>2016</v>
      </c>
      <c r="D6863" s="104" t="s">
        <v>433</v>
      </c>
      <c r="E6863" s="104" t="s">
        <v>2</v>
      </c>
      <c r="F6863" s="104" t="s">
        <v>88</v>
      </c>
      <c r="G6863" s="105">
        <v>42659</v>
      </c>
      <c r="H6863" s="105">
        <v>0.64236111111111105</v>
      </c>
      <c r="I6863" s="104">
        <v>4</v>
      </c>
      <c r="J6863" s="104">
        <v>214</v>
      </c>
      <c r="K6863" s="104">
        <v>52.071899999999999</v>
      </c>
      <c r="L6863" s="104">
        <v>2.7856000000000001</v>
      </c>
      <c r="M6863" s="104">
        <v>2.7</v>
      </c>
      <c r="N6863" s="104">
        <v>0.8</v>
      </c>
      <c r="O6863" s="104">
        <v>1.296</v>
      </c>
      <c r="P6863" s="104" t="s">
        <v>67</v>
      </c>
      <c r="R6863" s="104" t="s">
        <v>67</v>
      </c>
    </row>
    <row r="6864" spans="1:18" x14ac:dyDescent="0.25">
      <c r="A6864" s="104">
        <v>1067273</v>
      </c>
      <c r="B6864" s="104" t="s">
        <v>22</v>
      </c>
      <c r="C6864" s="104">
        <v>2016</v>
      </c>
      <c r="D6864" s="104" t="s">
        <v>432</v>
      </c>
      <c r="E6864" s="104" t="s">
        <v>2</v>
      </c>
      <c r="F6864" s="104" t="s">
        <v>88</v>
      </c>
      <c r="G6864" s="105">
        <v>42659</v>
      </c>
      <c r="H6864" s="105">
        <v>0.64236111111111105</v>
      </c>
      <c r="I6864" s="104">
        <v>4</v>
      </c>
      <c r="J6864" s="104">
        <v>214</v>
      </c>
      <c r="K6864" s="104">
        <v>52.084699999999998</v>
      </c>
      <c r="L6864" s="104">
        <v>2.7136</v>
      </c>
      <c r="M6864" s="104">
        <v>2.5</v>
      </c>
      <c r="N6864" s="104">
        <v>0.8</v>
      </c>
      <c r="O6864" s="104">
        <v>1</v>
      </c>
      <c r="P6864" s="104" t="s">
        <v>67</v>
      </c>
      <c r="R6864" s="104" t="s">
        <v>67</v>
      </c>
    </row>
    <row r="6865" spans="1:18" x14ac:dyDescent="0.25">
      <c r="A6865" s="104">
        <v>1067274</v>
      </c>
      <c r="B6865" s="104" t="s">
        <v>22</v>
      </c>
      <c r="C6865" s="104">
        <v>2016</v>
      </c>
      <c r="D6865" s="104" t="s">
        <v>431</v>
      </c>
      <c r="E6865" s="104" t="s">
        <v>2</v>
      </c>
      <c r="F6865" s="104" t="s">
        <v>88</v>
      </c>
      <c r="G6865" s="105">
        <v>42670</v>
      </c>
      <c r="H6865" s="105">
        <v>0.49027777777777798</v>
      </c>
      <c r="I6865" s="104">
        <v>4</v>
      </c>
      <c r="J6865" s="104">
        <v>260</v>
      </c>
      <c r="K6865" s="104">
        <v>52.581699999999998</v>
      </c>
      <c r="L6865" s="104">
        <v>2.7282999999999999</v>
      </c>
      <c r="M6865" s="104">
        <v>8.8000000000000007</v>
      </c>
      <c r="N6865" s="104">
        <v>0.05</v>
      </c>
      <c r="O6865" s="104">
        <v>0.308</v>
      </c>
      <c r="P6865" s="104" t="s">
        <v>66</v>
      </c>
      <c r="R6865" s="104" t="s">
        <v>91</v>
      </c>
    </row>
    <row r="6866" spans="1:18" x14ac:dyDescent="0.25">
      <c r="A6866" s="104">
        <v>1067275</v>
      </c>
      <c r="B6866" s="104" t="s">
        <v>22</v>
      </c>
      <c r="C6866" s="104">
        <v>2016</v>
      </c>
      <c r="D6866" s="104" t="s">
        <v>430</v>
      </c>
      <c r="E6866" s="104" t="s">
        <v>2</v>
      </c>
      <c r="F6866" s="104" t="s">
        <v>88</v>
      </c>
      <c r="G6866" s="105">
        <v>42672</v>
      </c>
      <c r="H6866" s="105">
        <v>0.55763888888888902</v>
      </c>
      <c r="I6866" s="104">
        <v>2</v>
      </c>
      <c r="J6866" s="104">
        <v>335</v>
      </c>
      <c r="K6866" s="104">
        <v>52.9</v>
      </c>
      <c r="L6866" s="104">
        <v>4.2866999999999997</v>
      </c>
      <c r="M6866" s="104">
        <v>4</v>
      </c>
      <c r="N6866" s="104">
        <v>0.3</v>
      </c>
      <c r="O6866" s="104">
        <v>0.36</v>
      </c>
      <c r="P6866" s="104" t="s">
        <v>67</v>
      </c>
      <c r="R6866" s="104" t="s">
        <v>67</v>
      </c>
    </row>
    <row r="6867" spans="1:18" x14ac:dyDescent="0.25">
      <c r="A6867" s="104">
        <v>1067276</v>
      </c>
      <c r="B6867" s="104" t="s">
        <v>22</v>
      </c>
      <c r="C6867" s="104">
        <v>2016</v>
      </c>
      <c r="D6867" s="104" t="s">
        <v>429</v>
      </c>
      <c r="E6867" s="104" t="s">
        <v>2</v>
      </c>
      <c r="F6867" s="104" t="s">
        <v>88</v>
      </c>
      <c r="G6867" s="105">
        <v>42682</v>
      </c>
      <c r="H6867" s="105">
        <v>0.34722222222222199</v>
      </c>
      <c r="I6867" s="104">
        <v>2</v>
      </c>
      <c r="J6867" s="104">
        <v>250</v>
      </c>
      <c r="K6867" s="104">
        <v>51.906700000000001</v>
      </c>
      <c r="L6867" s="104">
        <v>2.6</v>
      </c>
      <c r="M6867" s="104">
        <v>10.8</v>
      </c>
      <c r="N6867" s="104">
        <v>0.05</v>
      </c>
      <c r="O6867" s="104">
        <v>0.432</v>
      </c>
      <c r="P6867" s="104" t="s">
        <v>66</v>
      </c>
      <c r="R6867" s="104" t="s">
        <v>91</v>
      </c>
    </row>
    <row r="6868" spans="1:18" x14ac:dyDescent="0.25">
      <c r="A6868" s="104">
        <v>1067277</v>
      </c>
      <c r="B6868" s="104" t="s">
        <v>22</v>
      </c>
      <c r="C6868" s="104">
        <v>2016</v>
      </c>
      <c r="D6868" s="104" t="s">
        <v>428</v>
      </c>
      <c r="E6868" s="104" t="s">
        <v>2</v>
      </c>
      <c r="F6868" s="104" t="s">
        <v>88</v>
      </c>
      <c r="G6868" s="105">
        <v>42685</v>
      </c>
      <c r="H6868" s="105">
        <v>0.54861111111111105</v>
      </c>
      <c r="I6868" s="104">
        <v>2</v>
      </c>
      <c r="J6868" s="104">
        <v>108</v>
      </c>
      <c r="K6868" s="104">
        <v>54.32</v>
      </c>
      <c r="L6868" s="104">
        <v>4.7617000000000003</v>
      </c>
      <c r="M6868" s="104">
        <v>34</v>
      </c>
      <c r="N6868" s="104">
        <v>0.2</v>
      </c>
      <c r="O6868" s="104">
        <v>3.4</v>
      </c>
      <c r="P6868" s="104" t="s">
        <v>66</v>
      </c>
      <c r="R6868" s="104" t="s">
        <v>91</v>
      </c>
    </row>
    <row r="6869" spans="1:18" x14ac:dyDescent="0.25">
      <c r="A6869" s="104">
        <v>1067278</v>
      </c>
      <c r="B6869" s="104" t="s">
        <v>22</v>
      </c>
      <c r="C6869" s="104">
        <v>2016</v>
      </c>
      <c r="D6869" s="104" t="s">
        <v>217</v>
      </c>
      <c r="E6869" s="104" t="s">
        <v>2</v>
      </c>
      <c r="F6869" s="104" t="s">
        <v>88</v>
      </c>
      <c r="G6869" s="105">
        <v>42685</v>
      </c>
      <c r="H6869" s="105">
        <v>0.54861111111111105</v>
      </c>
      <c r="I6869" s="104">
        <v>4.12</v>
      </c>
      <c r="J6869" s="104">
        <v>108</v>
      </c>
      <c r="K6869" s="104">
        <v>54.32</v>
      </c>
      <c r="L6869" s="104">
        <v>4.7617000000000003</v>
      </c>
      <c r="M6869" s="104">
        <v>34</v>
      </c>
      <c r="N6869" s="104">
        <v>0.2</v>
      </c>
      <c r="O6869" s="104">
        <v>3.4</v>
      </c>
      <c r="P6869" s="104" t="s">
        <v>67</v>
      </c>
      <c r="R6869" s="104" t="s">
        <v>91</v>
      </c>
    </row>
    <row r="6870" spans="1:18" x14ac:dyDescent="0.25">
      <c r="A6870" s="104">
        <v>1067279</v>
      </c>
      <c r="B6870" s="104" t="s">
        <v>22</v>
      </c>
      <c r="C6870" s="104">
        <v>2016</v>
      </c>
      <c r="D6870" s="104" t="s">
        <v>427</v>
      </c>
      <c r="E6870" s="104" t="s">
        <v>2</v>
      </c>
      <c r="F6870" s="104" t="s">
        <v>88</v>
      </c>
      <c r="G6870" s="105">
        <v>42689</v>
      </c>
      <c r="H6870" s="105">
        <v>0.73611111111111105</v>
      </c>
      <c r="K6870" s="104">
        <v>52.045299999999997</v>
      </c>
      <c r="L6870" s="104">
        <v>2.6189</v>
      </c>
      <c r="M6870" s="104">
        <v>46.1</v>
      </c>
      <c r="N6870" s="104">
        <v>7.53</v>
      </c>
      <c r="O6870" s="104">
        <v>10.414</v>
      </c>
      <c r="P6870" s="104" t="s">
        <v>67</v>
      </c>
      <c r="R6870" s="104" t="s">
        <v>67</v>
      </c>
    </row>
    <row r="6871" spans="1:18" x14ac:dyDescent="0.25">
      <c r="A6871" s="104">
        <v>1067280</v>
      </c>
      <c r="B6871" s="104" t="s">
        <v>22</v>
      </c>
      <c r="C6871" s="104">
        <v>2016</v>
      </c>
      <c r="D6871" s="104" t="s">
        <v>426</v>
      </c>
      <c r="E6871" s="104" t="s">
        <v>2</v>
      </c>
      <c r="F6871" s="104" t="s">
        <v>88</v>
      </c>
      <c r="G6871" s="105">
        <v>42696</v>
      </c>
      <c r="H6871" s="105">
        <v>0.53819444444444398</v>
      </c>
      <c r="I6871" s="104">
        <v>5</v>
      </c>
      <c r="J6871" s="104">
        <v>220</v>
      </c>
      <c r="K6871" s="104">
        <v>53.79</v>
      </c>
      <c r="L6871" s="104">
        <v>5.9432999999999998</v>
      </c>
      <c r="M6871" s="104">
        <v>6.6</v>
      </c>
      <c r="N6871" s="104">
        <v>0.05</v>
      </c>
      <c r="O6871" s="104">
        <v>0.26400000000000001</v>
      </c>
      <c r="P6871" s="104" t="s">
        <v>66</v>
      </c>
      <c r="R6871" s="104" t="s">
        <v>91</v>
      </c>
    </row>
    <row r="6872" spans="1:18" x14ac:dyDescent="0.25">
      <c r="A6872" s="104">
        <v>1067281</v>
      </c>
      <c r="B6872" s="104" t="s">
        <v>22</v>
      </c>
      <c r="C6872" s="104">
        <v>2016</v>
      </c>
      <c r="D6872" s="104" t="s">
        <v>425</v>
      </c>
      <c r="E6872" s="104" t="s">
        <v>2</v>
      </c>
      <c r="F6872" s="104" t="s">
        <v>88</v>
      </c>
      <c r="G6872" s="105">
        <v>42697</v>
      </c>
      <c r="H6872" s="105">
        <v>0.60138888888888897</v>
      </c>
      <c r="I6872" s="104">
        <v>4</v>
      </c>
      <c r="J6872" s="104">
        <v>58</v>
      </c>
      <c r="K6872" s="104">
        <v>52.551699999999997</v>
      </c>
      <c r="L6872" s="104">
        <v>3.1722000000000001</v>
      </c>
      <c r="M6872" s="104">
        <v>7.6</v>
      </c>
      <c r="N6872" s="104">
        <v>0.6</v>
      </c>
      <c r="O6872" s="104">
        <v>1.3680000000000001</v>
      </c>
      <c r="P6872" s="104" t="s">
        <v>67</v>
      </c>
      <c r="R6872" s="104" t="s">
        <v>67</v>
      </c>
    </row>
    <row r="6873" spans="1:18" x14ac:dyDescent="0.25">
      <c r="A6873" s="104">
        <v>1067282</v>
      </c>
      <c r="B6873" s="104" t="s">
        <v>22</v>
      </c>
      <c r="C6873" s="104">
        <v>2016</v>
      </c>
      <c r="D6873" s="104" t="s">
        <v>202</v>
      </c>
      <c r="E6873" s="104" t="s">
        <v>2</v>
      </c>
      <c r="F6873" s="104" t="s">
        <v>2</v>
      </c>
      <c r="G6873" s="105">
        <v>42704</v>
      </c>
      <c r="H6873" s="105">
        <v>0.88124999999999998</v>
      </c>
      <c r="I6873" s="104">
        <v>21.61</v>
      </c>
      <c r="J6873" s="104">
        <v>308</v>
      </c>
      <c r="K6873" s="104">
        <v>53.191699999999997</v>
      </c>
      <c r="L6873" s="104">
        <v>3.7549999999999999</v>
      </c>
      <c r="M6873" s="104">
        <v>9.6</v>
      </c>
      <c r="N6873" s="104">
        <v>1.1000000000000001</v>
      </c>
      <c r="O6873" s="104">
        <v>2.1120000000000001</v>
      </c>
      <c r="P6873" s="104" t="s">
        <v>67</v>
      </c>
      <c r="R6873" s="104" t="s">
        <v>67</v>
      </c>
    </row>
    <row r="6874" spans="1:18" x14ac:dyDescent="0.25">
      <c r="A6874" s="104">
        <v>1067283</v>
      </c>
      <c r="B6874" s="104" t="s">
        <v>22</v>
      </c>
      <c r="C6874" s="104">
        <v>2016</v>
      </c>
      <c r="D6874" s="104" t="s">
        <v>424</v>
      </c>
      <c r="E6874" s="104" t="s">
        <v>2</v>
      </c>
      <c r="F6874" s="104" t="s">
        <v>88</v>
      </c>
      <c r="G6874" s="105">
        <v>42708</v>
      </c>
      <c r="H6874" s="105">
        <v>0.47361111111111098</v>
      </c>
      <c r="I6874" s="104">
        <v>3</v>
      </c>
      <c r="J6874" s="104">
        <v>122</v>
      </c>
      <c r="K6874" s="104">
        <v>53.991900000000001</v>
      </c>
      <c r="L6874" s="104">
        <v>3.81</v>
      </c>
      <c r="M6874" s="104">
        <v>48</v>
      </c>
      <c r="N6874" s="104">
        <v>0.15</v>
      </c>
      <c r="O6874" s="104">
        <v>5.76</v>
      </c>
      <c r="P6874" s="104" t="s">
        <v>66</v>
      </c>
      <c r="R6874" s="104" t="s">
        <v>67</v>
      </c>
    </row>
    <row r="6875" spans="1:18" x14ac:dyDescent="0.25">
      <c r="A6875" s="104">
        <v>1067284</v>
      </c>
      <c r="B6875" s="104" t="s">
        <v>22</v>
      </c>
      <c r="C6875" s="104">
        <v>2016</v>
      </c>
      <c r="D6875" s="104" t="s">
        <v>423</v>
      </c>
      <c r="E6875" s="104" t="s">
        <v>2</v>
      </c>
      <c r="F6875" s="104" t="s">
        <v>88</v>
      </c>
      <c r="G6875" s="105">
        <v>42710</v>
      </c>
      <c r="H6875" s="105">
        <v>0.40902777777777799</v>
      </c>
      <c r="I6875" s="104">
        <v>3</v>
      </c>
      <c r="J6875" s="104">
        <v>166</v>
      </c>
      <c r="K6875" s="104">
        <v>52.34</v>
      </c>
      <c r="L6875" s="104">
        <v>3.3382999999999998</v>
      </c>
      <c r="M6875" s="104">
        <v>4.4000000000000004</v>
      </c>
      <c r="N6875" s="104">
        <v>0.7</v>
      </c>
      <c r="O6875" s="104">
        <v>2.1560000000000001</v>
      </c>
      <c r="P6875" s="104" t="s">
        <v>67</v>
      </c>
      <c r="R6875" s="104" t="s">
        <v>67</v>
      </c>
    </row>
    <row r="6876" spans="1:18" x14ac:dyDescent="0.25">
      <c r="A6876" s="104">
        <v>1067285</v>
      </c>
      <c r="B6876" s="104" t="s">
        <v>22</v>
      </c>
      <c r="C6876" s="104">
        <v>2016</v>
      </c>
      <c r="D6876" s="104" t="s">
        <v>422</v>
      </c>
      <c r="E6876" s="104" t="s">
        <v>2</v>
      </c>
      <c r="F6876" s="104" t="s">
        <v>88</v>
      </c>
      <c r="G6876" s="105">
        <v>42710</v>
      </c>
      <c r="H6876" s="105">
        <v>0.41458333333333303</v>
      </c>
      <c r="I6876" s="104">
        <v>3</v>
      </c>
      <c r="J6876" s="104">
        <v>172</v>
      </c>
      <c r="K6876" s="104">
        <v>52.4</v>
      </c>
      <c r="L6876" s="104">
        <v>3.2149999999999999</v>
      </c>
      <c r="M6876" s="104">
        <v>3.6</v>
      </c>
      <c r="N6876" s="104">
        <v>0.3</v>
      </c>
      <c r="O6876" s="104">
        <v>0.86399999999999999</v>
      </c>
      <c r="P6876" s="104" t="s">
        <v>67</v>
      </c>
      <c r="R6876" s="104" t="s">
        <v>67</v>
      </c>
    </row>
    <row r="6877" spans="1:18" x14ac:dyDescent="0.25">
      <c r="A6877" s="104">
        <v>1067286</v>
      </c>
      <c r="B6877" s="104" t="s">
        <v>22</v>
      </c>
      <c r="C6877" s="104">
        <v>2016</v>
      </c>
      <c r="D6877" s="104" t="s">
        <v>421</v>
      </c>
      <c r="E6877" s="104" t="s">
        <v>2</v>
      </c>
      <c r="F6877" s="104" t="s">
        <v>88</v>
      </c>
      <c r="G6877" s="105">
        <v>42710</v>
      </c>
      <c r="H6877" s="105">
        <v>0.421527777777778</v>
      </c>
      <c r="I6877" s="104">
        <v>3</v>
      </c>
      <c r="J6877" s="104">
        <v>166</v>
      </c>
      <c r="K6877" s="104">
        <v>52.681699999999999</v>
      </c>
      <c r="L6877" s="104">
        <v>3.1316999999999999</v>
      </c>
      <c r="M6877" s="104">
        <v>24</v>
      </c>
      <c r="N6877" s="104">
        <v>0.2</v>
      </c>
      <c r="O6877" s="104">
        <v>1.92</v>
      </c>
      <c r="P6877" s="104" t="s">
        <v>67</v>
      </c>
      <c r="R6877" s="104" t="s">
        <v>67</v>
      </c>
    </row>
    <row r="6878" spans="1:18" x14ac:dyDescent="0.25">
      <c r="A6878" s="104">
        <v>1067287</v>
      </c>
      <c r="B6878" s="104" t="s">
        <v>22</v>
      </c>
      <c r="C6878" s="104">
        <v>2016</v>
      </c>
      <c r="D6878" s="104" t="s">
        <v>420</v>
      </c>
      <c r="E6878" s="104" t="s">
        <v>2</v>
      </c>
      <c r="F6878" s="104" t="s">
        <v>88</v>
      </c>
      <c r="G6878" s="105">
        <v>42714</v>
      </c>
      <c r="H6878" s="105">
        <v>0.44722222222222202</v>
      </c>
      <c r="I6878" s="104">
        <v>4</v>
      </c>
      <c r="J6878" s="104">
        <v>296</v>
      </c>
      <c r="K6878" s="104">
        <v>53.1389</v>
      </c>
      <c r="L6878" s="104">
        <v>3.4857999999999998</v>
      </c>
      <c r="M6878" s="104">
        <v>8.9</v>
      </c>
      <c r="N6878" s="104">
        <v>4.3</v>
      </c>
      <c r="O6878" s="104">
        <v>36.356999999999999</v>
      </c>
      <c r="P6878" s="104" t="s">
        <v>67</v>
      </c>
      <c r="R6878" s="104" t="s">
        <v>67</v>
      </c>
    </row>
    <row r="6879" spans="1:18" x14ac:dyDescent="0.25">
      <c r="A6879" s="104">
        <v>1067288</v>
      </c>
      <c r="B6879" s="104" t="s">
        <v>23</v>
      </c>
      <c r="C6879" s="104">
        <v>2016</v>
      </c>
      <c r="D6879" s="104" t="s">
        <v>153</v>
      </c>
      <c r="E6879" s="104" t="s">
        <v>2</v>
      </c>
      <c r="F6879" s="104" t="s">
        <v>88</v>
      </c>
      <c r="G6879" s="105">
        <v>42380</v>
      </c>
      <c r="H6879" s="105">
        <v>0.53263888888888899</v>
      </c>
      <c r="I6879" s="104">
        <v>10</v>
      </c>
      <c r="K6879" s="104">
        <v>62.444000000000003</v>
      </c>
      <c r="L6879" s="104">
        <v>5.2549999999999999</v>
      </c>
      <c r="M6879" s="104">
        <v>0.4</v>
      </c>
      <c r="N6879" s="104">
        <v>0.2</v>
      </c>
      <c r="O6879" s="104">
        <v>0.08</v>
      </c>
      <c r="P6879" s="104" t="s">
        <v>87</v>
      </c>
      <c r="Q6879" s="104">
        <v>0.02</v>
      </c>
      <c r="R6879" s="104" t="s">
        <v>67</v>
      </c>
    </row>
    <row r="6880" spans="1:18" x14ac:dyDescent="0.25">
      <c r="A6880" s="104">
        <v>1067289</v>
      </c>
      <c r="B6880" s="104" t="s">
        <v>23</v>
      </c>
      <c r="C6880" s="104">
        <v>2016</v>
      </c>
      <c r="D6880" s="104" t="s">
        <v>419</v>
      </c>
      <c r="E6880" s="104" t="s">
        <v>2</v>
      </c>
      <c r="F6880" s="104" t="s">
        <v>88</v>
      </c>
      <c r="G6880" s="105">
        <v>42429</v>
      </c>
      <c r="H6880" s="105">
        <v>0.45138888888888901</v>
      </c>
      <c r="I6880" s="104">
        <v>10</v>
      </c>
      <c r="J6880" s="104">
        <v>180</v>
      </c>
      <c r="K6880" s="104">
        <v>62.459000000000003</v>
      </c>
      <c r="L6880" s="104">
        <v>6.1902999999999997</v>
      </c>
      <c r="O6880" s="104">
        <v>0.06</v>
      </c>
      <c r="P6880" s="104" t="s">
        <v>87</v>
      </c>
      <c r="Q6880" s="104">
        <v>8.9999999999999993E-3</v>
      </c>
      <c r="R6880" s="104" t="s">
        <v>67</v>
      </c>
    </row>
    <row r="6881" spans="1:18" x14ac:dyDescent="0.25">
      <c r="A6881" s="104">
        <v>1067290</v>
      </c>
      <c r="B6881" s="104" t="s">
        <v>23</v>
      </c>
      <c r="C6881" s="104">
        <v>2016</v>
      </c>
      <c r="D6881" s="104" t="s">
        <v>418</v>
      </c>
      <c r="E6881" s="104" t="s">
        <v>2</v>
      </c>
      <c r="F6881" s="104" t="s">
        <v>88</v>
      </c>
      <c r="G6881" s="105">
        <v>42431</v>
      </c>
      <c r="H6881" s="105">
        <v>0.62152777777777801</v>
      </c>
      <c r="I6881" s="104">
        <v>5</v>
      </c>
      <c r="J6881" s="104">
        <v>90</v>
      </c>
      <c r="K6881" s="104">
        <v>62.274700000000003</v>
      </c>
      <c r="L6881" s="104">
        <v>5.5082000000000004</v>
      </c>
      <c r="O6881" s="104">
        <v>4.8000000000000001E-2</v>
      </c>
      <c r="P6881" s="104" t="s">
        <v>87</v>
      </c>
      <c r="Q6881" s="104">
        <v>0.01</v>
      </c>
      <c r="R6881" s="104" t="s">
        <v>67</v>
      </c>
    </row>
    <row r="6882" spans="1:18" x14ac:dyDescent="0.25">
      <c r="A6882" s="104">
        <v>1067291</v>
      </c>
      <c r="B6882" s="104" t="s">
        <v>23</v>
      </c>
      <c r="C6882" s="104">
        <v>2016</v>
      </c>
      <c r="D6882" s="104" t="s">
        <v>152</v>
      </c>
      <c r="E6882" s="104" t="s">
        <v>2</v>
      </c>
      <c r="F6882" s="104" t="s">
        <v>88</v>
      </c>
      <c r="G6882" s="105">
        <v>42432</v>
      </c>
      <c r="H6882" s="105">
        <v>0.39236111111111099</v>
      </c>
      <c r="K6882" s="104">
        <v>60.383000000000003</v>
      </c>
      <c r="L6882" s="104">
        <v>4.0949999999999998</v>
      </c>
      <c r="O6882" s="104">
        <v>4.0000000000000001E-3</v>
      </c>
      <c r="P6882" s="104" t="s">
        <v>87</v>
      </c>
      <c r="Q6882" s="104">
        <v>3.3999999999999998E-3</v>
      </c>
      <c r="R6882" s="104" t="s">
        <v>67</v>
      </c>
    </row>
    <row r="6883" spans="1:18" x14ac:dyDescent="0.25">
      <c r="A6883" s="104">
        <v>1067292</v>
      </c>
      <c r="B6883" s="104" t="s">
        <v>23</v>
      </c>
      <c r="C6883" s="104">
        <v>2016</v>
      </c>
      <c r="D6883" s="104" t="s">
        <v>151</v>
      </c>
      <c r="E6883" s="104" t="s">
        <v>2</v>
      </c>
      <c r="F6883" s="104" t="s">
        <v>88</v>
      </c>
      <c r="G6883" s="105">
        <v>42066</v>
      </c>
      <c r="H6883" s="105">
        <v>0.39583333333333298</v>
      </c>
      <c r="K6883" s="104">
        <v>60.38</v>
      </c>
      <c r="L6883" s="104">
        <v>4.0952999999999999</v>
      </c>
      <c r="O6883" s="104">
        <v>2.1000000000000001E-2</v>
      </c>
      <c r="P6883" s="104" t="s">
        <v>87</v>
      </c>
      <c r="Q6883" s="104">
        <v>1E-3</v>
      </c>
      <c r="R6883" s="104" t="s">
        <v>67</v>
      </c>
    </row>
    <row r="6884" spans="1:18" x14ac:dyDescent="0.25">
      <c r="A6884" s="104">
        <v>1067293</v>
      </c>
      <c r="B6884" s="104" t="s">
        <v>23</v>
      </c>
      <c r="C6884" s="104">
        <v>2016</v>
      </c>
      <c r="D6884" s="104" t="s">
        <v>150</v>
      </c>
      <c r="E6884" s="104" t="s">
        <v>2</v>
      </c>
      <c r="F6884" s="104" t="s">
        <v>88</v>
      </c>
      <c r="G6884" s="105">
        <v>42442</v>
      </c>
      <c r="H6884" s="105">
        <v>0.375</v>
      </c>
      <c r="I6884" s="104">
        <v>5</v>
      </c>
      <c r="K6884" s="104">
        <v>60.383000000000003</v>
      </c>
      <c r="L6884" s="104">
        <v>4.95</v>
      </c>
      <c r="O6884" s="104">
        <v>0.08</v>
      </c>
      <c r="P6884" s="104" t="s">
        <v>87</v>
      </c>
      <c r="Q6884" s="104">
        <v>0.02</v>
      </c>
      <c r="R6884" s="104" t="s">
        <v>67</v>
      </c>
    </row>
    <row r="6885" spans="1:18" x14ac:dyDescent="0.25">
      <c r="A6885" s="104">
        <v>1067294</v>
      </c>
      <c r="B6885" s="104" t="s">
        <v>23</v>
      </c>
      <c r="C6885" s="104">
        <v>2016</v>
      </c>
      <c r="D6885" s="104" t="s">
        <v>417</v>
      </c>
      <c r="E6885" s="104" t="s">
        <v>2</v>
      </c>
      <c r="F6885" s="104" t="s">
        <v>88</v>
      </c>
      <c r="G6885" s="105">
        <v>42485</v>
      </c>
      <c r="H6885" s="105">
        <v>0.37638888888888899</v>
      </c>
      <c r="I6885" s="104">
        <v>4</v>
      </c>
      <c r="J6885" s="104">
        <v>150</v>
      </c>
      <c r="K6885" s="104">
        <v>60.383000000000003</v>
      </c>
      <c r="L6885" s="104">
        <v>4.0952999999999999</v>
      </c>
      <c r="O6885" s="104">
        <v>0.02</v>
      </c>
      <c r="P6885" s="104" t="s">
        <v>87</v>
      </c>
      <c r="Q6885" s="104">
        <v>0.06</v>
      </c>
      <c r="R6885" s="104" t="s">
        <v>67</v>
      </c>
    </row>
    <row r="6886" spans="1:18" x14ac:dyDescent="0.25">
      <c r="A6886" s="104">
        <v>1067295</v>
      </c>
      <c r="B6886" s="104" t="s">
        <v>23</v>
      </c>
      <c r="C6886" s="104">
        <v>2016</v>
      </c>
      <c r="D6886" s="104" t="s">
        <v>147</v>
      </c>
      <c r="E6886" s="104" t="s">
        <v>2</v>
      </c>
      <c r="F6886" s="104" t="s">
        <v>88</v>
      </c>
      <c r="G6886" s="105">
        <v>42499</v>
      </c>
      <c r="H6886" s="105">
        <v>0.35625000000000001</v>
      </c>
      <c r="I6886" s="104">
        <v>3</v>
      </c>
      <c r="J6886" s="104">
        <v>30</v>
      </c>
      <c r="K6886" s="104">
        <v>60.383000000000003</v>
      </c>
      <c r="L6886" s="104">
        <v>4.0952999999999999</v>
      </c>
      <c r="O6886" s="104">
        <v>7.5999999999999998E-2</v>
      </c>
      <c r="P6886" s="104" t="s">
        <v>87</v>
      </c>
      <c r="Q6886" s="104">
        <v>3.0000000000000001E-3</v>
      </c>
      <c r="R6886" s="104" t="s">
        <v>67</v>
      </c>
    </row>
    <row r="6887" spans="1:18" x14ac:dyDescent="0.25">
      <c r="A6887" s="104">
        <v>1067296</v>
      </c>
      <c r="B6887" s="104" t="s">
        <v>23</v>
      </c>
      <c r="C6887" s="104">
        <v>2016</v>
      </c>
      <c r="D6887" s="104" t="s">
        <v>146</v>
      </c>
      <c r="E6887" s="104" t="s">
        <v>2</v>
      </c>
      <c r="F6887" s="104" t="s">
        <v>88</v>
      </c>
      <c r="G6887" s="105">
        <v>42501</v>
      </c>
      <c r="H6887" s="105">
        <v>0.420833333333333</v>
      </c>
      <c r="I6887" s="104">
        <v>3</v>
      </c>
      <c r="J6887" s="104">
        <v>219</v>
      </c>
      <c r="K6887" s="104">
        <v>60.005000000000003</v>
      </c>
      <c r="L6887" s="104">
        <v>8.2330000000000005</v>
      </c>
      <c r="O6887" s="104">
        <v>1.8</v>
      </c>
      <c r="P6887" s="104" t="s">
        <v>87</v>
      </c>
      <c r="Q6887" s="104">
        <v>0.13800000000000001</v>
      </c>
      <c r="R6887" s="104" t="s">
        <v>95</v>
      </c>
    </row>
    <row r="6888" spans="1:18" x14ac:dyDescent="0.25">
      <c r="A6888" s="104">
        <v>1067297</v>
      </c>
      <c r="B6888" s="104" t="s">
        <v>23</v>
      </c>
      <c r="C6888" s="104">
        <v>2016</v>
      </c>
      <c r="D6888" s="104" t="s">
        <v>416</v>
      </c>
      <c r="E6888" s="104" t="s">
        <v>2</v>
      </c>
      <c r="F6888" s="104" t="s">
        <v>88</v>
      </c>
      <c r="G6888" s="105">
        <v>42571</v>
      </c>
      <c r="H6888" s="105">
        <v>0.52638888888888902</v>
      </c>
      <c r="I6888" s="104">
        <v>20</v>
      </c>
      <c r="J6888" s="104">
        <v>120</v>
      </c>
      <c r="K6888" s="104">
        <v>60.5</v>
      </c>
      <c r="L6888" s="104">
        <v>3.1</v>
      </c>
      <c r="O6888" s="104">
        <v>0.27</v>
      </c>
      <c r="P6888" s="104" t="s">
        <v>87</v>
      </c>
      <c r="Q6888" s="104">
        <v>0.02</v>
      </c>
      <c r="R6888" s="104" t="s">
        <v>95</v>
      </c>
    </row>
    <row r="6889" spans="1:18" x14ac:dyDescent="0.25">
      <c r="A6889" s="104">
        <v>1067298</v>
      </c>
      <c r="B6889" s="104" t="s">
        <v>23</v>
      </c>
      <c r="C6889" s="104">
        <v>2016</v>
      </c>
      <c r="D6889" s="104" t="s">
        <v>415</v>
      </c>
      <c r="E6889" s="104" t="s">
        <v>2</v>
      </c>
      <c r="F6889" s="104" t="s">
        <v>88</v>
      </c>
      <c r="G6889" s="105">
        <v>42575</v>
      </c>
      <c r="H6889" s="105">
        <v>0.33333333333333298</v>
      </c>
      <c r="K6889" s="104">
        <v>57.009</v>
      </c>
      <c r="L6889" s="104">
        <v>2.8</v>
      </c>
      <c r="O6889" s="104">
        <v>0.1</v>
      </c>
      <c r="P6889" s="104" t="s">
        <v>87</v>
      </c>
      <c r="Q6889" s="104">
        <v>0.01</v>
      </c>
      <c r="R6889" s="104" t="s">
        <v>95</v>
      </c>
    </row>
    <row r="6890" spans="1:18" x14ac:dyDescent="0.25">
      <c r="A6890" s="104">
        <v>1067299</v>
      </c>
      <c r="B6890" s="104" t="s">
        <v>23</v>
      </c>
      <c r="C6890" s="104">
        <v>2016</v>
      </c>
      <c r="D6890" s="104" t="s">
        <v>142</v>
      </c>
      <c r="E6890" s="104" t="s">
        <v>2</v>
      </c>
      <c r="F6890" s="104" t="s">
        <v>88</v>
      </c>
      <c r="G6890" s="105">
        <v>42601</v>
      </c>
      <c r="H6890" s="105">
        <v>0.45486111111111099</v>
      </c>
      <c r="I6890" s="104">
        <v>5</v>
      </c>
      <c r="J6890" s="104">
        <v>180</v>
      </c>
      <c r="K6890" s="104">
        <v>61.45</v>
      </c>
      <c r="L6890" s="104">
        <v>2.2000000000000002</v>
      </c>
      <c r="O6890" s="104">
        <v>0.56000000000000005</v>
      </c>
      <c r="P6890" s="104" t="s">
        <v>87</v>
      </c>
      <c r="Q6890" s="104">
        <v>0.1</v>
      </c>
      <c r="R6890" s="104" t="s">
        <v>95</v>
      </c>
    </row>
    <row r="6891" spans="1:18" x14ac:dyDescent="0.25">
      <c r="A6891" s="104">
        <v>1067300</v>
      </c>
      <c r="B6891" s="104" t="s">
        <v>23</v>
      </c>
      <c r="C6891" s="104">
        <v>2016</v>
      </c>
      <c r="D6891" s="104" t="s">
        <v>138</v>
      </c>
      <c r="E6891" s="104" t="s">
        <v>2</v>
      </c>
      <c r="F6891" s="104" t="s">
        <v>88</v>
      </c>
      <c r="G6891" s="105">
        <v>42635</v>
      </c>
      <c r="H6891" s="105">
        <v>0.39583333333333298</v>
      </c>
      <c r="K6891" s="104">
        <v>59.7</v>
      </c>
      <c r="L6891" s="104">
        <v>10.55</v>
      </c>
      <c r="O6891" s="104">
        <v>3.0000000000000001E-3</v>
      </c>
      <c r="P6891" s="104" t="s">
        <v>87</v>
      </c>
      <c r="Q6891" s="104">
        <v>1E-3</v>
      </c>
      <c r="R6891" s="104" t="s">
        <v>91</v>
      </c>
    </row>
    <row r="6892" spans="1:18" x14ac:dyDescent="0.25">
      <c r="A6892" s="104">
        <v>1067301</v>
      </c>
      <c r="B6892" s="104" t="s">
        <v>23</v>
      </c>
      <c r="C6892" s="104">
        <v>2016</v>
      </c>
      <c r="D6892" s="104" t="s">
        <v>136</v>
      </c>
      <c r="E6892" s="104" t="s">
        <v>2</v>
      </c>
      <c r="F6892" s="104" t="s">
        <v>88</v>
      </c>
      <c r="G6892" s="105">
        <v>42655</v>
      </c>
      <c r="H6892" s="105">
        <v>0.66666666666666696</v>
      </c>
      <c r="K6892" s="104">
        <v>61.9</v>
      </c>
      <c r="L6892" s="104">
        <v>5.0999999999999996</v>
      </c>
      <c r="O6892" s="104">
        <v>4.0000000000000002E-4</v>
      </c>
      <c r="P6892" s="104" t="s">
        <v>87</v>
      </c>
      <c r="Q6892" s="104">
        <v>1E-4</v>
      </c>
      <c r="R6892" s="104" t="s">
        <v>91</v>
      </c>
    </row>
    <row r="6893" spans="1:18" x14ac:dyDescent="0.25">
      <c r="A6893" s="104">
        <v>1067302</v>
      </c>
      <c r="B6893" s="104" t="s">
        <v>23</v>
      </c>
      <c r="C6893" s="104">
        <v>2016</v>
      </c>
      <c r="D6893" s="104" t="s">
        <v>131</v>
      </c>
      <c r="E6893" s="104" t="s">
        <v>2</v>
      </c>
      <c r="F6893" s="104" t="s">
        <v>88</v>
      </c>
      <c r="G6893" s="105">
        <v>42696</v>
      </c>
      <c r="H6893" s="105">
        <v>0.5</v>
      </c>
      <c r="K6893" s="104">
        <v>63.25</v>
      </c>
      <c r="L6893" s="104">
        <v>7.0666000000000002</v>
      </c>
      <c r="O6893" s="104">
        <v>2.4E-2</v>
      </c>
      <c r="P6893" s="104" t="s">
        <v>87</v>
      </c>
      <c r="Q6893" s="104">
        <v>1E-4</v>
      </c>
      <c r="R6893" s="104" t="s">
        <v>91</v>
      </c>
    </row>
    <row r="6894" spans="1:18" x14ac:dyDescent="0.25">
      <c r="A6894" s="104">
        <v>1067303</v>
      </c>
      <c r="B6894" s="104" t="s">
        <v>23</v>
      </c>
      <c r="C6894" s="104">
        <v>2016</v>
      </c>
      <c r="D6894" s="104" t="s">
        <v>130</v>
      </c>
      <c r="E6894" s="104" t="s">
        <v>2</v>
      </c>
      <c r="F6894" s="104" t="s">
        <v>88</v>
      </c>
      <c r="G6894" s="105">
        <v>42696</v>
      </c>
      <c r="H6894" s="105">
        <v>0.50624999999999998</v>
      </c>
      <c r="K6894" s="104">
        <v>60.7</v>
      </c>
      <c r="L6894" s="104">
        <v>4.8499999999999996</v>
      </c>
      <c r="O6894" s="104">
        <v>0.01</v>
      </c>
      <c r="P6894" s="104" t="s">
        <v>87</v>
      </c>
      <c r="Q6894" s="104">
        <v>1E-3</v>
      </c>
      <c r="R6894" s="104" t="s">
        <v>91</v>
      </c>
    </row>
    <row r="6895" spans="1:18" x14ac:dyDescent="0.25">
      <c r="A6895" s="104">
        <v>1067304</v>
      </c>
      <c r="B6895" s="104" t="s">
        <v>23</v>
      </c>
      <c r="C6895" s="104">
        <v>2016</v>
      </c>
      <c r="D6895" s="104" t="s">
        <v>414</v>
      </c>
      <c r="E6895" s="104" t="s">
        <v>2</v>
      </c>
      <c r="F6895" s="104" t="s">
        <v>88</v>
      </c>
      <c r="G6895" s="105">
        <v>42697</v>
      </c>
      <c r="H6895" s="105">
        <v>0.52777777777777801</v>
      </c>
      <c r="K6895" s="104">
        <v>60.7</v>
      </c>
      <c r="L6895" s="104">
        <v>4.8499999999999996</v>
      </c>
      <c r="O6895" s="104">
        <v>0.24</v>
      </c>
      <c r="P6895" s="104" t="s">
        <v>87</v>
      </c>
      <c r="Q6895" s="104">
        <v>0.03</v>
      </c>
      <c r="R6895" s="104" t="s">
        <v>91</v>
      </c>
    </row>
    <row r="6896" spans="1:18" x14ac:dyDescent="0.25">
      <c r="A6896" s="104">
        <v>1067305</v>
      </c>
      <c r="B6896" s="104" t="s">
        <v>23</v>
      </c>
      <c r="C6896" s="104">
        <v>2016</v>
      </c>
      <c r="D6896" s="104" t="s">
        <v>128</v>
      </c>
      <c r="E6896" s="104" t="s">
        <v>2</v>
      </c>
      <c r="F6896" s="104" t="s">
        <v>88</v>
      </c>
      <c r="G6896" s="105">
        <v>42698</v>
      </c>
      <c r="H6896" s="105">
        <v>0.37916666666666698</v>
      </c>
      <c r="K6896" s="104">
        <v>59.75</v>
      </c>
      <c r="L6896" s="104">
        <v>5.55</v>
      </c>
      <c r="O6896" s="104">
        <v>0.18</v>
      </c>
      <c r="P6896" s="104" t="s">
        <v>87</v>
      </c>
      <c r="Q6896" s="104">
        <v>0.02</v>
      </c>
      <c r="R6896" s="104" t="s">
        <v>91</v>
      </c>
    </row>
    <row r="6897" spans="1:18" x14ac:dyDescent="0.25">
      <c r="A6897" s="104">
        <v>1067306</v>
      </c>
      <c r="B6897" s="104" t="s">
        <v>24</v>
      </c>
      <c r="C6897" s="104">
        <v>2016</v>
      </c>
      <c r="D6897" s="104" t="s">
        <v>124</v>
      </c>
      <c r="E6897" s="104" t="s">
        <v>2</v>
      </c>
      <c r="F6897" s="104" t="s">
        <v>88</v>
      </c>
      <c r="G6897" s="105">
        <v>42378</v>
      </c>
      <c r="H6897" s="105">
        <v>0.48263888888888901</v>
      </c>
      <c r="K6897" s="104">
        <v>58.183300000000003</v>
      </c>
      <c r="L6897" s="104">
        <v>10.65</v>
      </c>
      <c r="M6897" s="104">
        <v>1.8</v>
      </c>
      <c r="N6897" s="104">
        <v>0.15</v>
      </c>
      <c r="O6897" s="104">
        <v>0.27</v>
      </c>
      <c r="P6897" s="104" t="s">
        <v>67</v>
      </c>
    </row>
    <row r="6898" spans="1:18" x14ac:dyDescent="0.25">
      <c r="A6898" s="104">
        <v>1067307</v>
      </c>
      <c r="B6898" s="104" t="s">
        <v>24</v>
      </c>
      <c r="C6898" s="104">
        <v>2016</v>
      </c>
      <c r="D6898" s="104" t="s">
        <v>123</v>
      </c>
      <c r="E6898" s="104" t="s">
        <v>2</v>
      </c>
      <c r="F6898" s="104" t="s">
        <v>88</v>
      </c>
      <c r="G6898" s="105">
        <v>42431</v>
      </c>
      <c r="H6898" s="105">
        <v>0.40277777777777801</v>
      </c>
      <c r="K6898" s="104">
        <v>58.159500000000001</v>
      </c>
      <c r="L6898" s="104">
        <v>10.9397</v>
      </c>
      <c r="M6898" s="104">
        <v>4</v>
      </c>
      <c r="N6898" s="104">
        <v>1.5</v>
      </c>
      <c r="O6898" s="104">
        <v>6</v>
      </c>
      <c r="P6898" s="104" t="s">
        <v>67</v>
      </c>
    </row>
    <row r="6899" spans="1:18" x14ac:dyDescent="0.25">
      <c r="A6899" s="104">
        <v>1067308</v>
      </c>
      <c r="B6899" s="104" t="s">
        <v>24</v>
      </c>
      <c r="C6899" s="104">
        <v>2016</v>
      </c>
      <c r="D6899" s="104" t="s">
        <v>122</v>
      </c>
      <c r="E6899" s="104" t="s">
        <v>2</v>
      </c>
      <c r="F6899" s="104" t="s">
        <v>88</v>
      </c>
      <c r="G6899" s="105">
        <v>42432</v>
      </c>
      <c r="H6899" s="105">
        <v>0.40625</v>
      </c>
      <c r="K6899" s="104">
        <v>58.558300000000003</v>
      </c>
      <c r="L6899" s="104">
        <v>11.261900000000001</v>
      </c>
      <c r="M6899" s="104">
        <v>0.05</v>
      </c>
      <c r="N6899" s="104">
        <v>0.03</v>
      </c>
      <c r="O6899" s="104">
        <v>2E-3</v>
      </c>
      <c r="P6899" s="104" t="s">
        <v>87</v>
      </c>
    </row>
    <row r="6900" spans="1:18" x14ac:dyDescent="0.25">
      <c r="A6900" s="104">
        <v>1067309</v>
      </c>
      <c r="B6900" s="104" t="s">
        <v>24</v>
      </c>
      <c r="C6900" s="104">
        <v>2016</v>
      </c>
      <c r="D6900" s="104" t="s">
        <v>121</v>
      </c>
      <c r="E6900" s="104" t="s">
        <v>2</v>
      </c>
      <c r="F6900" s="104" t="s">
        <v>88</v>
      </c>
      <c r="G6900" s="105">
        <v>42473</v>
      </c>
      <c r="H6900" s="105">
        <v>0.43402777777777801</v>
      </c>
      <c r="K6900" s="104">
        <v>58.171999999999997</v>
      </c>
      <c r="L6900" s="104">
        <v>11.1388</v>
      </c>
      <c r="M6900" s="104">
        <v>5.75</v>
      </c>
      <c r="N6900" s="104">
        <v>0.03</v>
      </c>
      <c r="O6900" s="104">
        <v>0.17299999999999999</v>
      </c>
      <c r="P6900" s="104" t="s">
        <v>87</v>
      </c>
      <c r="Q6900" s="104">
        <v>3.4000000000000002E-2</v>
      </c>
    </row>
    <row r="6901" spans="1:18" x14ac:dyDescent="0.25">
      <c r="A6901" s="104">
        <v>1067310</v>
      </c>
      <c r="B6901" s="104" t="s">
        <v>24</v>
      </c>
      <c r="C6901" s="104">
        <v>2016</v>
      </c>
      <c r="D6901" s="104" t="s">
        <v>120</v>
      </c>
      <c r="E6901" s="104" t="s">
        <v>2</v>
      </c>
      <c r="F6901" s="104" t="s">
        <v>88</v>
      </c>
      <c r="G6901" s="105">
        <v>42473</v>
      </c>
      <c r="H6901" s="105">
        <v>0.45833333333333298</v>
      </c>
      <c r="K6901" s="104">
        <v>57.733199999999997</v>
      </c>
      <c r="L6901" s="104">
        <v>11.673299999999999</v>
      </c>
      <c r="M6901" s="104">
        <v>0.5</v>
      </c>
      <c r="N6901" s="104">
        <v>0.01</v>
      </c>
      <c r="O6901" s="104">
        <v>5.0000000000000001E-3</v>
      </c>
      <c r="P6901" s="104" t="s">
        <v>67</v>
      </c>
    </row>
    <row r="6902" spans="1:18" x14ac:dyDescent="0.25">
      <c r="A6902" s="104">
        <v>1067311</v>
      </c>
      <c r="B6902" s="104" t="s">
        <v>24</v>
      </c>
      <c r="C6902" s="104">
        <v>2016</v>
      </c>
      <c r="D6902" s="104" t="s">
        <v>119</v>
      </c>
      <c r="E6902" s="104" t="s">
        <v>2</v>
      </c>
      <c r="F6902" s="104" t="s">
        <v>88</v>
      </c>
      <c r="G6902" s="105">
        <v>42520</v>
      </c>
      <c r="H6902" s="105">
        <v>0.625</v>
      </c>
      <c r="K6902" s="104">
        <v>58.933333330000004</v>
      </c>
      <c r="L6902" s="104">
        <v>11.16666667</v>
      </c>
      <c r="M6902" s="104">
        <v>0.65</v>
      </c>
      <c r="N6902" s="104">
        <v>1.4999999999999999E-2</v>
      </c>
      <c r="O6902" s="104">
        <v>0.01</v>
      </c>
      <c r="P6902" s="104" t="s">
        <v>87</v>
      </c>
      <c r="Q6902" s="104">
        <v>5.9999999999999995E-4</v>
      </c>
    </row>
    <row r="6903" spans="1:18" x14ac:dyDescent="0.25">
      <c r="A6903" s="104">
        <v>1067312</v>
      </c>
      <c r="B6903" s="104" t="s">
        <v>24</v>
      </c>
      <c r="C6903" s="104">
        <v>2016</v>
      </c>
      <c r="D6903" s="104" t="s">
        <v>118</v>
      </c>
      <c r="E6903" s="104" t="s">
        <v>2</v>
      </c>
      <c r="F6903" s="104" t="s">
        <v>88</v>
      </c>
      <c r="G6903" s="105">
        <v>42574</v>
      </c>
      <c r="H6903" s="105">
        <v>0.41666666666666702</v>
      </c>
      <c r="K6903" s="104">
        <v>57.988300000000002</v>
      </c>
      <c r="L6903" s="104">
        <v>11.543799999999999</v>
      </c>
      <c r="M6903" s="104">
        <v>7.0000000000000007E-2</v>
      </c>
      <c r="N6903" s="104">
        <v>0.04</v>
      </c>
      <c r="O6903" s="104">
        <v>3.0000000000000001E-3</v>
      </c>
      <c r="P6903" s="104" t="s">
        <v>87</v>
      </c>
      <c r="Q6903" s="104">
        <v>8.0000000000000004E-4</v>
      </c>
    </row>
    <row r="6904" spans="1:18" x14ac:dyDescent="0.25">
      <c r="A6904" s="104">
        <v>1067313</v>
      </c>
      <c r="B6904" s="104" t="s">
        <v>24</v>
      </c>
      <c r="C6904" s="104">
        <v>2016</v>
      </c>
      <c r="D6904" s="104" t="s">
        <v>117</v>
      </c>
      <c r="E6904" s="104" t="s">
        <v>2</v>
      </c>
      <c r="F6904" s="104" t="s">
        <v>88</v>
      </c>
      <c r="G6904" s="105">
        <v>42575</v>
      </c>
      <c r="H6904" s="105">
        <v>0.43402777777777801</v>
      </c>
      <c r="K6904" s="104">
        <v>58.636800000000001</v>
      </c>
      <c r="L6904" s="104">
        <v>11.0595</v>
      </c>
      <c r="M6904" s="104">
        <v>0.12</v>
      </c>
      <c r="N6904" s="104">
        <v>2.5000000000000001E-2</v>
      </c>
      <c r="O6904" s="104">
        <v>3.0000000000000001E-3</v>
      </c>
      <c r="P6904" s="104" t="s">
        <v>87</v>
      </c>
      <c r="Q6904" s="104">
        <v>6.9999999999999999E-4</v>
      </c>
    </row>
    <row r="6905" spans="1:18" x14ac:dyDescent="0.25">
      <c r="A6905" s="104">
        <v>1067314</v>
      </c>
      <c r="B6905" s="104" t="s">
        <v>24</v>
      </c>
      <c r="C6905" s="104">
        <v>2016</v>
      </c>
      <c r="D6905" s="104" t="s">
        <v>116</v>
      </c>
      <c r="E6905" s="104" t="s">
        <v>2</v>
      </c>
      <c r="F6905" s="104" t="s">
        <v>88</v>
      </c>
      <c r="G6905" s="105">
        <v>42597</v>
      </c>
      <c r="H6905" s="105">
        <v>0.56944444444444398</v>
      </c>
      <c r="K6905" s="104">
        <v>58.042833330000001</v>
      </c>
      <c r="L6905" s="104">
        <v>10.8428</v>
      </c>
      <c r="M6905" s="104">
        <v>1.24</v>
      </c>
      <c r="N6905" s="104">
        <v>0.33</v>
      </c>
      <c r="O6905" s="104">
        <v>0.40899999999999997</v>
      </c>
      <c r="P6905" s="104" t="s">
        <v>67</v>
      </c>
    </row>
    <row r="6906" spans="1:18" x14ac:dyDescent="0.25">
      <c r="A6906" s="104">
        <v>1067315</v>
      </c>
      <c r="B6906" s="104" t="s">
        <v>24</v>
      </c>
      <c r="C6906" s="104">
        <v>2016</v>
      </c>
      <c r="D6906" s="104" t="s">
        <v>115</v>
      </c>
      <c r="E6906" s="104" t="s">
        <v>2</v>
      </c>
      <c r="F6906" s="104" t="s">
        <v>88</v>
      </c>
      <c r="G6906" s="105">
        <v>42599</v>
      </c>
      <c r="H6906" s="105">
        <v>0.53333333333333299</v>
      </c>
      <c r="K6906" s="104">
        <v>58.0167</v>
      </c>
      <c r="L6906" s="104">
        <v>11.433299999999999</v>
      </c>
      <c r="M6906" s="104">
        <v>0.3</v>
      </c>
      <c r="N6906" s="104">
        <v>0.2</v>
      </c>
      <c r="O6906" s="104">
        <v>0.06</v>
      </c>
      <c r="P6906" s="104" t="s">
        <v>67</v>
      </c>
    </row>
    <row r="6907" spans="1:18" x14ac:dyDescent="0.25">
      <c r="A6907" s="104">
        <v>1067316</v>
      </c>
      <c r="B6907" s="104" t="s">
        <v>24</v>
      </c>
      <c r="C6907" s="104">
        <v>2016</v>
      </c>
      <c r="D6907" s="104" t="s">
        <v>114</v>
      </c>
      <c r="E6907" s="104" t="s">
        <v>2</v>
      </c>
      <c r="F6907" s="104" t="s">
        <v>2</v>
      </c>
      <c r="G6907" s="105">
        <v>42652</v>
      </c>
      <c r="H6907" s="105">
        <v>0.85555555555555596</v>
      </c>
      <c r="K6907" s="104">
        <v>58.383299999999998</v>
      </c>
      <c r="L6907" s="104">
        <v>10.6333</v>
      </c>
      <c r="M6907" s="104">
        <v>2</v>
      </c>
      <c r="N6907" s="104">
        <v>1.65</v>
      </c>
      <c r="O6907" s="104">
        <v>3.3</v>
      </c>
      <c r="P6907" s="104" t="s">
        <v>67</v>
      </c>
    </row>
    <row r="6908" spans="1:18" x14ac:dyDescent="0.25">
      <c r="A6908" s="104">
        <v>1067317</v>
      </c>
      <c r="B6908" s="104" t="s">
        <v>24</v>
      </c>
      <c r="C6908" s="104">
        <v>2016</v>
      </c>
      <c r="D6908" s="104" t="s">
        <v>113</v>
      </c>
      <c r="E6908" s="104" t="s">
        <v>2</v>
      </c>
      <c r="F6908" s="104" t="s">
        <v>88</v>
      </c>
      <c r="G6908" s="105">
        <v>42666</v>
      </c>
      <c r="H6908" s="105">
        <v>0.5</v>
      </c>
      <c r="K6908" s="104">
        <v>58.3611</v>
      </c>
      <c r="L6908" s="104">
        <v>11.229200000000001</v>
      </c>
      <c r="M6908" s="104">
        <v>0.14000000000000001</v>
      </c>
      <c r="N6908" s="104">
        <v>0.02</v>
      </c>
      <c r="O6908" s="104">
        <v>3.0000000000000001E-3</v>
      </c>
      <c r="P6908" s="104" t="s">
        <v>87</v>
      </c>
      <c r="Q6908" s="104">
        <v>1E-4</v>
      </c>
    </row>
    <row r="6909" spans="1:18" x14ac:dyDescent="0.25">
      <c r="A6909" s="104">
        <v>1067318</v>
      </c>
      <c r="B6909" s="104" t="s">
        <v>24</v>
      </c>
      <c r="C6909" s="104">
        <v>2016</v>
      </c>
      <c r="D6909" s="104" t="s">
        <v>112</v>
      </c>
      <c r="E6909" s="104" t="s">
        <v>2</v>
      </c>
      <c r="F6909" s="104" t="s">
        <v>2</v>
      </c>
      <c r="G6909" s="105">
        <v>42681</v>
      </c>
      <c r="H6909" s="105">
        <v>0.64861111111111103</v>
      </c>
      <c r="K6909" s="104">
        <v>58.338299999999997</v>
      </c>
      <c r="L6909" s="104">
        <v>11.1783</v>
      </c>
      <c r="M6909" s="104">
        <v>0.05</v>
      </c>
      <c r="N6909" s="104">
        <v>0.03</v>
      </c>
      <c r="O6909" s="104">
        <v>2E-3</v>
      </c>
      <c r="P6909" s="104" t="s">
        <v>67</v>
      </c>
      <c r="R6909" s="104" t="s">
        <v>67</v>
      </c>
    </row>
    <row r="6910" spans="1:18" x14ac:dyDescent="0.25">
      <c r="A6910" s="104">
        <v>1067319</v>
      </c>
      <c r="B6910" s="104" t="s">
        <v>24</v>
      </c>
      <c r="C6910" s="104">
        <v>2016</v>
      </c>
      <c r="D6910" s="104" t="s">
        <v>111</v>
      </c>
      <c r="E6910" s="104" t="s">
        <v>2</v>
      </c>
      <c r="F6910" s="104" t="s">
        <v>88</v>
      </c>
      <c r="G6910" s="105">
        <v>42691</v>
      </c>
      <c r="H6910" s="105">
        <v>0.37986111111111098</v>
      </c>
      <c r="K6910" s="104">
        <v>58.366700000000002</v>
      </c>
      <c r="L6910" s="104">
        <v>11.2333</v>
      </c>
      <c r="M6910" s="104">
        <v>0.25</v>
      </c>
      <c r="N6910" s="104">
        <v>0.05</v>
      </c>
      <c r="O6910" s="104">
        <v>1.2999999999999999E-2</v>
      </c>
      <c r="P6910" s="104" t="s">
        <v>87</v>
      </c>
      <c r="Q6910" s="104">
        <v>1E-3</v>
      </c>
    </row>
    <row r="6911" spans="1:18" x14ac:dyDescent="0.25">
      <c r="A6911" s="104">
        <v>1067320</v>
      </c>
      <c r="B6911" s="104" t="s">
        <v>24</v>
      </c>
      <c r="C6911" s="104">
        <v>2016</v>
      </c>
      <c r="D6911" s="104" t="s">
        <v>110</v>
      </c>
      <c r="E6911" s="104" t="s">
        <v>2</v>
      </c>
      <c r="F6911" s="104" t="s">
        <v>2</v>
      </c>
      <c r="G6911" s="105">
        <v>42700</v>
      </c>
      <c r="H6911" s="105">
        <v>0.64513888888888904</v>
      </c>
      <c r="K6911" s="104">
        <v>58.448999999999998</v>
      </c>
      <c r="L6911" s="104">
        <v>10.962199999999999</v>
      </c>
      <c r="M6911" s="104">
        <v>1</v>
      </c>
      <c r="N6911" s="104">
        <v>0.09</v>
      </c>
      <c r="O6911" s="104">
        <v>0.09</v>
      </c>
      <c r="P6911" s="104" t="s">
        <v>67</v>
      </c>
    </row>
    <row r="6912" spans="1:18" x14ac:dyDescent="0.25">
      <c r="A6912" s="104">
        <v>1067321</v>
      </c>
      <c r="B6912" s="104" t="s">
        <v>24</v>
      </c>
      <c r="C6912" s="104">
        <v>2016</v>
      </c>
      <c r="D6912" s="104" t="s">
        <v>109</v>
      </c>
      <c r="E6912" s="104" t="s">
        <v>2</v>
      </c>
      <c r="F6912" s="104" t="s">
        <v>2</v>
      </c>
      <c r="G6912" s="105">
        <v>42708</v>
      </c>
      <c r="H6912" s="105">
        <v>0.67847222222222203</v>
      </c>
      <c r="K6912" s="104">
        <v>58.433300000000003</v>
      </c>
      <c r="L6912" s="104">
        <v>10.6</v>
      </c>
      <c r="M6912" s="104">
        <v>0.26</v>
      </c>
      <c r="N6912" s="104">
        <v>1.38</v>
      </c>
      <c r="O6912" s="104">
        <v>0.35899999999999999</v>
      </c>
      <c r="P6912" s="104" t="s">
        <v>67</v>
      </c>
    </row>
    <row r="6913" spans="1:18" x14ac:dyDescent="0.25">
      <c r="A6913" s="104">
        <v>1067322</v>
      </c>
      <c r="B6913" s="104" t="s">
        <v>24</v>
      </c>
      <c r="C6913" s="104">
        <v>2016</v>
      </c>
      <c r="D6913" s="104" t="s">
        <v>108</v>
      </c>
      <c r="E6913" s="104" t="s">
        <v>2</v>
      </c>
      <c r="F6913" s="104" t="s">
        <v>2</v>
      </c>
      <c r="G6913" s="105">
        <v>42708</v>
      </c>
      <c r="H6913" s="105">
        <v>0.67916666666666703</v>
      </c>
      <c r="K6913" s="104">
        <v>58.5</v>
      </c>
      <c r="L6913" s="104">
        <v>10.533300000000001</v>
      </c>
      <c r="M6913" s="104">
        <v>1.1000000000000001</v>
      </c>
      <c r="N6913" s="104">
        <v>5.14</v>
      </c>
      <c r="O6913" s="104">
        <v>5.6539999999999999</v>
      </c>
      <c r="P6913" s="104" t="s">
        <v>67</v>
      </c>
    </row>
    <row r="6914" spans="1:18" x14ac:dyDescent="0.25">
      <c r="A6914" s="104">
        <v>1067323</v>
      </c>
      <c r="B6914" s="104" t="s">
        <v>24</v>
      </c>
      <c r="C6914" s="104">
        <v>2016</v>
      </c>
      <c r="D6914" s="104" t="s">
        <v>107</v>
      </c>
      <c r="E6914" s="104" t="s">
        <v>2</v>
      </c>
      <c r="F6914" s="104" t="s">
        <v>2</v>
      </c>
      <c r="G6914" s="105">
        <v>42708</v>
      </c>
      <c r="H6914" s="105">
        <v>0.68055555555555503</v>
      </c>
      <c r="K6914" s="104">
        <v>58.633299999999998</v>
      </c>
      <c r="L6914" s="104">
        <v>10.3833</v>
      </c>
      <c r="M6914" s="104">
        <v>1.03</v>
      </c>
      <c r="N6914" s="104">
        <v>2.59</v>
      </c>
      <c r="O6914" s="104">
        <v>2.6680000000000001</v>
      </c>
      <c r="P6914" s="104" t="s">
        <v>67</v>
      </c>
    </row>
    <row r="6915" spans="1:18" x14ac:dyDescent="0.25">
      <c r="A6915" s="104">
        <v>1067324</v>
      </c>
      <c r="B6915" s="104" t="s">
        <v>24</v>
      </c>
      <c r="C6915" s="104">
        <v>2016</v>
      </c>
      <c r="D6915" s="104" t="s">
        <v>106</v>
      </c>
      <c r="E6915" s="104" t="s">
        <v>2</v>
      </c>
      <c r="F6915" s="104" t="s">
        <v>88</v>
      </c>
      <c r="G6915" s="105">
        <v>42484</v>
      </c>
      <c r="H6915" s="105">
        <v>0.36111111111111099</v>
      </c>
      <c r="K6915" s="104">
        <v>58.135800000000003</v>
      </c>
      <c r="L6915" s="104">
        <v>10.693300000000001</v>
      </c>
      <c r="M6915" s="104">
        <v>1.9</v>
      </c>
      <c r="N6915" s="104">
        <v>1</v>
      </c>
      <c r="O6915" s="104">
        <v>1.9</v>
      </c>
      <c r="P6915" s="104" t="s">
        <v>87</v>
      </c>
      <c r="Q6915" s="104">
        <v>0.248</v>
      </c>
      <c r="R6915" s="104" t="s">
        <v>229</v>
      </c>
    </row>
    <row r="6916" spans="1:18" x14ac:dyDescent="0.25">
      <c r="A6916" s="104">
        <v>1067325</v>
      </c>
      <c r="B6916" s="104" t="s">
        <v>413</v>
      </c>
      <c r="C6916" s="104">
        <v>2016</v>
      </c>
      <c r="D6916" s="104" t="s">
        <v>98</v>
      </c>
      <c r="E6916" s="104" t="s">
        <v>2</v>
      </c>
      <c r="F6916" s="104" t="s">
        <v>88</v>
      </c>
      <c r="G6916" s="105">
        <v>42387</v>
      </c>
      <c r="H6916" s="105">
        <v>0.45833333333333298</v>
      </c>
      <c r="I6916" s="104">
        <v>15</v>
      </c>
      <c r="J6916" s="104">
        <v>180</v>
      </c>
      <c r="K6916" s="104">
        <v>52.3187</v>
      </c>
      <c r="L6916" s="104">
        <v>2.0425</v>
      </c>
      <c r="M6916" s="104">
        <v>0.25</v>
      </c>
      <c r="N6916" s="104">
        <v>0.25</v>
      </c>
      <c r="O6916" s="104">
        <v>1E-3</v>
      </c>
      <c r="P6916" s="104" t="s">
        <v>87</v>
      </c>
      <c r="Q6916" s="104">
        <v>6.9999999999999999E-4</v>
      </c>
      <c r="R6916" s="104" t="s">
        <v>91</v>
      </c>
    </row>
    <row r="6917" spans="1:18" x14ac:dyDescent="0.25">
      <c r="A6917" s="104">
        <v>1067326</v>
      </c>
      <c r="B6917" s="104" t="s">
        <v>413</v>
      </c>
      <c r="C6917" s="104">
        <v>2016</v>
      </c>
      <c r="D6917" s="104" t="s">
        <v>97</v>
      </c>
      <c r="E6917" s="104" t="s">
        <v>2</v>
      </c>
      <c r="F6917" s="104" t="s">
        <v>88</v>
      </c>
      <c r="G6917" s="105">
        <v>42605</v>
      </c>
      <c r="H6917" s="105">
        <v>0.33333333333333298</v>
      </c>
      <c r="I6917" s="104">
        <v>7</v>
      </c>
      <c r="J6917" s="104">
        <v>125</v>
      </c>
      <c r="K6917" s="104">
        <v>58.490516665999998</v>
      </c>
      <c r="L6917" s="104">
        <v>-6.6498666599999998</v>
      </c>
      <c r="M6917" s="104">
        <v>6.8704999999999998</v>
      </c>
      <c r="N6917" s="104">
        <v>0.96299999999999997</v>
      </c>
      <c r="O6917" s="104">
        <v>0.81174999999999997</v>
      </c>
      <c r="P6917" s="104" t="s">
        <v>87</v>
      </c>
      <c r="Q6917" s="104">
        <v>3.8899999999999997E-2</v>
      </c>
      <c r="R6917" s="104" t="s">
        <v>95</v>
      </c>
    </row>
    <row r="6918" spans="1:18" x14ac:dyDescent="0.25">
      <c r="A6918" s="104">
        <v>1067328</v>
      </c>
      <c r="B6918" s="104" t="s">
        <v>413</v>
      </c>
      <c r="C6918" s="104">
        <v>2016</v>
      </c>
      <c r="D6918" s="104" t="s">
        <v>96</v>
      </c>
      <c r="E6918" s="104" t="s">
        <v>2</v>
      </c>
      <c r="F6918" s="104" t="s">
        <v>88</v>
      </c>
      <c r="G6918" s="105">
        <v>42645</v>
      </c>
      <c r="H6918" s="105">
        <v>0.625</v>
      </c>
      <c r="I6918" s="104">
        <v>4</v>
      </c>
      <c r="J6918" s="104">
        <v>90</v>
      </c>
      <c r="K6918" s="104">
        <v>60.649549999999998</v>
      </c>
      <c r="L6918" s="104">
        <v>-2.5179</v>
      </c>
      <c r="M6918" s="104">
        <v>14.8</v>
      </c>
      <c r="N6918" s="104">
        <v>5.3</v>
      </c>
      <c r="O6918" s="104">
        <v>33.375999999999998</v>
      </c>
      <c r="P6918" s="104" t="s">
        <v>87</v>
      </c>
      <c r="Q6918" s="104">
        <v>174.23089999999999</v>
      </c>
      <c r="R6918" s="104" t="s">
        <v>95</v>
      </c>
    </row>
    <row r="6919" spans="1:18" x14ac:dyDescent="0.25">
      <c r="A6919" s="104">
        <v>1067329</v>
      </c>
      <c r="B6919" s="104" t="s">
        <v>413</v>
      </c>
      <c r="C6919" s="104">
        <v>2016</v>
      </c>
      <c r="D6919" s="104" t="s">
        <v>94</v>
      </c>
      <c r="E6919" s="104" t="s">
        <v>2</v>
      </c>
      <c r="F6919" s="104" t="s">
        <v>88</v>
      </c>
      <c r="G6919" s="105">
        <v>42706</v>
      </c>
      <c r="H6919" s="105">
        <v>0.67708333333333304</v>
      </c>
      <c r="I6919" s="104">
        <v>2</v>
      </c>
      <c r="J6919" s="104">
        <v>350</v>
      </c>
      <c r="K6919" s="104">
        <v>55.094816666</v>
      </c>
      <c r="L6919" s="104">
        <v>-1.3820833299999999</v>
      </c>
      <c r="M6919" s="104">
        <v>1.611</v>
      </c>
      <c r="N6919" s="104">
        <v>0.1</v>
      </c>
      <c r="O6919" s="104">
        <v>8.0549999999999997E-2</v>
      </c>
      <c r="P6919" s="104" t="s">
        <v>87</v>
      </c>
      <c r="Q6919" s="104">
        <v>0.10833975</v>
      </c>
      <c r="R6919" s="104" t="s">
        <v>67</v>
      </c>
    </row>
    <row r="6920" spans="1:18" x14ac:dyDescent="0.25">
      <c r="A6920" s="104">
        <v>1067332</v>
      </c>
      <c r="B6920" s="104" t="s">
        <v>18</v>
      </c>
      <c r="C6920" s="104">
        <v>2017</v>
      </c>
      <c r="D6920" s="104" t="s">
        <v>412</v>
      </c>
      <c r="E6920" s="104" t="s">
        <v>2</v>
      </c>
      <c r="F6920" s="104" t="s">
        <v>88</v>
      </c>
      <c r="G6920" s="105">
        <v>42871</v>
      </c>
      <c r="H6920" s="105">
        <v>0.55069444444444404</v>
      </c>
      <c r="K6920" s="104">
        <v>51.587933333333297</v>
      </c>
      <c r="L6920" s="104">
        <v>2.58653333333333</v>
      </c>
      <c r="M6920" s="104">
        <v>0.1</v>
      </c>
      <c r="N6920" s="104">
        <v>0.1</v>
      </c>
      <c r="O6920" s="104">
        <v>0.01</v>
      </c>
      <c r="P6920" s="104" t="s">
        <v>66</v>
      </c>
      <c r="R6920" s="104" t="s">
        <v>67</v>
      </c>
    </row>
    <row r="6921" spans="1:18" x14ac:dyDescent="0.25">
      <c r="A6921" s="104">
        <v>1067333</v>
      </c>
      <c r="B6921" s="104" t="s">
        <v>18</v>
      </c>
      <c r="C6921" s="104">
        <v>2017</v>
      </c>
      <c r="D6921" s="104" t="s">
        <v>411</v>
      </c>
      <c r="E6921" s="104" t="s">
        <v>2</v>
      </c>
      <c r="F6921" s="104" t="s">
        <v>88</v>
      </c>
      <c r="G6921" s="105">
        <v>43090</v>
      </c>
      <c r="H6921" s="105">
        <v>0.50486111111111098</v>
      </c>
      <c r="K6921" s="104">
        <v>51.4759666666667</v>
      </c>
      <c r="L6921" s="104">
        <v>2.6537999999999999</v>
      </c>
      <c r="M6921" s="104">
        <v>1</v>
      </c>
      <c r="N6921" s="104">
        <v>0.2</v>
      </c>
      <c r="O6921" s="104">
        <v>0.1</v>
      </c>
      <c r="P6921" s="104" t="s">
        <v>67</v>
      </c>
      <c r="R6921" s="104" t="s">
        <v>67</v>
      </c>
    </row>
    <row r="6922" spans="1:18" x14ac:dyDescent="0.25">
      <c r="A6922" s="104">
        <v>1067334</v>
      </c>
      <c r="B6922" s="104" t="s">
        <v>21</v>
      </c>
      <c r="C6922" s="104">
        <v>2017</v>
      </c>
      <c r="D6922" s="104" t="s">
        <v>410</v>
      </c>
      <c r="E6922" s="104" t="s">
        <v>2</v>
      </c>
      <c r="F6922" s="104" t="s">
        <v>2</v>
      </c>
      <c r="G6922" s="105">
        <v>42770</v>
      </c>
      <c r="H6922" s="105">
        <v>0.80694444444444402</v>
      </c>
      <c r="I6922" s="104">
        <v>2.5722222222222202</v>
      </c>
      <c r="J6922" s="104">
        <v>196</v>
      </c>
      <c r="K6922" s="104">
        <v>55.088333333333303</v>
      </c>
      <c r="L6922" s="104">
        <v>5.84</v>
      </c>
      <c r="M6922" s="104">
        <v>11.5</v>
      </c>
      <c r="N6922" s="104">
        <v>0.5</v>
      </c>
      <c r="O6922" s="104">
        <v>2.875</v>
      </c>
      <c r="P6922" s="104" t="s">
        <v>67</v>
      </c>
    </row>
    <row r="6923" spans="1:18" x14ac:dyDescent="0.25">
      <c r="A6923" s="104">
        <v>1067335</v>
      </c>
      <c r="B6923" s="104" t="s">
        <v>21</v>
      </c>
      <c r="C6923" s="104">
        <v>2017</v>
      </c>
      <c r="D6923" s="104" t="s">
        <v>409</v>
      </c>
      <c r="E6923" s="104" t="s">
        <v>2</v>
      </c>
      <c r="F6923" s="104" t="s">
        <v>2</v>
      </c>
      <c r="G6923" s="105">
        <v>42823</v>
      </c>
      <c r="H6923" s="105">
        <v>0.86319444444444404</v>
      </c>
      <c r="I6923" s="104">
        <v>11.8322222222222</v>
      </c>
      <c r="J6923" s="104">
        <v>249</v>
      </c>
      <c r="K6923" s="104">
        <v>55.531666666666702</v>
      </c>
      <c r="L6923" s="104">
        <v>4.0283333333333298</v>
      </c>
      <c r="M6923" s="104">
        <v>7.1</v>
      </c>
      <c r="N6923" s="104">
        <v>1</v>
      </c>
      <c r="O6923" s="104">
        <v>4.26</v>
      </c>
      <c r="P6923" s="104" t="s">
        <v>67</v>
      </c>
      <c r="R6923" s="104" t="s">
        <v>91</v>
      </c>
    </row>
    <row r="6924" spans="1:18" x14ac:dyDescent="0.25">
      <c r="A6924" s="104">
        <v>1067336</v>
      </c>
      <c r="B6924" s="104" t="s">
        <v>21</v>
      </c>
      <c r="C6924" s="104">
        <v>2017</v>
      </c>
      <c r="D6924" s="104" t="s">
        <v>408</v>
      </c>
      <c r="E6924" s="104" t="s">
        <v>2</v>
      </c>
      <c r="F6924" s="104" t="s">
        <v>88</v>
      </c>
      <c r="G6924" s="105">
        <v>42825</v>
      </c>
      <c r="H6924" s="105">
        <v>0.35625000000000001</v>
      </c>
      <c r="I6924" s="104">
        <v>13.3755555555556</v>
      </c>
      <c r="J6924" s="104">
        <v>197</v>
      </c>
      <c r="K6924" s="104">
        <v>55.238333333333301</v>
      </c>
      <c r="L6924" s="104">
        <v>4.5166666666666702</v>
      </c>
      <c r="M6924" s="104">
        <v>15.8</v>
      </c>
      <c r="N6924" s="104">
        <v>0.75</v>
      </c>
      <c r="O6924" s="104">
        <v>4.74</v>
      </c>
      <c r="P6924" s="104" t="s">
        <v>87</v>
      </c>
      <c r="Q6924" s="104">
        <v>0.18959999999999999</v>
      </c>
      <c r="R6924" s="104" t="s">
        <v>95</v>
      </c>
    </row>
    <row r="6925" spans="1:18" x14ac:dyDescent="0.25">
      <c r="A6925" s="104">
        <v>1067337</v>
      </c>
      <c r="B6925" s="104" t="s">
        <v>21</v>
      </c>
      <c r="C6925" s="104">
        <v>2017</v>
      </c>
      <c r="D6925" s="104" t="s">
        <v>407</v>
      </c>
      <c r="E6925" s="104" t="s">
        <v>2</v>
      </c>
      <c r="F6925" s="104" t="s">
        <v>88</v>
      </c>
      <c r="G6925" s="105">
        <v>42963</v>
      </c>
      <c r="H6925" s="105">
        <v>0.49513888888888902</v>
      </c>
      <c r="I6925" s="104">
        <v>9.26</v>
      </c>
      <c r="J6925" s="104">
        <v>220</v>
      </c>
      <c r="K6925" s="104">
        <v>54.636666666666699</v>
      </c>
      <c r="L6925" s="104">
        <v>5.2116666666666696</v>
      </c>
      <c r="M6925" s="104">
        <v>11.8</v>
      </c>
      <c r="N6925" s="104">
        <v>3.9</v>
      </c>
      <c r="O6925" s="104">
        <v>18.408000000000001</v>
      </c>
      <c r="P6925" s="104" t="s">
        <v>67</v>
      </c>
    </row>
    <row r="6926" spans="1:18" x14ac:dyDescent="0.25">
      <c r="A6926" s="104">
        <v>1067338</v>
      </c>
      <c r="B6926" s="104" t="s">
        <v>21</v>
      </c>
      <c r="C6926" s="104">
        <v>2017</v>
      </c>
      <c r="D6926" s="104" t="s">
        <v>406</v>
      </c>
      <c r="E6926" s="104" t="s">
        <v>2</v>
      </c>
      <c r="F6926" s="104" t="s">
        <v>2</v>
      </c>
      <c r="G6926" s="105">
        <v>42933</v>
      </c>
      <c r="H6926" s="105">
        <v>0.89166666666666705</v>
      </c>
      <c r="I6926" s="104">
        <v>2.5722222222222202</v>
      </c>
      <c r="J6926" s="104">
        <v>280</v>
      </c>
      <c r="K6926" s="104">
        <v>54.936666666666703</v>
      </c>
      <c r="L6926" s="104">
        <v>5.4966666666666697</v>
      </c>
      <c r="M6926" s="104">
        <v>42</v>
      </c>
      <c r="N6926" s="104">
        <v>0.2</v>
      </c>
      <c r="O6926" s="104">
        <v>6.72</v>
      </c>
      <c r="P6926" s="104" t="s">
        <v>67</v>
      </c>
    </row>
    <row r="6927" spans="1:18" x14ac:dyDescent="0.25">
      <c r="A6927" s="104">
        <v>1067339</v>
      </c>
      <c r="B6927" s="104" t="s">
        <v>21</v>
      </c>
      <c r="C6927" s="104">
        <v>2017</v>
      </c>
      <c r="D6927" s="104" t="s">
        <v>405</v>
      </c>
      <c r="E6927" s="104" t="s">
        <v>2</v>
      </c>
      <c r="F6927" s="104" t="s">
        <v>88</v>
      </c>
      <c r="G6927" s="105">
        <v>42963</v>
      </c>
      <c r="H6927" s="105">
        <v>0.47708333333333303</v>
      </c>
      <c r="I6927" s="104">
        <v>5.6588888888888897</v>
      </c>
      <c r="J6927" s="104">
        <v>225</v>
      </c>
      <c r="K6927" s="104">
        <v>55.125</v>
      </c>
      <c r="L6927" s="104">
        <v>5.7566666666666704</v>
      </c>
      <c r="M6927" s="104">
        <v>10</v>
      </c>
      <c r="N6927" s="104">
        <v>2.5</v>
      </c>
      <c r="O6927" s="104">
        <v>12.5</v>
      </c>
      <c r="P6927" s="104" t="s">
        <v>67</v>
      </c>
    </row>
    <row r="6928" spans="1:18" x14ac:dyDescent="0.25">
      <c r="A6928" s="104">
        <v>1067340</v>
      </c>
      <c r="B6928" s="104" t="s">
        <v>21</v>
      </c>
      <c r="C6928" s="104">
        <v>2017</v>
      </c>
      <c r="D6928" s="104" t="s">
        <v>404</v>
      </c>
      <c r="E6928" s="104" t="s">
        <v>2</v>
      </c>
      <c r="F6928" s="104" t="s">
        <v>88</v>
      </c>
      <c r="G6928" s="105">
        <v>42963</v>
      </c>
      <c r="H6928" s="105">
        <v>0.48680555555555599</v>
      </c>
      <c r="I6928" s="104">
        <v>3.60111111111111</v>
      </c>
      <c r="J6928" s="104">
        <v>240</v>
      </c>
      <c r="K6928" s="104">
        <v>54.9716666666667</v>
      </c>
      <c r="L6928" s="104">
        <v>5.7733333333333299</v>
      </c>
      <c r="M6928" s="104">
        <v>0.5</v>
      </c>
      <c r="N6928" s="104">
        <v>0.2</v>
      </c>
      <c r="O6928" s="104">
        <v>7.0000000000000007E-2</v>
      </c>
      <c r="P6928" s="104" t="s">
        <v>67</v>
      </c>
    </row>
    <row r="6929" spans="1:17" x14ac:dyDescent="0.25">
      <c r="A6929" s="104">
        <v>1067341</v>
      </c>
      <c r="B6929" s="104" t="s">
        <v>21</v>
      </c>
      <c r="C6929" s="104">
        <v>2017</v>
      </c>
      <c r="D6929" s="104" t="s">
        <v>403</v>
      </c>
      <c r="E6929" s="104" t="s">
        <v>2</v>
      </c>
      <c r="F6929" s="104" t="s">
        <v>88</v>
      </c>
      <c r="G6929" s="105">
        <v>42963</v>
      </c>
      <c r="H6929" s="105">
        <v>0.438194444444445</v>
      </c>
      <c r="I6929" s="104">
        <v>9.26</v>
      </c>
      <c r="J6929" s="104">
        <v>240</v>
      </c>
      <c r="K6929" s="104">
        <v>55.3466666666667</v>
      </c>
      <c r="L6929" s="104">
        <v>5.8150000000000004</v>
      </c>
      <c r="M6929" s="104">
        <v>3.1</v>
      </c>
      <c r="N6929" s="104">
        <v>0.7</v>
      </c>
      <c r="O6929" s="104">
        <v>1.085</v>
      </c>
      <c r="P6929" s="104" t="s">
        <v>67</v>
      </c>
    </row>
    <row r="6930" spans="1:17" x14ac:dyDescent="0.25">
      <c r="A6930" s="104">
        <v>1067342</v>
      </c>
      <c r="B6930" s="104" t="s">
        <v>21</v>
      </c>
      <c r="C6930" s="104">
        <v>2017</v>
      </c>
      <c r="D6930" s="104" t="s">
        <v>402</v>
      </c>
      <c r="E6930" s="104" t="s">
        <v>2</v>
      </c>
      <c r="F6930" s="104" t="s">
        <v>88</v>
      </c>
      <c r="G6930" s="105">
        <v>42975</v>
      </c>
      <c r="H6930" s="105">
        <v>0.51597222222222205</v>
      </c>
      <c r="I6930" s="104">
        <v>5.6588888888888897</v>
      </c>
      <c r="J6930" s="104">
        <v>180</v>
      </c>
      <c r="K6930" s="104">
        <v>55.465000000000003</v>
      </c>
      <c r="L6930" s="104">
        <v>5.89333333333333</v>
      </c>
      <c r="M6930" s="104">
        <v>1</v>
      </c>
      <c r="N6930" s="104">
        <v>0.13</v>
      </c>
      <c r="O6930" s="104">
        <v>8.4500000000000006E-2</v>
      </c>
      <c r="P6930" s="104" t="s">
        <v>87</v>
      </c>
      <c r="Q6930" s="104">
        <v>1.2168E-2</v>
      </c>
    </row>
    <row r="6931" spans="1:17" x14ac:dyDescent="0.25">
      <c r="A6931" s="104">
        <v>1067343</v>
      </c>
      <c r="B6931" s="104" t="s">
        <v>21</v>
      </c>
      <c r="C6931" s="104">
        <v>2017</v>
      </c>
      <c r="D6931" s="104" t="s">
        <v>401</v>
      </c>
      <c r="E6931" s="104" t="s">
        <v>2</v>
      </c>
      <c r="F6931" s="104" t="s">
        <v>2</v>
      </c>
      <c r="G6931" s="105">
        <v>42934</v>
      </c>
      <c r="H6931" s="105">
        <v>0.12916666666666701</v>
      </c>
      <c r="I6931" s="104">
        <v>4.1155555555555603</v>
      </c>
      <c r="J6931" s="104">
        <v>300</v>
      </c>
      <c r="K6931" s="104">
        <v>54.92</v>
      </c>
      <c r="L6931" s="104">
        <v>5.915</v>
      </c>
      <c r="M6931" s="104">
        <v>44.1</v>
      </c>
      <c r="N6931" s="104">
        <v>1.1000000000000001</v>
      </c>
      <c r="O6931" s="104">
        <v>14.553000000000001</v>
      </c>
      <c r="P6931" s="104" t="s">
        <v>67</v>
      </c>
    </row>
    <row r="6932" spans="1:17" x14ac:dyDescent="0.25">
      <c r="A6932" s="104">
        <v>1067344</v>
      </c>
      <c r="B6932" s="104" t="s">
        <v>21</v>
      </c>
      <c r="C6932" s="104">
        <v>2017</v>
      </c>
      <c r="D6932" s="104" t="s">
        <v>400</v>
      </c>
      <c r="E6932" s="104" t="s">
        <v>2</v>
      </c>
      <c r="F6932" s="104" t="s">
        <v>2</v>
      </c>
      <c r="G6932" s="105">
        <v>42913</v>
      </c>
      <c r="H6932" s="105">
        <v>0.83541666666666703</v>
      </c>
      <c r="I6932" s="104">
        <v>7.2022222222222201</v>
      </c>
      <c r="J6932" s="104">
        <v>73</v>
      </c>
      <c r="K6932" s="104">
        <v>55.4433333333333</v>
      </c>
      <c r="L6932" s="104">
        <v>5.92</v>
      </c>
      <c r="M6932" s="104">
        <v>11</v>
      </c>
      <c r="N6932" s="104">
        <v>0.1</v>
      </c>
      <c r="O6932" s="104">
        <v>0.22</v>
      </c>
      <c r="P6932" s="104" t="s">
        <v>67</v>
      </c>
    </row>
    <row r="6933" spans="1:17" x14ac:dyDescent="0.25">
      <c r="A6933" s="104">
        <v>1067345</v>
      </c>
      <c r="B6933" s="104" t="s">
        <v>21</v>
      </c>
      <c r="C6933" s="104">
        <v>2017</v>
      </c>
      <c r="D6933" s="104" t="s">
        <v>399</v>
      </c>
      <c r="E6933" s="104" t="s">
        <v>2</v>
      </c>
      <c r="F6933" s="104" t="s">
        <v>2</v>
      </c>
      <c r="G6933" s="105">
        <v>42823</v>
      </c>
      <c r="H6933" s="105">
        <v>0.82569444444444395</v>
      </c>
      <c r="I6933" s="104">
        <v>11.317777777777801</v>
      </c>
      <c r="J6933" s="104">
        <v>272</v>
      </c>
      <c r="K6933" s="104">
        <v>54.661666666666697</v>
      </c>
      <c r="L6933" s="104">
        <v>6.13</v>
      </c>
      <c r="M6933" s="104">
        <v>3.5</v>
      </c>
      <c r="N6933" s="104">
        <v>0.6</v>
      </c>
      <c r="O6933" s="104">
        <v>1.47</v>
      </c>
      <c r="P6933" s="104" t="s">
        <v>67</v>
      </c>
    </row>
    <row r="6934" spans="1:17" x14ac:dyDescent="0.25">
      <c r="A6934" s="104">
        <v>1067346</v>
      </c>
      <c r="B6934" s="104" t="s">
        <v>21</v>
      </c>
      <c r="C6934" s="104">
        <v>2017</v>
      </c>
      <c r="D6934" s="104" t="s">
        <v>398</v>
      </c>
      <c r="E6934" s="104" t="s">
        <v>2</v>
      </c>
      <c r="F6934" s="104" t="s">
        <v>88</v>
      </c>
      <c r="G6934" s="105">
        <v>42988</v>
      </c>
      <c r="H6934" s="105">
        <v>0.36875000000000002</v>
      </c>
      <c r="I6934" s="104">
        <v>10.2888888888889</v>
      </c>
      <c r="J6934" s="104">
        <v>239</v>
      </c>
      <c r="K6934" s="104">
        <v>55.406666666666702</v>
      </c>
      <c r="L6934" s="104">
        <v>6.15</v>
      </c>
      <c r="M6934" s="104">
        <v>0.39</v>
      </c>
      <c r="N6934" s="104">
        <v>0.39</v>
      </c>
      <c r="O6934" s="104">
        <v>0.12168</v>
      </c>
      <c r="P6934" s="104" t="s">
        <v>66</v>
      </c>
    </row>
    <row r="6935" spans="1:17" x14ac:dyDescent="0.25">
      <c r="A6935" s="104">
        <v>1067347</v>
      </c>
      <c r="B6935" s="104" t="s">
        <v>21</v>
      </c>
      <c r="C6935" s="104">
        <v>2017</v>
      </c>
      <c r="D6935" s="104" t="s">
        <v>397</v>
      </c>
      <c r="E6935" s="104" t="s">
        <v>2</v>
      </c>
      <c r="F6935" s="104" t="s">
        <v>88</v>
      </c>
      <c r="G6935" s="105">
        <v>42975</v>
      </c>
      <c r="H6935" s="105">
        <v>0.500694444444444</v>
      </c>
      <c r="I6935" s="104">
        <v>5.6588888888888897</v>
      </c>
      <c r="J6935" s="104">
        <v>180</v>
      </c>
      <c r="K6935" s="104">
        <v>55.191666666666698</v>
      </c>
      <c r="L6935" s="104">
        <v>6.1883333333333299</v>
      </c>
      <c r="M6935" s="104">
        <v>0.42</v>
      </c>
      <c r="N6935" s="104">
        <v>0.08</v>
      </c>
      <c r="O6935" s="104">
        <v>2.8559999999999999E-2</v>
      </c>
      <c r="P6935" s="104" t="s">
        <v>87</v>
      </c>
      <c r="Q6935" s="104">
        <v>6.34032E-3</v>
      </c>
    </row>
    <row r="6936" spans="1:17" x14ac:dyDescent="0.25">
      <c r="A6936" s="104">
        <v>1067348</v>
      </c>
      <c r="B6936" s="104" t="s">
        <v>21</v>
      </c>
      <c r="C6936" s="104">
        <v>2017</v>
      </c>
      <c r="D6936" s="104" t="s">
        <v>396</v>
      </c>
      <c r="E6936" s="104" t="s">
        <v>2</v>
      </c>
      <c r="F6936" s="104" t="s">
        <v>2</v>
      </c>
      <c r="G6936" s="105">
        <v>42823</v>
      </c>
      <c r="H6936" s="105">
        <v>0.82499999999999996</v>
      </c>
      <c r="I6936" s="104">
        <v>11.317777777777801</v>
      </c>
      <c r="J6936" s="104">
        <v>272</v>
      </c>
      <c r="K6936" s="104">
        <v>54.645000000000003</v>
      </c>
      <c r="L6936" s="104">
        <v>6.2450000000000001</v>
      </c>
      <c r="M6936" s="104">
        <v>1.4</v>
      </c>
      <c r="N6936" s="104">
        <v>0.2</v>
      </c>
      <c r="O6936" s="104">
        <v>0.182</v>
      </c>
      <c r="P6936" s="104" t="s">
        <v>67</v>
      </c>
    </row>
    <row r="6937" spans="1:17" x14ac:dyDescent="0.25">
      <c r="A6937" s="104">
        <v>1067349</v>
      </c>
      <c r="B6937" s="104" t="s">
        <v>21</v>
      </c>
      <c r="C6937" s="104">
        <v>2017</v>
      </c>
      <c r="D6937" s="104" t="s">
        <v>395</v>
      </c>
      <c r="E6937" s="104" t="s">
        <v>2</v>
      </c>
      <c r="F6937" s="104" t="s">
        <v>88</v>
      </c>
      <c r="G6937" s="105">
        <v>42988</v>
      </c>
      <c r="H6937" s="105">
        <v>0.35763888888888901</v>
      </c>
      <c r="I6937" s="104">
        <v>11.8322222222222</v>
      </c>
      <c r="J6937" s="104">
        <v>225</v>
      </c>
      <c r="K6937" s="104">
        <v>54.956666666666699</v>
      </c>
      <c r="L6937" s="104">
        <v>6.4133333333333304</v>
      </c>
      <c r="M6937" s="104">
        <v>5.4</v>
      </c>
      <c r="N6937" s="104">
        <v>0.62</v>
      </c>
      <c r="O6937" s="104">
        <v>2.3435999999999999</v>
      </c>
      <c r="P6937" s="104" t="s">
        <v>67</v>
      </c>
    </row>
    <row r="6938" spans="1:17" x14ac:dyDescent="0.25">
      <c r="A6938" s="104">
        <v>1067350</v>
      </c>
      <c r="B6938" s="104" t="s">
        <v>21</v>
      </c>
      <c r="C6938" s="104">
        <v>2017</v>
      </c>
      <c r="D6938" s="104" t="s">
        <v>394</v>
      </c>
      <c r="E6938" s="104" t="s">
        <v>2</v>
      </c>
      <c r="F6938" s="104" t="s">
        <v>88</v>
      </c>
      <c r="G6938" s="105">
        <v>42988</v>
      </c>
      <c r="H6938" s="105">
        <v>0.34375</v>
      </c>
      <c r="I6938" s="104">
        <v>9.7744444444444394</v>
      </c>
      <c r="J6938" s="104">
        <v>235</v>
      </c>
      <c r="K6938" s="104">
        <v>55.17</v>
      </c>
      <c r="L6938" s="104">
        <v>6.4983333333333304</v>
      </c>
      <c r="M6938" s="104">
        <v>6.92</v>
      </c>
      <c r="N6938" s="104">
        <v>1.3</v>
      </c>
      <c r="O6938" s="104">
        <v>1.3493999999999999</v>
      </c>
      <c r="P6938" s="104" t="s">
        <v>67</v>
      </c>
    </row>
    <row r="6939" spans="1:17" x14ac:dyDescent="0.25">
      <c r="A6939" s="104">
        <v>1067351</v>
      </c>
      <c r="B6939" s="104" t="s">
        <v>21</v>
      </c>
      <c r="C6939" s="104">
        <v>2017</v>
      </c>
      <c r="D6939" s="104" t="s">
        <v>393</v>
      </c>
      <c r="E6939" s="104" t="s">
        <v>2</v>
      </c>
      <c r="F6939" s="104" t="s">
        <v>2</v>
      </c>
      <c r="G6939" s="105">
        <v>42943</v>
      </c>
      <c r="H6939" s="105">
        <v>0.80416666666666703</v>
      </c>
      <c r="I6939" s="104">
        <v>6.6877777777777796</v>
      </c>
      <c r="J6939" s="104">
        <v>265</v>
      </c>
      <c r="K6939" s="104">
        <v>54.2633333333333</v>
      </c>
      <c r="L6939" s="104">
        <v>6.5216666666666701</v>
      </c>
      <c r="M6939" s="104">
        <v>1.8</v>
      </c>
      <c r="N6939" s="104">
        <v>0.7</v>
      </c>
      <c r="O6939" s="104">
        <v>0.88200000000000001</v>
      </c>
      <c r="P6939" s="104" t="s">
        <v>66</v>
      </c>
    </row>
    <row r="6940" spans="1:17" x14ac:dyDescent="0.25">
      <c r="A6940" s="104">
        <v>1067352</v>
      </c>
      <c r="B6940" s="104" t="s">
        <v>21</v>
      </c>
      <c r="C6940" s="104">
        <v>2017</v>
      </c>
      <c r="D6940" s="104" t="s">
        <v>392</v>
      </c>
      <c r="E6940" s="104" t="s">
        <v>2</v>
      </c>
      <c r="F6940" s="104" t="s">
        <v>2</v>
      </c>
      <c r="G6940" s="105">
        <v>42913</v>
      </c>
      <c r="H6940" s="105">
        <v>0.79861111111111105</v>
      </c>
      <c r="I6940" s="104">
        <v>6.6877777777777796</v>
      </c>
      <c r="J6940" s="104">
        <v>261</v>
      </c>
      <c r="K6940" s="104">
        <v>54.213333333333303</v>
      </c>
      <c r="L6940" s="104">
        <v>6.5433333333333303</v>
      </c>
      <c r="M6940" s="104">
        <v>12.6</v>
      </c>
      <c r="N6940" s="104">
        <v>0.5</v>
      </c>
      <c r="O6940" s="104">
        <v>1.575</v>
      </c>
      <c r="P6940" s="104" t="s">
        <v>67</v>
      </c>
    </row>
    <row r="6941" spans="1:17" x14ac:dyDescent="0.25">
      <c r="A6941" s="104">
        <v>1067353</v>
      </c>
      <c r="B6941" s="104" t="s">
        <v>21</v>
      </c>
      <c r="C6941" s="104">
        <v>2017</v>
      </c>
      <c r="D6941" s="104" t="s">
        <v>391</v>
      </c>
      <c r="E6941" s="104" t="s">
        <v>2</v>
      </c>
      <c r="F6941" s="104" t="s">
        <v>2</v>
      </c>
      <c r="G6941" s="105">
        <v>42930</v>
      </c>
      <c r="H6941" s="105">
        <v>9.7222222222222196E-2</v>
      </c>
      <c r="I6941" s="104">
        <v>6.6877777777777796</v>
      </c>
      <c r="J6941" s="104">
        <v>190</v>
      </c>
      <c r="K6941" s="104">
        <v>54.176666666666698</v>
      </c>
      <c r="L6941" s="104">
        <v>6.5549999999999997</v>
      </c>
      <c r="M6941" s="104">
        <v>1.3</v>
      </c>
      <c r="N6941" s="104">
        <v>0.4</v>
      </c>
      <c r="O6941" s="104">
        <v>0.26</v>
      </c>
      <c r="P6941" s="104" t="s">
        <v>87</v>
      </c>
      <c r="Q6941" s="104">
        <v>2.392E-2</v>
      </c>
    </row>
    <row r="6942" spans="1:17" x14ac:dyDescent="0.25">
      <c r="A6942" s="104">
        <v>1067354</v>
      </c>
      <c r="B6942" s="104" t="s">
        <v>21</v>
      </c>
      <c r="C6942" s="104">
        <v>2017</v>
      </c>
      <c r="D6942" s="104" t="s">
        <v>390</v>
      </c>
      <c r="E6942" s="104" t="s">
        <v>2</v>
      </c>
      <c r="F6942" s="104" t="s">
        <v>88</v>
      </c>
      <c r="G6942" s="105">
        <v>42928</v>
      </c>
      <c r="H6942" s="105">
        <v>0.36180555555555599</v>
      </c>
      <c r="I6942" s="104">
        <v>7.2022222222222201</v>
      </c>
      <c r="J6942" s="104">
        <v>218</v>
      </c>
      <c r="K6942" s="104">
        <v>55.664999999999999</v>
      </c>
      <c r="L6942" s="104">
        <v>6.6283333333333303</v>
      </c>
      <c r="M6942" s="104">
        <v>1</v>
      </c>
      <c r="N6942" s="104">
        <v>0.5</v>
      </c>
      <c r="O6942" s="104">
        <v>0.35</v>
      </c>
      <c r="P6942" s="104" t="s">
        <v>66</v>
      </c>
    </row>
    <row r="6943" spans="1:17" x14ac:dyDescent="0.25">
      <c r="A6943" s="104">
        <v>1067355</v>
      </c>
      <c r="B6943" s="104" t="s">
        <v>21</v>
      </c>
      <c r="C6943" s="104">
        <v>2017</v>
      </c>
      <c r="D6943" s="104" t="s">
        <v>389</v>
      </c>
      <c r="E6943" s="104" t="s">
        <v>2</v>
      </c>
      <c r="F6943" s="104" t="s">
        <v>88</v>
      </c>
      <c r="G6943" s="105">
        <v>42928</v>
      </c>
      <c r="H6943" s="105">
        <v>0.36180555555555599</v>
      </c>
      <c r="I6943" s="104">
        <v>7.2022222222222201</v>
      </c>
      <c r="J6943" s="104">
        <v>218</v>
      </c>
      <c r="K6943" s="104">
        <v>55.6816666666667</v>
      </c>
      <c r="L6943" s="104">
        <v>6.6349999999999998</v>
      </c>
      <c r="M6943" s="104">
        <v>1</v>
      </c>
      <c r="N6943" s="104">
        <v>0.3</v>
      </c>
      <c r="O6943" s="104">
        <v>0.21</v>
      </c>
      <c r="P6943" s="104" t="s">
        <v>66</v>
      </c>
    </row>
    <row r="6944" spans="1:17" x14ac:dyDescent="0.25">
      <c r="A6944" s="104">
        <v>1067356</v>
      </c>
      <c r="B6944" s="104" t="s">
        <v>21</v>
      </c>
      <c r="C6944" s="104">
        <v>2017</v>
      </c>
      <c r="D6944" s="104" t="s">
        <v>388</v>
      </c>
      <c r="E6944" s="104" t="s">
        <v>2</v>
      </c>
      <c r="F6944" s="104" t="s">
        <v>88</v>
      </c>
      <c r="G6944" s="105">
        <v>42800</v>
      </c>
      <c r="H6944" s="105">
        <v>0.27847222222222201</v>
      </c>
      <c r="I6944" s="104">
        <v>8.7455555555555602</v>
      </c>
      <c r="J6944" s="104">
        <v>123</v>
      </c>
      <c r="K6944" s="104">
        <v>54.2366666666667</v>
      </c>
      <c r="L6944" s="104">
        <v>6.6933333333333298</v>
      </c>
      <c r="M6944" s="104">
        <v>2.62</v>
      </c>
      <c r="N6944" s="104">
        <v>0.1</v>
      </c>
      <c r="O6944" s="104">
        <v>0.13100000000000001</v>
      </c>
      <c r="P6944" s="104" t="s">
        <v>66</v>
      </c>
    </row>
    <row r="6945" spans="1:18" x14ac:dyDescent="0.25">
      <c r="A6945" s="104">
        <v>1067357</v>
      </c>
      <c r="B6945" s="104" t="s">
        <v>21</v>
      </c>
      <c r="C6945" s="104">
        <v>2017</v>
      </c>
      <c r="D6945" s="104" t="s">
        <v>387</v>
      </c>
      <c r="E6945" s="104" t="s">
        <v>2</v>
      </c>
      <c r="F6945" s="104" t="s">
        <v>2</v>
      </c>
      <c r="G6945" s="105">
        <v>42872</v>
      </c>
      <c r="H6945" s="105">
        <v>0.81597222222222199</v>
      </c>
      <c r="I6945" s="104">
        <v>18.005555555555599</v>
      </c>
      <c r="J6945" s="104">
        <v>150</v>
      </c>
      <c r="K6945" s="104">
        <v>54.198333333333302</v>
      </c>
      <c r="L6945" s="104">
        <v>6.7733333333333299</v>
      </c>
      <c r="M6945" s="104">
        <v>8.1</v>
      </c>
      <c r="N6945" s="104">
        <v>0.15</v>
      </c>
      <c r="O6945" s="104">
        <v>0.97199999999999998</v>
      </c>
      <c r="P6945" s="104" t="s">
        <v>66</v>
      </c>
      <c r="R6945" s="104" t="s">
        <v>91</v>
      </c>
    </row>
    <row r="6946" spans="1:18" x14ac:dyDescent="0.25">
      <c r="A6946" s="104">
        <v>1067358</v>
      </c>
      <c r="B6946" s="104" t="s">
        <v>21</v>
      </c>
      <c r="C6946" s="104">
        <v>2017</v>
      </c>
      <c r="D6946" s="104" t="s">
        <v>386</v>
      </c>
      <c r="E6946" s="104" t="s">
        <v>2</v>
      </c>
      <c r="F6946" s="104" t="s">
        <v>88</v>
      </c>
      <c r="G6946" s="105">
        <v>42800</v>
      </c>
      <c r="H6946" s="105">
        <v>0.27708333333333302</v>
      </c>
      <c r="I6946" s="104">
        <v>9.26</v>
      </c>
      <c r="J6946" s="104">
        <v>123</v>
      </c>
      <c r="K6946" s="104">
        <v>54.22</v>
      </c>
      <c r="L6946" s="104">
        <v>6.8366666666666696</v>
      </c>
      <c r="M6946" s="104">
        <v>0.85</v>
      </c>
      <c r="N6946" s="104">
        <v>0.85</v>
      </c>
      <c r="O6946" s="104">
        <v>0.36125000000000002</v>
      </c>
      <c r="P6946" s="104" t="s">
        <v>67</v>
      </c>
    </row>
    <row r="6947" spans="1:18" x14ac:dyDescent="0.25">
      <c r="A6947" s="104">
        <v>1067359</v>
      </c>
      <c r="B6947" s="104" t="s">
        <v>21</v>
      </c>
      <c r="C6947" s="104">
        <v>2017</v>
      </c>
      <c r="D6947" s="104" t="s">
        <v>385</v>
      </c>
      <c r="E6947" s="104" t="s">
        <v>2</v>
      </c>
      <c r="F6947" s="104" t="s">
        <v>88</v>
      </c>
      <c r="G6947" s="105">
        <v>42913</v>
      </c>
      <c r="H6947" s="105">
        <v>0.79583333333333295</v>
      </c>
      <c r="I6947" s="104">
        <v>6.1733333333333302</v>
      </c>
      <c r="J6947" s="104">
        <v>268</v>
      </c>
      <c r="K6947" s="104">
        <v>54.203333333333298</v>
      </c>
      <c r="L6947" s="104">
        <v>6.9</v>
      </c>
      <c r="M6947" s="104">
        <v>2.7</v>
      </c>
      <c r="N6947" s="104">
        <v>0.25</v>
      </c>
      <c r="O6947" s="104">
        <v>0.40500000000000003</v>
      </c>
      <c r="P6947" s="104" t="s">
        <v>67</v>
      </c>
    </row>
    <row r="6948" spans="1:18" x14ac:dyDescent="0.25">
      <c r="A6948" s="104">
        <v>1067360</v>
      </c>
      <c r="B6948" s="104" t="s">
        <v>21</v>
      </c>
      <c r="C6948" s="104">
        <v>2017</v>
      </c>
      <c r="D6948" s="104" t="s">
        <v>384</v>
      </c>
      <c r="E6948" s="104" t="s">
        <v>2</v>
      </c>
      <c r="F6948" s="104" t="s">
        <v>88</v>
      </c>
      <c r="G6948" s="105">
        <v>42955</v>
      </c>
      <c r="H6948" s="105">
        <v>0.21458333333333299</v>
      </c>
      <c r="I6948" s="104">
        <v>8.2311111111111099</v>
      </c>
      <c r="J6948" s="104">
        <v>79</v>
      </c>
      <c r="K6948" s="104">
        <v>54.408333333333303</v>
      </c>
      <c r="L6948" s="104">
        <v>7.0616666666666701</v>
      </c>
      <c r="M6948" s="104">
        <v>0.27</v>
      </c>
      <c r="N6948" s="104">
        <v>0.28000000000000003</v>
      </c>
      <c r="O6948" s="104">
        <v>4.5359999999999998E-2</v>
      </c>
      <c r="P6948" s="104" t="s">
        <v>87</v>
      </c>
      <c r="Q6948" s="104">
        <v>2.9937599999999998E-3</v>
      </c>
    </row>
    <row r="6949" spans="1:18" x14ac:dyDescent="0.25">
      <c r="A6949" s="104">
        <v>1067361</v>
      </c>
      <c r="B6949" s="104" t="s">
        <v>21</v>
      </c>
      <c r="C6949" s="104">
        <v>2017</v>
      </c>
      <c r="D6949" s="104" t="s">
        <v>383</v>
      </c>
      <c r="E6949" s="104" t="s">
        <v>2</v>
      </c>
      <c r="F6949" s="104" t="s">
        <v>2</v>
      </c>
      <c r="G6949" s="105">
        <v>42955</v>
      </c>
      <c r="H6949" s="105">
        <v>0.19236111111111101</v>
      </c>
      <c r="I6949" s="104">
        <v>6.1733333333333302</v>
      </c>
      <c r="J6949" s="104">
        <v>108</v>
      </c>
      <c r="K6949" s="104">
        <v>54.25</v>
      </c>
      <c r="L6949" s="104">
        <v>7.24</v>
      </c>
      <c r="M6949" s="104">
        <v>1.25</v>
      </c>
      <c r="N6949" s="104">
        <v>0.14000000000000001</v>
      </c>
      <c r="O6949" s="104">
        <v>0.105</v>
      </c>
      <c r="P6949" s="104" t="s">
        <v>87</v>
      </c>
      <c r="Q6949" s="104">
        <v>9.6600000000000002E-3</v>
      </c>
    </row>
    <row r="6950" spans="1:18" x14ac:dyDescent="0.25">
      <c r="A6950" s="104">
        <v>1067362</v>
      </c>
      <c r="B6950" s="104" t="s">
        <v>21</v>
      </c>
      <c r="C6950" s="104">
        <v>2017</v>
      </c>
      <c r="D6950" s="104" t="s">
        <v>382</v>
      </c>
      <c r="E6950" s="104" t="s">
        <v>2</v>
      </c>
      <c r="F6950" s="104" t="s">
        <v>2</v>
      </c>
      <c r="G6950" s="105">
        <v>42955</v>
      </c>
      <c r="H6950" s="105">
        <v>0.18888888888888899</v>
      </c>
      <c r="I6950" s="104">
        <v>5.6588888888888897</v>
      </c>
      <c r="J6950" s="104">
        <v>116</v>
      </c>
      <c r="K6950" s="104">
        <v>54.295000000000002</v>
      </c>
      <c r="L6950" s="104">
        <v>7.3033333333333301</v>
      </c>
      <c r="M6950" s="104">
        <v>2.97</v>
      </c>
      <c r="N6950" s="104">
        <v>0.34</v>
      </c>
      <c r="O6950" s="104">
        <v>0.60587999999999997</v>
      </c>
      <c r="P6950" s="104" t="s">
        <v>87</v>
      </c>
      <c r="Q6950" s="104">
        <v>2.4235199999999998E-2</v>
      </c>
    </row>
    <row r="6951" spans="1:18" x14ac:dyDescent="0.25">
      <c r="A6951" s="104">
        <v>1067363</v>
      </c>
      <c r="B6951" s="104" t="s">
        <v>21</v>
      </c>
      <c r="C6951" s="104">
        <v>2017</v>
      </c>
      <c r="D6951" s="104" t="s">
        <v>381</v>
      </c>
      <c r="E6951" s="104" t="s">
        <v>2</v>
      </c>
      <c r="F6951" s="104" t="s">
        <v>2</v>
      </c>
      <c r="G6951" s="105">
        <v>42955</v>
      </c>
      <c r="H6951" s="105">
        <v>0.188194444444444</v>
      </c>
      <c r="I6951" s="104">
        <v>6.1733333333333302</v>
      </c>
      <c r="J6951" s="104">
        <v>126</v>
      </c>
      <c r="K6951" s="104">
        <v>54.223333333333301</v>
      </c>
      <c r="L6951" s="104">
        <v>7.3416666666666703</v>
      </c>
      <c r="M6951" s="104">
        <v>1.1499999999999999</v>
      </c>
      <c r="N6951" s="104">
        <v>0.25</v>
      </c>
      <c r="O6951" s="104">
        <v>0.17249999999999999</v>
      </c>
      <c r="P6951" s="104" t="s">
        <v>87</v>
      </c>
      <c r="Q6951" s="104">
        <v>2.0355000000000002E-2</v>
      </c>
    </row>
    <row r="6952" spans="1:18" x14ac:dyDescent="0.25">
      <c r="A6952" s="104">
        <v>1067364</v>
      </c>
      <c r="B6952" s="104" t="s">
        <v>21</v>
      </c>
      <c r="C6952" s="104">
        <v>2017</v>
      </c>
      <c r="D6952" s="104" t="s">
        <v>380</v>
      </c>
      <c r="E6952" s="104" t="s">
        <v>2</v>
      </c>
      <c r="F6952" s="104" t="s">
        <v>2</v>
      </c>
      <c r="G6952" s="105">
        <v>42872</v>
      </c>
      <c r="H6952" s="105">
        <v>0.80208333333333304</v>
      </c>
      <c r="I6952" s="104">
        <v>15.4333333333333</v>
      </c>
      <c r="J6952" s="104">
        <v>153</v>
      </c>
      <c r="K6952" s="104">
        <v>54.201666666666704</v>
      </c>
      <c r="L6952" s="104">
        <v>7.4016666666666699</v>
      </c>
      <c r="M6952" s="104">
        <v>12.38</v>
      </c>
      <c r="N6952" s="104">
        <v>0.9</v>
      </c>
      <c r="O6952" s="104">
        <v>4.4568000000000003</v>
      </c>
      <c r="P6952" s="104" t="s">
        <v>66</v>
      </c>
      <c r="R6952" s="104" t="s">
        <v>91</v>
      </c>
    </row>
    <row r="6953" spans="1:18" x14ac:dyDescent="0.25">
      <c r="A6953" s="104">
        <v>1067365</v>
      </c>
      <c r="B6953" s="104" t="s">
        <v>21</v>
      </c>
      <c r="C6953" s="104">
        <v>2017</v>
      </c>
      <c r="D6953" s="104" t="s">
        <v>379</v>
      </c>
      <c r="E6953" s="104" t="s">
        <v>2</v>
      </c>
      <c r="F6953" s="104" t="s">
        <v>2</v>
      </c>
      <c r="G6953" s="105">
        <v>42818</v>
      </c>
      <c r="H6953" s="105">
        <v>0.1875</v>
      </c>
      <c r="I6953" s="104">
        <v>4.1155555555555603</v>
      </c>
      <c r="J6953" s="104">
        <v>317</v>
      </c>
      <c r="K6953" s="104">
        <v>54.871666666666698</v>
      </c>
      <c r="L6953" s="104">
        <v>7.9183333333333303</v>
      </c>
      <c r="M6953" s="104">
        <v>0.39</v>
      </c>
      <c r="N6953" s="104">
        <v>0.19</v>
      </c>
      <c r="O6953" s="104">
        <v>5.9279999999999999E-2</v>
      </c>
      <c r="P6953" s="104" t="s">
        <v>67</v>
      </c>
    </row>
    <row r="6954" spans="1:18" x14ac:dyDescent="0.25">
      <c r="A6954" s="104">
        <v>1067366</v>
      </c>
      <c r="B6954" s="104" t="s">
        <v>21</v>
      </c>
      <c r="C6954" s="104">
        <v>2017</v>
      </c>
      <c r="D6954" s="104" t="s">
        <v>378</v>
      </c>
      <c r="E6954" s="104" t="s">
        <v>2</v>
      </c>
      <c r="F6954" s="104" t="s">
        <v>2</v>
      </c>
      <c r="G6954" s="105">
        <v>42941</v>
      </c>
      <c r="H6954" s="105">
        <v>5.83333333333333E-2</v>
      </c>
      <c r="I6954" s="104">
        <v>6.6877777777777796</v>
      </c>
      <c r="J6954" s="104">
        <v>6</v>
      </c>
      <c r="K6954" s="104">
        <v>54.113333333333301</v>
      </c>
      <c r="L6954" s="104">
        <v>7.9649999999999999</v>
      </c>
      <c r="M6954" s="104">
        <v>3.7</v>
      </c>
      <c r="N6954" s="104">
        <v>1.3</v>
      </c>
      <c r="O6954" s="104">
        <v>2.4531000000000001</v>
      </c>
      <c r="P6954" s="104" t="s">
        <v>67</v>
      </c>
    </row>
    <row r="6955" spans="1:18" x14ac:dyDescent="0.25">
      <c r="A6955" s="104">
        <v>1067367</v>
      </c>
      <c r="B6955" s="104" t="s">
        <v>21</v>
      </c>
      <c r="C6955" s="104">
        <v>2017</v>
      </c>
      <c r="D6955" s="104" t="s">
        <v>377</v>
      </c>
      <c r="E6955" s="104" t="s">
        <v>2</v>
      </c>
      <c r="F6955" s="104" t="s">
        <v>2</v>
      </c>
      <c r="G6955" s="105">
        <v>42941</v>
      </c>
      <c r="H6955" s="105">
        <v>4.9305555555555602E-2</v>
      </c>
      <c r="I6955" s="104">
        <v>6.6877777777777796</v>
      </c>
      <c r="J6955" s="104">
        <v>6</v>
      </c>
      <c r="K6955" s="104">
        <v>54.104999999999997</v>
      </c>
      <c r="L6955" s="104">
        <v>8.2366666666666699</v>
      </c>
      <c r="M6955" s="104">
        <v>3.5</v>
      </c>
      <c r="N6955" s="104">
        <v>1</v>
      </c>
      <c r="O6955" s="104">
        <v>1.855</v>
      </c>
      <c r="P6955" s="104" t="s">
        <v>67</v>
      </c>
    </row>
    <row r="6956" spans="1:18" x14ac:dyDescent="0.25">
      <c r="A6956" s="104">
        <v>1067368</v>
      </c>
      <c r="B6956" s="104" t="s">
        <v>21</v>
      </c>
      <c r="C6956" s="104">
        <v>2017</v>
      </c>
      <c r="D6956" s="104" t="s">
        <v>376</v>
      </c>
      <c r="E6956" s="104" t="s">
        <v>2</v>
      </c>
      <c r="F6956" s="104" t="s">
        <v>88</v>
      </c>
      <c r="G6956" s="105">
        <v>42997</v>
      </c>
      <c r="H6956" s="105">
        <v>0.41319444444444398</v>
      </c>
      <c r="I6956" s="104">
        <v>3.60111111111111</v>
      </c>
      <c r="J6956" s="104">
        <v>257</v>
      </c>
      <c r="K6956" s="104">
        <v>54.09</v>
      </c>
      <c r="L6956" s="104">
        <v>8.5283333333333307</v>
      </c>
      <c r="M6956" s="104">
        <v>1.121</v>
      </c>
      <c r="N6956" s="104">
        <v>1.865</v>
      </c>
      <c r="O6956" s="104">
        <v>0.41813299999999998</v>
      </c>
      <c r="P6956" s="104" t="s">
        <v>87</v>
      </c>
      <c r="Q6956" s="104">
        <v>3.3032507000000003E-2</v>
      </c>
    </row>
    <row r="6957" spans="1:18" x14ac:dyDescent="0.25">
      <c r="A6957" s="104">
        <v>1067369</v>
      </c>
      <c r="B6957" s="104" t="s">
        <v>21</v>
      </c>
      <c r="C6957" s="104">
        <v>2017</v>
      </c>
      <c r="D6957" s="104" t="s">
        <v>375</v>
      </c>
      <c r="E6957" s="104" t="s">
        <v>2</v>
      </c>
      <c r="F6957" s="104" t="s">
        <v>88</v>
      </c>
      <c r="G6957" s="105">
        <v>42854</v>
      </c>
      <c r="H6957" s="105">
        <v>0.56041666666666701</v>
      </c>
      <c r="I6957" s="104">
        <v>5.1903114186851198</v>
      </c>
      <c r="J6957" s="104">
        <v>265</v>
      </c>
      <c r="K6957" s="104">
        <v>54.127499999999998</v>
      </c>
      <c r="L6957" s="104">
        <v>7.6016666666666701</v>
      </c>
      <c r="M6957" s="104">
        <v>0.9</v>
      </c>
      <c r="N6957" s="104">
        <v>0.1</v>
      </c>
      <c r="O6957" s="104">
        <v>6.8415000000000004E-3</v>
      </c>
      <c r="P6957" s="104" t="s">
        <v>67</v>
      </c>
    </row>
    <row r="6958" spans="1:18" x14ac:dyDescent="0.25">
      <c r="A6958" s="104">
        <v>1067370</v>
      </c>
      <c r="B6958" s="104" t="s">
        <v>21</v>
      </c>
      <c r="C6958" s="104">
        <v>2017</v>
      </c>
      <c r="D6958" s="104" t="s">
        <v>374</v>
      </c>
      <c r="E6958" s="104" t="s">
        <v>2</v>
      </c>
      <c r="F6958" s="104" t="s">
        <v>88</v>
      </c>
      <c r="G6958" s="105">
        <v>42905</v>
      </c>
      <c r="H6958" s="105">
        <v>0.58333333333333304</v>
      </c>
      <c r="I6958" s="104">
        <v>1.73010380622837</v>
      </c>
      <c r="J6958" s="104">
        <v>40</v>
      </c>
      <c r="K6958" s="104">
        <v>54</v>
      </c>
      <c r="L6958" s="104">
        <v>7</v>
      </c>
    </row>
    <row r="6959" spans="1:18" x14ac:dyDescent="0.25">
      <c r="A6959" s="104">
        <v>1067371</v>
      </c>
      <c r="B6959" s="104" t="s">
        <v>21</v>
      </c>
      <c r="C6959" s="104">
        <v>2017</v>
      </c>
      <c r="D6959" s="104" t="s">
        <v>373</v>
      </c>
      <c r="E6959" s="104" t="s">
        <v>2</v>
      </c>
      <c r="F6959" s="104" t="s">
        <v>88</v>
      </c>
      <c r="G6959" s="105">
        <v>42901</v>
      </c>
      <c r="H6959" s="105">
        <v>0.31458333333333299</v>
      </c>
      <c r="I6959" s="104">
        <v>5.1903114186851198</v>
      </c>
      <c r="J6959" s="104">
        <v>129</v>
      </c>
      <c r="K6959" s="104">
        <v>53.823888888888902</v>
      </c>
      <c r="L6959" s="104">
        <v>6.6727777777777799</v>
      </c>
      <c r="M6959" s="104">
        <v>3.3</v>
      </c>
      <c r="N6959" s="104">
        <v>0.3</v>
      </c>
      <c r="O6959" s="104">
        <v>6.6060499999999994E-2</v>
      </c>
      <c r="P6959" s="104" t="s">
        <v>67</v>
      </c>
    </row>
    <row r="6960" spans="1:18" x14ac:dyDescent="0.25">
      <c r="A6960" s="104">
        <v>1067372</v>
      </c>
      <c r="B6960" s="104" t="s">
        <v>21</v>
      </c>
      <c r="C6960" s="104">
        <v>2017</v>
      </c>
      <c r="D6960" s="104" t="s">
        <v>372</v>
      </c>
      <c r="E6960" s="104" t="s">
        <v>2</v>
      </c>
      <c r="F6960" s="104" t="s">
        <v>88</v>
      </c>
      <c r="G6960" s="105">
        <v>42913</v>
      </c>
      <c r="H6960" s="105">
        <v>0.35069444444444398</v>
      </c>
      <c r="I6960" s="104">
        <v>3.4602076124567498</v>
      </c>
      <c r="J6960" s="104">
        <v>355</v>
      </c>
      <c r="K6960" s="104">
        <v>54.756666666666703</v>
      </c>
      <c r="L6960" s="104">
        <v>5.3</v>
      </c>
      <c r="M6960" s="104">
        <v>26</v>
      </c>
      <c r="N6960" s="104">
        <v>7.0000000000000007E-2</v>
      </c>
      <c r="O6960" s="104">
        <v>9.6460000000000004E-2</v>
      </c>
      <c r="P6960" s="104" t="s">
        <v>66</v>
      </c>
      <c r="R6960" s="104" t="s">
        <v>91</v>
      </c>
    </row>
    <row r="6961" spans="1:18" x14ac:dyDescent="0.25">
      <c r="A6961" s="104">
        <v>1067373</v>
      </c>
      <c r="B6961" s="104" t="s">
        <v>21</v>
      </c>
      <c r="C6961" s="104">
        <v>2017</v>
      </c>
      <c r="D6961" s="104" t="s">
        <v>371</v>
      </c>
      <c r="E6961" s="104" t="s">
        <v>2</v>
      </c>
      <c r="F6961" s="104" t="s">
        <v>88</v>
      </c>
      <c r="G6961" s="105">
        <v>42941</v>
      </c>
      <c r="H6961" s="105">
        <v>0.52916666666666701</v>
      </c>
      <c r="I6961" s="104">
        <v>8.6505190311418705</v>
      </c>
      <c r="J6961" s="104">
        <v>20</v>
      </c>
      <c r="K6961" s="104">
        <v>54.070833333333297</v>
      </c>
      <c r="L6961" s="104">
        <v>8.1122222222222202</v>
      </c>
      <c r="M6961" s="104">
        <v>1</v>
      </c>
      <c r="N6961" s="104">
        <v>0.2</v>
      </c>
      <c r="O6961" s="104">
        <v>1.6224444444444399E-2</v>
      </c>
      <c r="P6961" s="104" t="s">
        <v>66</v>
      </c>
      <c r="R6961" s="104" t="s">
        <v>91</v>
      </c>
    </row>
    <row r="6962" spans="1:18" x14ac:dyDescent="0.25">
      <c r="A6962" s="104">
        <v>1067374</v>
      </c>
      <c r="B6962" s="104" t="s">
        <v>21</v>
      </c>
      <c r="C6962" s="104">
        <v>2017</v>
      </c>
      <c r="D6962" s="104" t="s">
        <v>370</v>
      </c>
      <c r="E6962" s="104" t="s">
        <v>2</v>
      </c>
      <c r="F6962" s="104" t="s">
        <v>88</v>
      </c>
      <c r="G6962" s="105">
        <v>42982</v>
      </c>
      <c r="H6962" s="105">
        <v>0.343055555555556</v>
      </c>
      <c r="I6962" s="104">
        <v>3.4602076124567498</v>
      </c>
      <c r="J6962" s="104">
        <v>245</v>
      </c>
      <c r="K6962" s="104">
        <v>54.2083333333333</v>
      </c>
      <c r="L6962" s="104">
        <v>6.2850000000000001</v>
      </c>
      <c r="M6962" s="104">
        <v>0.5</v>
      </c>
      <c r="N6962" s="104">
        <v>0.1</v>
      </c>
      <c r="O6962" s="104">
        <v>3.1424999999999999E-3</v>
      </c>
      <c r="P6962" s="104" t="s">
        <v>67</v>
      </c>
    </row>
    <row r="6963" spans="1:18" x14ac:dyDescent="0.25">
      <c r="A6963" s="104">
        <v>1067375</v>
      </c>
      <c r="B6963" s="104" t="s">
        <v>21</v>
      </c>
      <c r="C6963" s="104">
        <v>2017</v>
      </c>
      <c r="D6963" s="104" t="s">
        <v>369</v>
      </c>
      <c r="E6963" s="104" t="s">
        <v>2</v>
      </c>
      <c r="F6963" s="104" t="s">
        <v>88</v>
      </c>
      <c r="G6963" s="105">
        <v>42995</v>
      </c>
      <c r="H6963" s="105">
        <v>0.54166666666666696</v>
      </c>
      <c r="I6963" s="104">
        <v>3</v>
      </c>
      <c r="J6963" s="104">
        <v>250</v>
      </c>
      <c r="K6963" s="104">
        <v>54.005555555555603</v>
      </c>
      <c r="L6963" s="104">
        <v>8.3888888888888893</v>
      </c>
      <c r="M6963" s="104">
        <v>26.7</v>
      </c>
      <c r="N6963" s="104">
        <v>0.03</v>
      </c>
      <c r="O6963" s="104">
        <v>6.7195000000000005E-2</v>
      </c>
      <c r="P6963" s="104" t="s">
        <v>87</v>
      </c>
      <c r="Q6963" s="104">
        <v>2.7000000000000001E-3</v>
      </c>
      <c r="R6963" s="104" t="s">
        <v>67</v>
      </c>
    </row>
    <row r="6964" spans="1:18" x14ac:dyDescent="0.25">
      <c r="A6964" s="104">
        <v>1067376</v>
      </c>
      <c r="B6964" s="104" t="s">
        <v>19</v>
      </c>
      <c r="C6964" s="104">
        <v>2017</v>
      </c>
      <c r="D6964" s="104" t="s">
        <v>368</v>
      </c>
      <c r="E6964" s="104" t="s">
        <v>2</v>
      </c>
      <c r="F6964" s="104" t="s">
        <v>88</v>
      </c>
      <c r="G6964" s="105">
        <v>42739</v>
      </c>
      <c r="H6964" s="105">
        <v>0.55555555555555602</v>
      </c>
      <c r="I6964" s="104">
        <v>8</v>
      </c>
      <c r="J6964" s="104">
        <v>210</v>
      </c>
      <c r="K6964" s="104">
        <v>57.521999999999998</v>
      </c>
      <c r="L6964" s="104">
        <v>8.5133333333333301</v>
      </c>
      <c r="M6964" s="104">
        <v>1</v>
      </c>
      <c r="N6964" s="104">
        <v>0.1</v>
      </c>
      <c r="O6964" s="104">
        <v>7.0000000000000007E-2</v>
      </c>
      <c r="P6964" s="104" t="s">
        <v>66</v>
      </c>
      <c r="R6964" s="104" t="s">
        <v>67</v>
      </c>
    </row>
    <row r="6965" spans="1:18" x14ac:dyDescent="0.25">
      <c r="A6965" s="104">
        <v>1067377</v>
      </c>
      <c r="B6965" s="104" t="s">
        <v>19</v>
      </c>
      <c r="C6965" s="104">
        <v>2017</v>
      </c>
      <c r="D6965" s="104" t="s">
        <v>367</v>
      </c>
      <c r="E6965" s="104" t="s">
        <v>2</v>
      </c>
      <c r="F6965" s="104" t="s">
        <v>88</v>
      </c>
      <c r="G6965" s="105">
        <v>42758</v>
      </c>
      <c r="H6965" s="105">
        <v>0.5</v>
      </c>
      <c r="I6965" s="104">
        <v>5</v>
      </c>
      <c r="J6965" s="104">
        <v>290</v>
      </c>
      <c r="K6965" s="104">
        <v>57.225833333333298</v>
      </c>
      <c r="L6965" s="104">
        <v>8.2111666666666707</v>
      </c>
      <c r="O6965" s="104">
        <v>1.9750000000000001</v>
      </c>
      <c r="P6965" s="104" t="s">
        <v>67</v>
      </c>
      <c r="R6965" s="104" t="s">
        <v>67</v>
      </c>
    </row>
    <row r="6966" spans="1:18" x14ac:dyDescent="0.25">
      <c r="A6966" s="104">
        <v>1067378</v>
      </c>
      <c r="B6966" s="104" t="s">
        <v>19</v>
      </c>
      <c r="C6966" s="104">
        <v>2017</v>
      </c>
      <c r="D6966" s="104" t="s">
        <v>366</v>
      </c>
      <c r="E6966" s="104" t="s">
        <v>2</v>
      </c>
      <c r="F6966" s="104" t="s">
        <v>88</v>
      </c>
      <c r="G6966" s="105">
        <v>42758</v>
      </c>
      <c r="H6966" s="105">
        <v>0.5</v>
      </c>
      <c r="I6966" s="104">
        <v>5</v>
      </c>
      <c r="J6966" s="104">
        <v>290</v>
      </c>
      <c r="K6966" s="104">
        <v>57.258000000000003</v>
      </c>
      <c r="L6966" s="104">
        <v>8.2706666666666706</v>
      </c>
      <c r="O6966" s="104">
        <v>1.458</v>
      </c>
      <c r="P6966" s="104" t="s">
        <v>67</v>
      </c>
      <c r="R6966" s="104" t="s">
        <v>67</v>
      </c>
    </row>
    <row r="6967" spans="1:18" x14ac:dyDescent="0.25">
      <c r="A6967" s="104">
        <v>1067379</v>
      </c>
      <c r="B6967" s="104" t="s">
        <v>19</v>
      </c>
      <c r="C6967" s="104">
        <v>2017</v>
      </c>
      <c r="D6967" s="104" t="s">
        <v>365</v>
      </c>
      <c r="E6967" s="104" t="s">
        <v>2</v>
      </c>
      <c r="F6967" s="104" t="s">
        <v>88</v>
      </c>
      <c r="G6967" s="105">
        <v>42770</v>
      </c>
      <c r="H6967" s="105">
        <v>0.5625</v>
      </c>
      <c r="I6967" s="104">
        <v>8</v>
      </c>
      <c r="J6967" s="104">
        <v>200</v>
      </c>
      <c r="K6967" s="104">
        <v>57.0625</v>
      </c>
      <c r="L6967" s="104">
        <v>7.0411666666666699</v>
      </c>
      <c r="M6967" s="104">
        <v>1.8</v>
      </c>
      <c r="N6967" s="104">
        <v>0.3</v>
      </c>
      <c r="O6967" s="104">
        <v>0.8</v>
      </c>
      <c r="P6967" s="104" t="s">
        <v>67</v>
      </c>
      <c r="R6967" s="104" t="s">
        <v>67</v>
      </c>
    </row>
    <row r="6968" spans="1:18" x14ac:dyDescent="0.25">
      <c r="A6968" s="104">
        <v>1067380</v>
      </c>
      <c r="B6968" s="104" t="s">
        <v>19</v>
      </c>
      <c r="C6968" s="104">
        <v>2017</v>
      </c>
      <c r="D6968" s="104" t="s">
        <v>364</v>
      </c>
      <c r="E6968" s="104" t="s">
        <v>2</v>
      </c>
      <c r="F6968" s="104" t="s">
        <v>88</v>
      </c>
      <c r="G6968" s="105">
        <v>42790</v>
      </c>
      <c r="H6968" s="105">
        <v>0.49583333333333302</v>
      </c>
      <c r="I6968" s="104">
        <v>8</v>
      </c>
      <c r="J6968" s="104">
        <v>310</v>
      </c>
      <c r="K6968" s="104">
        <v>57.161166666666702</v>
      </c>
      <c r="L6968" s="104">
        <v>8.4476666666666702</v>
      </c>
      <c r="M6968" s="104">
        <v>14</v>
      </c>
      <c r="N6968" s="104">
        <v>0.3</v>
      </c>
      <c r="O6968" s="104">
        <v>3.6160000000000001</v>
      </c>
      <c r="P6968" s="104" t="s">
        <v>66</v>
      </c>
      <c r="R6968" s="104" t="s">
        <v>91</v>
      </c>
    </row>
    <row r="6969" spans="1:18" x14ac:dyDescent="0.25">
      <c r="A6969" s="104">
        <v>1067381</v>
      </c>
      <c r="B6969" s="104" t="s">
        <v>19</v>
      </c>
      <c r="C6969" s="104">
        <v>2017</v>
      </c>
      <c r="D6969" s="104" t="s">
        <v>363</v>
      </c>
      <c r="E6969" s="104" t="s">
        <v>2</v>
      </c>
      <c r="F6969" s="104" t="s">
        <v>88</v>
      </c>
      <c r="G6969" s="105">
        <v>42797</v>
      </c>
      <c r="H6969" s="105">
        <v>0.59375</v>
      </c>
      <c r="I6969" s="104">
        <v>9</v>
      </c>
      <c r="J6969" s="104">
        <v>250</v>
      </c>
      <c r="K6969" s="104">
        <v>54.954666666666697</v>
      </c>
      <c r="L6969" s="104">
        <v>13.923</v>
      </c>
      <c r="M6969" s="104">
        <v>5.9</v>
      </c>
      <c r="N6969" s="104">
        <v>0.3</v>
      </c>
      <c r="O6969" s="104">
        <v>1.704</v>
      </c>
      <c r="P6969" s="104" t="s">
        <v>67</v>
      </c>
      <c r="R6969" s="104" t="s">
        <v>67</v>
      </c>
    </row>
    <row r="6970" spans="1:18" x14ac:dyDescent="0.25">
      <c r="A6970" s="104">
        <v>1067382</v>
      </c>
      <c r="B6970" s="104" t="s">
        <v>19</v>
      </c>
      <c r="C6970" s="104">
        <v>2017</v>
      </c>
      <c r="D6970" s="104" t="s">
        <v>362</v>
      </c>
      <c r="E6970" s="104" t="s">
        <v>2</v>
      </c>
      <c r="F6970" s="104" t="s">
        <v>88</v>
      </c>
      <c r="G6970" s="105">
        <v>42797</v>
      </c>
      <c r="H6970" s="105">
        <v>0.49583333333333302</v>
      </c>
      <c r="I6970" s="104">
        <v>15</v>
      </c>
      <c r="J6970" s="104">
        <v>310</v>
      </c>
      <c r="K6970" s="104">
        <v>57.161166666666702</v>
      </c>
      <c r="L6970" s="104">
        <v>8.4476666666666702</v>
      </c>
      <c r="M6970" s="104">
        <v>14</v>
      </c>
      <c r="N6970" s="104">
        <v>0.3</v>
      </c>
      <c r="O6970" s="104">
        <v>3.6160000000000001</v>
      </c>
      <c r="P6970" s="104" t="s">
        <v>66</v>
      </c>
      <c r="R6970" s="104" t="s">
        <v>91</v>
      </c>
    </row>
    <row r="6971" spans="1:18" x14ac:dyDescent="0.25">
      <c r="A6971" s="104">
        <v>1067383</v>
      </c>
      <c r="B6971" s="104" t="s">
        <v>19</v>
      </c>
      <c r="C6971" s="104">
        <v>2017</v>
      </c>
      <c r="D6971" s="104" t="s">
        <v>361</v>
      </c>
      <c r="E6971" s="104" t="s">
        <v>2</v>
      </c>
      <c r="F6971" s="104" t="s">
        <v>88</v>
      </c>
      <c r="G6971" s="105">
        <v>42878</v>
      </c>
      <c r="H6971" s="105">
        <v>0.453472222222222</v>
      </c>
      <c r="I6971" s="104">
        <v>8</v>
      </c>
      <c r="J6971" s="104">
        <v>200</v>
      </c>
      <c r="K6971" s="104">
        <v>56.7441666666667</v>
      </c>
      <c r="L6971" s="104">
        <v>7.6358333333333297</v>
      </c>
      <c r="M6971" s="104">
        <v>6.5</v>
      </c>
      <c r="N6971" s="104">
        <v>0.6</v>
      </c>
      <c r="O6971" s="104">
        <v>4.3250000000000002</v>
      </c>
      <c r="P6971" s="104" t="s">
        <v>67</v>
      </c>
      <c r="R6971" s="104" t="s">
        <v>67</v>
      </c>
    </row>
    <row r="6972" spans="1:18" x14ac:dyDescent="0.25">
      <c r="A6972" s="104">
        <v>1067384</v>
      </c>
      <c r="B6972" s="104" t="s">
        <v>19</v>
      </c>
      <c r="C6972" s="104">
        <v>2017</v>
      </c>
      <c r="D6972" s="104" t="s">
        <v>360</v>
      </c>
      <c r="E6972" s="104" t="s">
        <v>2</v>
      </c>
      <c r="F6972" s="104" t="s">
        <v>88</v>
      </c>
      <c r="G6972" s="105">
        <v>42879</v>
      </c>
      <c r="H6972" s="105">
        <v>0.48125000000000001</v>
      </c>
      <c r="I6972" s="104">
        <v>5</v>
      </c>
      <c r="J6972" s="104">
        <v>300</v>
      </c>
      <c r="K6972" s="104">
        <v>56.400500000000001</v>
      </c>
      <c r="L6972" s="104">
        <v>6.5533333333333301</v>
      </c>
      <c r="M6972" s="104">
        <v>1</v>
      </c>
      <c r="N6972" s="104">
        <v>0.2</v>
      </c>
      <c r="O6972" s="104">
        <v>0.184</v>
      </c>
      <c r="P6972" s="104" t="s">
        <v>87</v>
      </c>
      <c r="Q6972" s="104">
        <v>7.3724312727138598E-3</v>
      </c>
      <c r="R6972" s="104" t="s">
        <v>67</v>
      </c>
    </row>
    <row r="6973" spans="1:18" x14ac:dyDescent="0.25">
      <c r="A6973" s="104">
        <v>1067385</v>
      </c>
      <c r="B6973" s="104" t="s">
        <v>19</v>
      </c>
      <c r="C6973" s="104">
        <v>2017</v>
      </c>
      <c r="D6973" s="104" t="s">
        <v>359</v>
      </c>
      <c r="E6973" s="104" t="s">
        <v>2</v>
      </c>
      <c r="F6973" s="104" t="s">
        <v>88</v>
      </c>
      <c r="G6973" s="105">
        <v>42903</v>
      </c>
      <c r="H6973" s="105">
        <v>0.62222222222222201</v>
      </c>
      <c r="I6973" s="104">
        <v>5</v>
      </c>
      <c r="J6973" s="104">
        <v>350</v>
      </c>
      <c r="K6973" s="104">
        <v>57.131666666666703</v>
      </c>
      <c r="L6973" s="104">
        <v>8.5050000000000008</v>
      </c>
      <c r="M6973" s="104">
        <v>6.8</v>
      </c>
      <c r="N6973" s="104">
        <v>1.3</v>
      </c>
      <c r="O6973" s="104">
        <v>8.84</v>
      </c>
      <c r="P6973" s="104" t="s">
        <v>67</v>
      </c>
      <c r="R6973" s="104" t="s">
        <v>67</v>
      </c>
    </row>
    <row r="6974" spans="1:18" x14ac:dyDescent="0.25">
      <c r="A6974" s="104">
        <v>1067386</v>
      </c>
      <c r="B6974" s="104" t="s">
        <v>19</v>
      </c>
      <c r="C6974" s="104">
        <v>2017</v>
      </c>
      <c r="D6974" s="104" t="s">
        <v>358</v>
      </c>
      <c r="E6974" s="104" t="s">
        <v>2</v>
      </c>
      <c r="F6974" s="104" t="s">
        <v>88</v>
      </c>
      <c r="G6974" s="105">
        <v>42903</v>
      </c>
      <c r="H6974" s="105">
        <v>0.67777777777777803</v>
      </c>
      <c r="I6974" s="104">
        <v>6</v>
      </c>
      <c r="J6974" s="104">
        <v>350</v>
      </c>
      <c r="K6974" s="104">
        <v>57.840333333333298</v>
      </c>
      <c r="L6974" s="104">
        <v>10.488</v>
      </c>
      <c r="M6974" s="104">
        <v>1</v>
      </c>
      <c r="N6974" s="104">
        <v>1</v>
      </c>
      <c r="O6974" s="104">
        <v>1</v>
      </c>
      <c r="P6974" s="104" t="s">
        <v>67</v>
      </c>
      <c r="R6974" s="104" t="s">
        <v>67</v>
      </c>
    </row>
    <row r="6975" spans="1:18" x14ac:dyDescent="0.25">
      <c r="A6975" s="104">
        <v>1067387</v>
      </c>
      <c r="B6975" s="104" t="s">
        <v>19</v>
      </c>
      <c r="C6975" s="104">
        <v>2017</v>
      </c>
      <c r="D6975" s="104" t="s">
        <v>357</v>
      </c>
      <c r="E6975" s="104" t="s">
        <v>2</v>
      </c>
      <c r="F6975" s="104" t="s">
        <v>88</v>
      </c>
      <c r="G6975" s="105">
        <v>42909</v>
      </c>
      <c r="H6975" s="105">
        <v>0.64375000000000004</v>
      </c>
      <c r="I6975" s="104">
        <v>5</v>
      </c>
      <c r="J6975" s="104">
        <v>275</v>
      </c>
      <c r="K6975" s="104">
        <v>57.773333333333298</v>
      </c>
      <c r="L6975" s="104">
        <v>8.6116666666666699</v>
      </c>
      <c r="M6975" s="104">
        <v>3.5</v>
      </c>
      <c r="N6975" s="104">
        <v>0.7</v>
      </c>
      <c r="O6975" s="104">
        <v>2.2000000000000002</v>
      </c>
      <c r="P6975" s="104" t="s">
        <v>67</v>
      </c>
      <c r="R6975" s="104" t="s">
        <v>67</v>
      </c>
    </row>
    <row r="6976" spans="1:18" x14ac:dyDescent="0.25">
      <c r="A6976" s="104">
        <v>1067388</v>
      </c>
      <c r="B6976" s="104" t="s">
        <v>19</v>
      </c>
      <c r="C6976" s="104">
        <v>2017</v>
      </c>
      <c r="D6976" s="104" t="s">
        <v>356</v>
      </c>
      <c r="E6976" s="104" t="s">
        <v>2</v>
      </c>
      <c r="F6976" s="104" t="s">
        <v>88</v>
      </c>
      <c r="G6976" s="105">
        <v>42926</v>
      </c>
      <c r="H6976" s="105">
        <v>0.61180555555555605</v>
      </c>
      <c r="I6976" s="104">
        <v>6</v>
      </c>
      <c r="J6976" s="104">
        <v>175</v>
      </c>
      <c r="K6976" s="104">
        <v>55.493499999999997</v>
      </c>
      <c r="L6976" s="104">
        <v>5.1328333333333296</v>
      </c>
      <c r="M6976" s="104">
        <v>5.4</v>
      </c>
      <c r="N6976" s="104">
        <v>1.9</v>
      </c>
      <c r="O6976" s="104">
        <v>3.5609999999999999</v>
      </c>
      <c r="P6976" s="104" t="s">
        <v>87</v>
      </c>
      <c r="Q6976" s="104">
        <v>0.142442781799306</v>
      </c>
      <c r="R6976" s="104" t="s">
        <v>95</v>
      </c>
    </row>
    <row r="6977" spans="1:18" x14ac:dyDescent="0.25">
      <c r="A6977" s="104">
        <v>1067389</v>
      </c>
      <c r="B6977" s="104" t="s">
        <v>19</v>
      </c>
      <c r="C6977" s="104">
        <v>2017</v>
      </c>
      <c r="D6977" s="104" t="s">
        <v>355</v>
      </c>
      <c r="E6977" s="104" t="s">
        <v>2</v>
      </c>
      <c r="F6977" s="104" t="s">
        <v>88</v>
      </c>
      <c r="G6977" s="105">
        <v>42942</v>
      </c>
      <c r="H6977" s="105">
        <v>0.63541666666666696</v>
      </c>
      <c r="K6977" s="104">
        <v>55.497166666666701</v>
      </c>
      <c r="L6977" s="104">
        <v>5.1281666666666696</v>
      </c>
      <c r="M6977" s="104">
        <v>4</v>
      </c>
      <c r="N6977" s="104">
        <v>0.4</v>
      </c>
      <c r="O6977" s="104">
        <v>1.6</v>
      </c>
      <c r="P6977" s="104" t="s">
        <v>87</v>
      </c>
      <c r="Q6977" s="104">
        <v>7.0000000000000007E-2</v>
      </c>
      <c r="R6977" s="104" t="s">
        <v>95</v>
      </c>
    </row>
    <row r="6978" spans="1:18" x14ac:dyDescent="0.25">
      <c r="A6978" s="104">
        <v>1067390</v>
      </c>
      <c r="B6978" s="104" t="s">
        <v>19</v>
      </c>
      <c r="C6978" s="104">
        <v>2017</v>
      </c>
      <c r="D6978" s="104" t="s">
        <v>354</v>
      </c>
      <c r="E6978" s="104" t="s">
        <v>2</v>
      </c>
      <c r="F6978" s="104" t="s">
        <v>88</v>
      </c>
      <c r="G6978" s="105">
        <v>42942</v>
      </c>
      <c r="H6978" s="105">
        <v>0.63888888888888895</v>
      </c>
      <c r="K6978" s="104">
        <v>55.739333333333299</v>
      </c>
      <c r="L6978" s="104">
        <v>4.8075000000000001</v>
      </c>
      <c r="M6978" s="104">
        <v>4.2</v>
      </c>
      <c r="N6978" s="104">
        <v>0.3</v>
      </c>
      <c r="O6978" s="104">
        <v>0.98699999999999999</v>
      </c>
      <c r="P6978" s="104" t="s">
        <v>87</v>
      </c>
      <c r="Q6978" s="104">
        <v>3.9492874773714402E-2</v>
      </c>
      <c r="R6978" s="104" t="s">
        <v>95</v>
      </c>
    </row>
    <row r="6979" spans="1:18" x14ac:dyDescent="0.25">
      <c r="A6979" s="104">
        <v>1067391</v>
      </c>
      <c r="B6979" s="104" t="s">
        <v>19</v>
      </c>
      <c r="C6979" s="104">
        <v>2017</v>
      </c>
      <c r="D6979" s="104" t="s">
        <v>353</v>
      </c>
      <c r="E6979" s="104" t="s">
        <v>2</v>
      </c>
      <c r="F6979" s="104" t="s">
        <v>88</v>
      </c>
      <c r="G6979" s="105">
        <v>42948</v>
      </c>
      <c r="H6979" s="105">
        <v>0.42013888888888901</v>
      </c>
      <c r="I6979" s="104">
        <v>9</v>
      </c>
      <c r="J6979" s="104">
        <v>176</v>
      </c>
      <c r="K6979" s="104">
        <v>55.740666666666698</v>
      </c>
      <c r="L6979" s="104">
        <v>4.8091666666666697</v>
      </c>
      <c r="M6979" s="104">
        <v>4.8</v>
      </c>
      <c r="N6979" s="104">
        <v>1</v>
      </c>
      <c r="O6979" s="104">
        <v>1.1000000000000001</v>
      </c>
      <c r="P6979" s="104" t="s">
        <v>87</v>
      </c>
      <c r="Q6979" s="104">
        <v>4.3999999999999997E-2</v>
      </c>
      <c r="R6979" s="104" t="s">
        <v>95</v>
      </c>
    </row>
    <row r="6980" spans="1:18" x14ac:dyDescent="0.25">
      <c r="A6980" s="104">
        <v>1067392</v>
      </c>
      <c r="B6980" s="104" t="s">
        <v>19</v>
      </c>
      <c r="C6980" s="104">
        <v>2017</v>
      </c>
      <c r="D6980" s="104" t="s">
        <v>352</v>
      </c>
      <c r="E6980" s="104" t="s">
        <v>2</v>
      </c>
      <c r="F6980" s="104" t="s">
        <v>88</v>
      </c>
      <c r="G6980" s="105">
        <v>42948</v>
      </c>
      <c r="H6980" s="105">
        <v>0.44791666666666702</v>
      </c>
      <c r="I6980" s="104">
        <v>9</v>
      </c>
      <c r="J6980" s="104">
        <v>180</v>
      </c>
      <c r="K6980" s="104">
        <v>55.829500000000003</v>
      </c>
      <c r="L6980" s="104">
        <v>6.4056666666666704</v>
      </c>
      <c r="M6980" s="104">
        <v>34.700000000000003</v>
      </c>
      <c r="N6980" s="104">
        <v>0.01</v>
      </c>
      <c r="O6980" s="104">
        <v>9.98</v>
      </c>
      <c r="P6980" s="104" t="s">
        <v>66</v>
      </c>
      <c r="R6980" s="104" t="s">
        <v>91</v>
      </c>
    </row>
    <row r="6981" spans="1:18" x14ac:dyDescent="0.25">
      <c r="A6981" s="104">
        <v>1067393</v>
      </c>
      <c r="B6981" s="104" t="s">
        <v>19</v>
      </c>
      <c r="C6981" s="104">
        <v>2017</v>
      </c>
      <c r="D6981" s="104" t="s">
        <v>351</v>
      </c>
      <c r="E6981" s="104" t="s">
        <v>2</v>
      </c>
      <c r="F6981" s="104" t="s">
        <v>88</v>
      </c>
      <c r="G6981" s="105">
        <v>42962</v>
      </c>
      <c r="H6981" s="105">
        <v>0.55208333333333304</v>
      </c>
      <c r="I6981" s="104">
        <v>8</v>
      </c>
      <c r="J6981" s="104">
        <v>200</v>
      </c>
      <c r="K6981" s="104">
        <v>56.054333333333297</v>
      </c>
      <c r="L6981" s="104">
        <v>6.9071666666666696</v>
      </c>
      <c r="M6981" s="104">
        <v>2.7</v>
      </c>
      <c r="N6981" s="104">
        <v>0.6</v>
      </c>
      <c r="O6981" s="104">
        <v>0.7</v>
      </c>
      <c r="P6981" s="104" t="s">
        <v>87</v>
      </c>
      <c r="Q6981" s="104">
        <v>0.03</v>
      </c>
      <c r="R6981" s="104" t="s">
        <v>67</v>
      </c>
    </row>
    <row r="6982" spans="1:18" x14ac:dyDescent="0.25">
      <c r="A6982" s="104">
        <v>1067394</v>
      </c>
      <c r="B6982" s="104" t="s">
        <v>19</v>
      </c>
      <c r="C6982" s="104">
        <v>2017</v>
      </c>
      <c r="D6982" s="104" t="s">
        <v>350</v>
      </c>
      <c r="E6982" s="104" t="s">
        <v>2</v>
      </c>
      <c r="F6982" s="104" t="s">
        <v>88</v>
      </c>
      <c r="G6982" s="105">
        <v>42962</v>
      </c>
      <c r="H6982" s="105">
        <v>0.55902777777777801</v>
      </c>
      <c r="I6982" s="104">
        <v>8</v>
      </c>
      <c r="J6982" s="104">
        <v>200</v>
      </c>
      <c r="K6982" s="104">
        <v>55.913499999999999</v>
      </c>
      <c r="L6982" s="104">
        <v>6.7238333333333298</v>
      </c>
      <c r="M6982" s="104">
        <v>4.3</v>
      </c>
      <c r="N6982" s="104">
        <v>0.4</v>
      </c>
      <c r="O6982" s="104">
        <v>1.2</v>
      </c>
      <c r="P6982" s="104" t="s">
        <v>87</v>
      </c>
      <c r="Q6982" s="104">
        <v>4.8000000000000001E-2</v>
      </c>
      <c r="R6982" s="104" t="s">
        <v>67</v>
      </c>
    </row>
    <row r="6983" spans="1:18" x14ac:dyDescent="0.25">
      <c r="A6983" s="104">
        <v>1067395</v>
      </c>
      <c r="B6983" s="104" t="s">
        <v>19</v>
      </c>
      <c r="C6983" s="104">
        <v>2017</v>
      </c>
      <c r="D6983" s="104" t="s">
        <v>349</v>
      </c>
      <c r="E6983" s="104" t="s">
        <v>2</v>
      </c>
      <c r="F6983" s="104" t="s">
        <v>88</v>
      </c>
      <c r="G6983" s="105">
        <v>42962</v>
      </c>
      <c r="H6983" s="105">
        <v>0.57430555555555596</v>
      </c>
      <c r="I6983" s="104">
        <v>5</v>
      </c>
      <c r="J6983" s="104">
        <v>210</v>
      </c>
      <c r="K6983" s="104">
        <v>55.1295</v>
      </c>
      <c r="L6983" s="104">
        <v>5.7826666666666702</v>
      </c>
      <c r="M6983" s="104">
        <v>6.7</v>
      </c>
      <c r="N6983" s="104">
        <v>3</v>
      </c>
      <c r="O6983" s="104">
        <v>15</v>
      </c>
      <c r="P6983" s="104" t="s">
        <v>67</v>
      </c>
      <c r="R6983" s="104" t="s">
        <v>67</v>
      </c>
    </row>
    <row r="6984" spans="1:18" x14ac:dyDescent="0.25">
      <c r="A6984" s="104">
        <v>1067396</v>
      </c>
      <c r="B6984" s="104" t="s">
        <v>19</v>
      </c>
      <c r="C6984" s="104">
        <v>2017</v>
      </c>
      <c r="D6984" s="104" t="s">
        <v>348</v>
      </c>
      <c r="E6984" s="104" t="s">
        <v>2</v>
      </c>
      <c r="F6984" s="104" t="s">
        <v>88</v>
      </c>
      <c r="G6984" s="105">
        <v>42962</v>
      </c>
      <c r="H6984" s="105">
        <v>0.57430555555555596</v>
      </c>
      <c r="I6984" s="104">
        <v>5</v>
      </c>
      <c r="J6984" s="104">
        <v>219</v>
      </c>
      <c r="K6984" s="104">
        <v>55.3408333333333</v>
      </c>
      <c r="L6984" s="104">
        <v>5.8393333333333297</v>
      </c>
      <c r="M6984" s="104">
        <v>1.8</v>
      </c>
      <c r="N6984" s="104">
        <v>0.6</v>
      </c>
      <c r="O6984" s="104">
        <v>0.7</v>
      </c>
      <c r="P6984" s="104" t="s">
        <v>67</v>
      </c>
      <c r="R6984" s="104" t="s">
        <v>67</v>
      </c>
    </row>
    <row r="6985" spans="1:18" x14ac:dyDescent="0.25">
      <c r="A6985" s="104">
        <v>1067397</v>
      </c>
      <c r="B6985" s="104" t="s">
        <v>19</v>
      </c>
      <c r="C6985" s="104">
        <v>2017</v>
      </c>
      <c r="D6985" s="104" t="s">
        <v>347</v>
      </c>
      <c r="E6985" s="104" t="s">
        <v>2</v>
      </c>
      <c r="F6985" s="104" t="s">
        <v>88</v>
      </c>
      <c r="G6985" s="105">
        <v>42962</v>
      </c>
      <c r="H6985" s="105">
        <v>0.59027777777777801</v>
      </c>
      <c r="I6985" s="104">
        <v>5</v>
      </c>
      <c r="J6985" s="104">
        <v>200</v>
      </c>
      <c r="K6985" s="104">
        <v>55.582166666666701</v>
      </c>
      <c r="L6985" s="104">
        <v>4.78616666666667</v>
      </c>
      <c r="M6985" s="104">
        <v>2.8</v>
      </c>
      <c r="N6985" s="104">
        <v>0.4</v>
      </c>
      <c r="O6985" s="104">
        <v>0.72699999999999998</v>
      </c>
      <c r="P6985" s="104" t="s">
        <v>87</v>
      </c>
      <c r="Q6985" s="104">
        <v>2.9073987156982398E-2</v>
      </c>
      <c r="R6985" s="104" t="s">
        <v>95</v>
      </c>
    </row>
    <row r="6986" spans="1:18" x14ac:dyDescent="0.25">
      <c r="A6986" s="104">
        <v>1067398</v>
      </c>
      <c r="B6986" s="104" t="s">
        <v>19</v>
      </c>
      <c r="C6986" s="104">
        <v>2017</v>
      </c>
      <c r="D6986" s="104" t="s">
        <v>346</v>
      </c>
      <c r="E6986" s="104" t="s">
        <v>2</v>
      </c>
      <c r="F6986" s="104" t="s">
        <v>88</v>
      </c>
      <c r="G6986" s="105">
        <v>42964</v>
      </c>
      <c r="H6986" s="105">
        <v>0.51666666666666705</v>
      </c>
      <c r="I6986" s="104">
        <v>8</v>
      </c>
      <c r="J6986" s="104">
        <v>178</v>
      </c>
      <c r="K6986" s="104">
        <v>57.3661666666667</v>
      </c>
      <c r="L6986" s="104">
        <v>9.1496666666666702</v>
      </c>
      <c r="M6986" s="104">
        <v>6.01</v>
      </c>
      <c r="N6986" s="104">
        <v>1.3</v>
      </c>
      <c r="O6986" s="104">
        <v>5.069</v>
      </c>
      <c r="P6986" s="104" t="s">
        <v>66</v>
      </c>
      <c r="R6986" s="104" t="s">
        <v>67</v>
      </c>
    </row>
    <row r="6987" spans="1:18" x14ac:dyDescent="0.25">
      <c r="A6987" s="104">
        <v>1067399</v>
      </c>
      <c r="B6987" s="104" t="s">
        <v>19</v>
      </c>
      <c r="C6987" s="104">
        <v>2017</v>
      </c>
      <c r="D6987" s="104" t="s">
        <v>345</v>
      </c>
      <c r="E6987" s="104" t="s">
        <v>2</v>
      </c>
      <c r="F6987" s="104" t="s">
        <v>88</v>
      </c>
      <c r="G6987" s="105">
        <v>42977</v>
      </c>
      <c r="H6987" s="105">
        <v>0.56597222222222199</v>
      </c>
      <c r="K6987" s="104">
        <v>55.443666666666701</v>
      </c>
      <c r="L6987" s="104">
        <v>5.1343333333333296</v>
      </c>
      <c r="M6987" s="104">
        <v>7</v>
      </c>
      <c r="N6987" s="104">
        <v>4</v>
      </c>
      <c r="O6987" s="104">
        <v>3.593</v>
      </c>
      <c r="P6987" s="104" t="s">
        <v>87</v>
      </c>
      <c r="Q6987" s="104">
        <v>0.143721509389207</v>
      </c>
      <c r="R6987" s="104" t="s">
        <v>95</v>
      </c>
    </row>
    <row r="6988" spans="1:18" x14ac:dyDescent="0.25">
      <c r="A6988" s="104">
        <v>1067400</v>
      </c>
      <c r="B6988" s="104" t="s">
        <v>19</v>
      </c>
      <c r="C6988" s="104">
        <v>2017</v>
      </c>
      <c r="D6988" s="104" t="s">
        <v>344</v>
      </c>
      <c r="E6988" s="104" t="s">
        <v>2</v>
      </c>
      <c r="F6988" s="104" t="s">
        <v>88</v>
      </c>
      <c r="G6988" s="105">
        <v>43005</v>
      </c>
      <c r="H6988" s="105">
        <v>0.468055555555556</v>
      </c>
      <c r="I6988" s="104">
        <v>13</v>
      </c>
      <c r="J6988" s="104">
        <v>115</v>
      </c>
      <c r="K6988" s="104">
        <v>57.785499999999999</v>
      </c>
      <c r="L6988" s="104">
        <v>10.280333333333299</v>
      </c>
      <c r="M6988" s="104">
        <v>1</v>
      </c>
      <c r="N6988" s="104">
        <v>0.4</v>
      </c>
      <c r="O6988" s="104">
        <v>0.35</v>
      </c>
      <c r="P6988" s="104" t="s">
        <v>67</v>
      </c>
      <c r="R6988" s="104" t="s">
        <v>67</v>
      </c>
    </row>
    <row r="6989" spans="1:18" x14ac:dyDescent="0.25">
      <c r="A6989" s="104">
        <v>1067401</v>
      </c>
      <c r="B6989" s="104" t="s">
        <v>19</v>
      </c>
      <c r="C6989" s="104">
        <v>2017</v>
      </c>
      <c r="D6989" s="104" t="s">
        <v>343</v>
      </c>
      <c r="E6989" s="104" t="s">
        <v>2</v>
      </c>
      <c r="F6989" s="104" t="s">
        <v>88</v>
      </c>
      <c r="G6989" s="105">
        <v>43015</v>
      </c>
      <c r="H6989" s="105">
        <v>0.53333333333333299</v>
      </c>
      <c r="I6989" s="104">
        <v>6</v>
      </c>
      <c r="J6989" s="104">
        <v>170</v>
      </c>
      <c r="K6989" s="104">
        <v>57.6295</v>
      </c>
      <c r="L6989" s="104">
        <v>10.8695</v>
      </c>
      <c r="M6989" s="104">
        <v>5.7</v>
      </c>
      <c r="N6989" s="104">
        <v>2.9</v>
      </c>
      <c r="O6989" s="104">
        <v>5.202</v>
      </c>
      <c r="P6989" s="104" t="s">
        <v>67</v>
      </c>
      <c r="R6989" s="104" t="s">
        <v>67</v>
      </c>
    </row>
    <row r="6990" spans="1:18" x14ac:dyDescent="0.25">
      <c r="A6990" s="104">
        <v>1067402</v>
      </c>
      <c r="B6990" s="104" t="s">
        <v>19</v>
      </c>
      <c r="C6990" s="104">
        <v>2017</v>
      </c>
      <c r="D6990" s="104" t="s">
        <v>342</v>
      </c>
      <c r="E6990" s="104" t="s">
        <v>2</v>
      </c>
      <c r="F6990" s="104" t="s">
        <v>88</v>
      </c>
      <c r="G6990" s="105">
        <v>43026</v>
      </c>
      <c r="H6990" s="105">
        <v>0.50347222222222199</v>
      </c>
      <c r="I6990" s="104">
        <v>5</v>
      </c>
      <c r="J6990" s="104">
        <v>30</v>
      </c>
      <c r="K6990" s="104">
        <v>57.7426666666667</v>
      </c>
      <c r="L6990" s="104">
        <v>10.66</v>
      </c>
      <c r="M6990" s="104">
        <v>18</v>
      </c>
      <c r="N6990" s="104">
        <v>0.02</v>
      </c>
      <c r="O6990" s="104">
        <v>4.657</v>
      </c>
      <c r="P6990" s="104" t="s">
        <v>67</v>
      </c>
      <c r="R6990" s="104" t="s">
        <v>91</v>
      </c>
    </row>
    <row r="6991" spans="1:18" x14ac:dyDescent="0.25">
      <c r="A6991" s="104">
        <v>1067403</v>
      </c>
      <c r="B6991" s="104" t="s">
        <v>19</v>
      </c>
      <c r="C6991" s="104">
        <v>2017</v>
      </c>
      <c r="D6991" s="104" t="s">
        <v>341</v>
      </c>
      <c r="E6991" s="104" t="s">
        <v>2</v>
      </c>
      <c r="F6991" s="104" t="s">
        <v>88</v>
      </c>
      <c r="G6991" s="105">
        <v>43059</v>
      </c>
      <c r="H6991" s="105">
        <v>0.40277777777777801</v>
      </c>
      <c r="K6991" s="104">
        <v>57.9241666666667</v>
      </c>
      <c r="L6991" s="104">
        <v>9.8658333333333292</v>
      </c>
      <c r="M6991" s="104">
        <v>2</v>
      </c>
      <c r="N6991" s="104">
        <v>0.5</v>
      </c>
      <c r="O6991" s="104">
        <v>0.96499999999999997</v>
      </c>
      <c r="P6991" s="104" t="s">
        <v>66</v>
      </c>
      <c r="R6991" s="104" t="s">
        <v>67</v>
      </c>
    </row>
    <row r="6992" spans="1:18" x14ac:dyDescent="0.25">
      <c r="A6992" s="104">
        <v>1067404</v>
      </c>
      <c r="B6992" s="104" t="s">
        <v>40</v>
      </c>
      <c r="C6992" s="104">
        <v>2017</v>
      </c>
      <c r="D6992" s="104" t="s">
        <v>340</v>
      </c>
      <c r="E6992" s="104" t="s">
        <v>2</v>
      </c>
      <c r="F6992" s="104" t="s">
        <v>88</v>
      </c>
      <c r="G6992" s="105">
        <v>42758</v>
      </c>
      <c r="H6992" s="105">
        <v>0.52291666666666703</v>
      </c>
      <c r="K6992" s="104">
        <v>44.283332999999999</v>
      </c>
      <c r="L6992" s="104">
        <v>-10.225</v>
      </c>
      <c r="M6992" s="104">
        <v>46.215000000000003</v>
      </c>
      <c r="N6992" s="104">
        <v>1.17621984204263</v>
      </c>
      <c r="O6992" s="104">
        <v>54.359000000000002</v>
      </c>
      <c r="P6992" s="104" t="s">
        <v>67</v>
      </c>
      <c r="R6992" s="104" t="s">
        <v>91</v>
      </c>
    </row>
    <row r="6993" spans="1:18" x14ac:dyDescent="0.25">
      <c r="A6993" s="104">
        <v>1067405</v>
      </c>
      <c r="B6993" s="104" t="s">
        <v>40</v>
      </c>
      <c r="C6993" s="104">
        <v>2017</v>
      </c>
      <c r="D6993" s="104" t="s">
        <v>339</v>
      </c>
      <c r="E6993" s="104" t="s">
        <v>2</v>
      </c>
      <c r="F6993" s="104" t="s">
        <v>88</v>
      </c>
      <c r="G6993" s="105">
        <v>42930</v>
      </c>
      <c r="H6993" s="105">
        <v>0.40972222222222199</v>
      </c>
      <c r="K6993" s="104">
        <v>43.53</v>
      </c>
      <c r="L6993" s="104">
        <v>-3.8050000000000002</v>
      </c>
      <c r="M6993" s="104">
        <v>1.048</v>
      </c>
      <c r="N6993" s="104">
        <v>0.41799999999999998</v>
      </c>
      <c r="O6993" s="104">
        <v>0.23400000000000001</v>
      </c>
      <c r="P6993" s="104" t="s">
        <v>87</v>
      </c>
      <c r="Q6993" s="104">
        <v>1.5443999999999999E-2</v>
      </c>
      <c r="R6993" s="104" t="s">
        <v>91</v>
      </c>
    </row>
    <row r="6994" spans="1:18" x14ac:dyDescent="0.25">
      <c r="A6994" s="104">
        <v>1067406</v>
      </c>
      <c r="B6994" s="104" t="s">
        <v>40</v>
      </c>
      <c r="C6994" s="104">
        <v>2017</v>
      </c>
      <c r="D6994" s="104" t="s">
        <v>338</v>
      </c>
      <c r="E6994" s="104" t="s">
        <v>2</v>
      </c>
      <c r="F6994" s="104" t="s">
        <v>88</v>
      </c>
      <c r="G6994" s="105">
        <v>42998</v>
      </c>
      <c r="H6994" s="105">
        <v>0.76388888888888895</v>
      </c>
      <c r="K6994" s="104">
        <v>44.043999999999997</v>
      </c>
      <c r="L6994" s="104">
        <v>-9.5833329999999997</v>
      </c>
      <c r="M6994" s="104">
        <v>6.6349999999999998</v>
      </c>
      <c r="N6994" s="104">
        <v>0.41974378296910297</v>
      </c>
      <c r="O6994" s="104">
        <v>2.7850000000000001</v>
      </c>
      <c r="P6994" s="104" t="s">
        <v>67</v>
      </c>
      <c r="R6994" s="104" t="s">
        <v>91</v>
      </c>
    </row>
    <row r="6995" spans="1:18" x14ac:dyDescent="0.25">
      <c r="A6995" s="104">
        <v>1067407</v>
      </c>
      <c r="B6995" s="104" t="s">
        <v>40</v>
      </c>
      <c r="C6995" s="104">
        <v>2017</v>
      </c>
      <c r="D6995" s="104" t="s">
        <v>337</v>
      </c>
      <c r="E6995" s="104" t="s">
        <v>2</v>
      </c>
      <c r="F6995" s="104" t="s">
        <v>88</v>
      </c>
      <c r="G6995" s="105">
        <v>43010</v>
      </c>
      <c r="H6995" s="105">
        <v>0.73680555555555605</v>
      </c>
      <c r="K6995" s="104">
        <v>44.14</v>
      </c>
      <c r="L6995" s="104">
        <v>-9.2766669999999998</v>
      </c>
      <c r="M6995" s="104">
        <v>8.6989999999999998</v>
      </c>
      <c r="N6995" s="104">
        <v>2.3815381078284901</v>
      </c>
      <c r="O6995" s="104">
        <v>20.716999999999999</v>
      </c>
      <c r="P6995" s="104" t="s">
        <v>67</v>
      </c>
      <c r="R6995" s="104" t="s">
        <v>91</v>
      </c>
    </row>
    <row r="6996" spans="1:18" x14ac:dyDescent="0.25">
      <c r="A6996" s="104">
        <v>1067408</v>
      </c>
      <c r="B6996" s="104" t="s">
        <v>40</v>
      </c>
      <c r="C6996" s="104">
        <v>2017</v>
      </c>
      <c r="D6996" s="104" t="s">
        <v>336</v>
      </c>
      <c r="E6996" s="104" t="s">
        <v>2</v>
      </c>
      <c r="F6996" s="104" t="s">
        <v>2</v>
      </c>
      <c r="G6996" s="105">
        <v>43016</v>
      </c>
      <c r="H6996" s="105">
        <v>0.75347222222222199</v>
      </c>
      <c r="K6996" s="104">
        <v>45.31</v>
      </c>
      <c r="L6996" s="104">
        <v>-8.2799999999999994</v>
      </c>
      <c r="M6996" s="104">
        <v>1.1120000000000001</v>
      </c>
      <c r="N6996" s="104">
        <v>0.81699999999999995</v>
      </c>
      <c r="O6996" s="104">
        <v>0.56399999999999995</v>
      </c>
      <c r="P6996" s="104" t="s">
        <v>87</v>
      </c>
      <c r="Q6996" s="104">
        <v>0.31696800000000003</v>
      </c>
      <c r="R6996" s="104" t="s">
        <v>67</v>
      </c>
    </row>
    <row r="6997" spans="1:18" x14ac:dyDescent="0.25">
      <c r="A6997" s="104">
        <v>1067409</v>
      </c>
      <c r="B6997" s="104" t="s">
        <v>40</v>
      </c>
      <c r="C6997" s="104">
        <v>2017</v>
      </c>
      <c r="D6997" s="104" t="s">
        <v>335</v>
      </c>
      <c r="E6997" s="104" t="s">
        <v>2</v>
      </c>
      <c r="F6997" s="104" t="s">
        <v>88</v>
      </c>
      <c r="G6997" s="105">
        <v>43089</v>
      </c>
      <c r="H6997" s="105">
        <v>0.69791666666666696</v>
      </c>
      <c r="K6997" s="104">
        <v>42.178333000000002</v>
      </c>
      <c r="L6997" s="104">
        <v>-9.9266670000000001</v>
      </c>
      <c r="M6997" s="104">
        <v>7.24</v>
      </c>
      <c r="N6997" s="104">
        <v>1.83</v>
      </c>
      <c r="O6997" s="104">
        <v>2.4319999999999999</v>
      </c>
      <c r="P6997" s="104" t="s">
        <v>87</v>
      </c>
      <c r="Q6997" s="104">
        <v>0.20671999999999999</v>
      </c>
      <c r="R6997" s="104" t="s">
        <v>67</v>
      </c>
    </row>
    <row r="6998" spans="1:18" x14ac:dyDescent="0.25">
      <c r="A6998" s="104">
        <v>1067410</v>
      </c>
      <c r="B6998" s="104" t="s">
        <v>22</v>
      </c>
      <c r="C6998" s="104">
        <v>2017</v>
      </c>
      <c r="D6998" s="104" t="s">
        <v>334</v>
      </c>
      <c r="E6998" s="104" t="s">
        <v>2</v>
      </c>
      <c r="F6998" s="104" t="s">
        <v>2</v>
      </c>
      <c r="G6998" s="105">
        <v>42744</v>
      </c>
      <c r="H6998" s="105">
        <v>0.96666666666666701</v>
      </c>
      <c r="I6998" s="104">
        <v>15.4333333333333</v>
      </c>
      <c r="J6998" s="104">
        <v>230</v>
      </c>
      <c r="K6998" s="104">
        <v>54.326666666666704</v>
      </c>
      <c r="L6998" s="104">
        <v>5.8916666666666702</v>
      </c>
      <c r="M6998" s="104">
        <v>0.45</v>
      </c>
      <c r="N6998" s="104">
        <v>0.33</v>
      </c>
      <c r="O6998" s="104">
        <v>0</v>
      </c>
      <c r="P6998" s="104" t="s">
        <v>67</v>
      </c>
      <c r="R6998" s="104" t="s">
        <v>91</v>
      </c>
    </row>
    <row r="6999" spans="1:18" x14ac:dyDescent="0.25">
      <c r="A6999" s="104">
        <v>1067411</v>
      </c>
      <c r="B6999" s="104" t="s">
        <v>22</v>
      </c>
      <c r="C6999" s="104">
        <v>2017</v>
      </c>
      <c r="D6999" s="104" t="s">
        <v>333</v>
      </c>
      <c r="E6999" s="104" t="s">
        <v>2</v>
      </c>
      <c r="F6999" s="104" t="s">
        <v>2</v>
      </c>
      <c r="G6999" s="105">
        <v>42751</v>
      </c>
      <c r="H6999" s="105">
        <v>0.74583333333333302</v>
      </c>
      <c r="I6999" s="104">
        <v>5.1903114186851198</v>
      </c>
      <c r="J6999" s="104">
        <v>39</v>
      </c>
      <c r="K6999" s="104">
        <v>52.176944444444402</v>
      </c>
      <c r="L6999" s="104">
        <v>2.9088888888888902</v>
      </c>
      <c r="M6999" s="104">
        <v>0.4</v>
      </c>
      <c r="N6999" s="104">
        <v>0.1</v>
      </c>
      <c r="O6999" s="104">
        <v>3.2000000000000001E-2</v>
      </c>
      <c r="P6999" s="104" t="s">
        <v>67</v>
      </c>
      <c r="R6999" s="104" t="s">
        <v>67</v>
      </c>
    </row>
    <row r="7000" spans="1:18" x14ac:dyDescent="0.25">
      <c r="A7000" s="104">
        <v>1067412</v>
      </c>
      <c r="B7000" s="104" t="s">
        <v>22</v>
      </c>
      <c r="C7000" s="104">
        <v>2017</v>
      </c>
      <c r="D7000" s="104" t="s">
        <v>332</v>
      </c>
      <c r="E7000" s="104" t="s">
        <v>2</v>
      </c>
      <c r="F7000" s="104" t="s">
        <v>2</v>
      </c>
      <c r="G7000" s="105">
        <v>42752</v>
      </c>
      <c r="H7000" s="105">
        <v>0.44097222222222199</v>
      </c>
      <c r="I7000" s="104">
        <v>1.73010380622837</v>
      </c>
      <c r="J7000" s="104">
        <v>150</v>
      </c>
      <c r="K7000" s="104">
        <v>52.383333333333297</v>
      </c>
      <c r="L7000" s="104">
        <v>2.78833333333333</v>
      </c>
      <c r="M7000" s="104">
        <v>6.8</v>
      </c>
      <c r="N7000" s="104">
        <v>3.5</v>
      </c>
      <c r="O7000" s="104">
        <v>11.9</v>
      </c>
      <c r="P7000" s="104" t="s">
        <v>66</v>
      </c>
      <c r="R7000" s="104" t="s">
        <v>91</v>
      </c>
    </row>
    <row r="7001" spans="1:18" x14ac:dyDescent="0.25">
      <c r="A7001" s="104">
        <v>1067413</v>
      </c>
      <c r="B7001" s="104" t="s">
        <v>22</v>
      </c>
      <c r="C7001" s="104">
        <v>2017</v>
      </c>
      <c r="D7001" s="104" t="s">
        <v>331</v>
      </c>
      <c r="E7001" s="104" t="s">
        <v>2</v>
      </c>
      <c r="F7001" s="104" t="s">
        <v>2</v>
      </c>
      <c r="G7001" s="105">
        <v>42752</v>
      </c>
      <c r="H7001" s="105">
        <v>0.93402777777777801</v>
      </c>
      <c r="I7001" s="104">
        <v>4.63</v>
      </c>
      <c r="J7001" s="104">
        <v>204</v>
      </c>
      <c r="K7001" s="104">
        <v>53.831666666666699</v>
      </c>
      <c r="L7001" s="104">
        <v>3.8883333333333301</v>
      </c>
      <c r="M7001" s="104">
        <v>6.14</v>
      </c>
      <c r="N7001" s="104">
        <v>1.05</v>
      </c>
      <c r="O7001" s="104">
        <v>3.2235</v>
      </c>
      <c r="P7001" s="104" t="s">
        <v>67</v>
      </c>
      <c r="R7001" s="104" t="s">
        <v>67</v>
      </c>
    </row>
    <row r="7002" spans="1:18" x14ac:dyDescent="0.25">
      <c r="A7002" s="104">
        <v>1067414</v>
      </c>
      <c r="B7002" s="104" t="s">
        <v>22</v>
      </c>
      <c r="C7002" s="104">
        <v>2017</v>
      </c>
      <c r="D7002" s="104" t="s">
        <v>330</v>
      </c>
      <c r="E7002" s="104" t="s">
        <v>2</v>
      </c>
      <c r="F7002" s="104" t="s">
        <v>2</v>
      </c>
      <c r="G7002" s="105">
        <v>42752</v>
      </c>
      <c r="H7002" s="105">
        <v>0.94652777777777797</v>
      </c>
      <c r="I7002" s="104">
        <v>4.1155555555555603</v>
      </c>
      <c r="J7002" s="104">
        <v>195</v>
      </c>
      <c r="K7002" s="104">
        <v>53.623333333333299</v>
      </c>
      <c r="L7002" s="104">
        <v>3.6083333333333298</v>
      </c>
      <c r="M7002" s="104">
        <v>5</v>
      </c>
      <c r="N7002" s="104">
        <v>0.69</v>
      </c>
      <c r="O7002" s="104">
        <v>2.0699999999999998</v>
      </c>
      <c r="P7002" s="104" t="s">
        <v>67</v>
      </c>
      <c r="R7002" s="104" t="s">
        <v>67</v>
      </c>
    </row>
    <row r="7003" spans="1:18" x14ac:dyDescent="0.25">
      <c r="A7003" s="104">
        <v>1067415</v>
      </c>
      <c r="B7003" s="104" t="s">
        <v>22</v>
      </c>
      <c r="C7003" s="104">
        <v>2017</v>
      </c>
      <c r="D7003" s="104" t="s">
        <v>329</v>
      </c>
      <c r="E7003" s="104" t="s">
        <v>2</v>
      </c>
      <c r="F7003" s="104" t="s">
        <v>2</v>
      </c>
      <c r="G7003" s="105">
        <v>42752</v>
      </c>
      <c r="H7003" s="105">
        <v>0.96597222222222201</v>
      </c>
      <c r="I7003" s="104">
        <v>2.5722222222222202</v>
      </c>
      <c r="J7003" s="104">
        <v>239</v>
      </c>
      <c r="K7003" s="104">
        <v>53.3466666666667</v>
      </c>
      <c r="L7003" s="104">
        <v>3.5350000000000001</v>
      </c>
      <c r="M7003" s="104">
        <v>5.13</v>
      </c>
      <c r="N7003" s="104">
        <v>0.51</v>
      </c>
      <c r="O7003" s="104">
        <v>1.56978</v>
      </c>
      <c r="P7003" s="104" t="s">
        <v>67</v>
      </c>
      <c r="R7003" s="104" t="s">
        <v>67</v>
      </c>
    </row>
    <row r="7004" spans="1:18" x14ac:dyDescent="0.25">
      <c r="A7004" s="104">
        <v>1067416</v>
      </c>
      <c r="B7004" s="104" t="s">
        <v>22</v>
      </c>
      <c r="C7004" s="104">
        <v>2017</v>
      </c>
      <c r="D7004" s="104" t="s">
        <v>328</v>
      </c>
      <c r="E7004" s="104" t="s">
        <v>2</v>
      </c>
      <c r="F7004" s="104" t="s">
        <v>88</v>
      </c>
      <c r="G7004" s="105">
        <v>42753</v>
      </c>
      <c r="H7004" s="105">
        <v>0.35694444444444401</v>
      </c>
      <c r="I7004" s="104">
        <v>5.1444444444444404</v>
      </c>
      <c r="J7004" s="104">
        <v>220</v>
      </c>
      <c r="K7004" s="104">
        <v>53.826666666666704</v>
      </c>
      <c r="L7004" s="104">
        <v>3.8716666666666701</v>
      </c>
      <c r="M7004" s="104">
        <v>3.47</v>
      </c>
      <c r="N7004" s="104">
        <v>0.4</v>
      </c>
      <c r="O7004" s="104">
        <v>0.55520000000000003</v>
      </c>
      <c r="P7004" s="104" t="s">
        <v>67</v>
      </c>
      <c r="R7004" s="104" t="s">
        <v>91</v>
      </c>
    </row>
    <row r="7005" spans="1:18" x14ac:dyDescent="0.25">
      <c r="A7005" s="104">
        <v>1067417</v>
      </c>
      <c r="B7005" s="104" t="s">
        <v>22</v>
      </c>
      <c r="C7005" s="104">
        <v>2017</v>
      </c>
      <c r="D7005" s="104" t="s">
        <v>327</v>
      </c>
      <c r="E7005" s="104" t="s">
        <v>2</v>
      </c>
      <c r="F7005" s="104" t="s">
        <v>88</v>
      </c>
      <c r="G7005" s="105">
        <v>42753</v>
      </c>
      <c r="H7005" s="105">
        <v>0.36319444444444399</v>
      </c>
      <c r="I7005" s="104">
        <v>5.1444444444444404</v>
      </c>
      <c r="J7005" s="104">
        <v>220</v>
      </c>
      <c r="K7005" s="104">
        <v>53.893333333333302</v>
      </c>
      <c r="L7005" s="104">
        <v>3.2783333333333302</v>
      </c>
      <c r="M7005" s="104">
        <v>0.45</v>
      </c>
      <c r="N7005" s="104">
        <v>0.45</v>
      </c>
      <c r="O7005" s="104">
        <v>0.10125000000000001</v>
      </c>
      <c r="P7005" s="104" t="s">
        <v>67</v>
      </c>
      <c r="R7005" s="104" t="s">
        <v>67</v>
      </c>
    </row>
    <row r="7006" spans="1:18" x14ac:dyDescent="0.25">
      <c r="A7006" s="104">
        <v>1067418</v>
      </c>
      <c r="B7006" s="104" t="s">
        <v>22</v>
      </c>
      <c r="C7006" s="104">
        <v>2017</v>
      </c>
      <c r="D7006" s="104" t="s">
        <v>326</v>
      </c>
      <c r="E7006" s="104" t="s">
        <v>2</v>
      </c>
      <c r="F7006" s="104" t="s">
        <v>2</v>
      </c>
      <c r="G7006" s="105">
        <v>42753</v>
      </c>
      <c r="H7006" s="105">
        <v>0.76527777777777795</v>
      </c>
      <c r="I7006" s="104">
        <v>3.4602076124567498</v>
      </c>
      <c r="J7006" s="104">
        <v>120</v>
      </c>
      <c r="K7006" s="104">
        <v>52.728333333333303</v>
      </c>
      <c r="L7006" s="104">
        <v>3.8797222222222199</v>
      </c>
      <c r="M7006" s="104">
        <v>0.4</v>
      </c>
      <c r="N7006" s="104">
        <v>0.3</v>
      </c>
      <c r="O7006" s="104">
        <v>9.6000000000000002E-2</v>
      </c>
      <c r="P7006" s="104" t="s">
        <v>67</v>
      </c>
      <c r="R7006" s="104" t="s">
        <v>67</v>
      </c>
    </row>
    <row r="7007" spans="1:18" x14ac:dyDescent="0.25">
      <c r="A7007" s="104">
        <v>1067419</v>
      </c>
      <c r="B7007" s="104" t="s">
        <v>22</v>
      </c>
      <c r="C7007" s="104">
        <v>2017</v>
      </c>
      <c r="D7007" s="104" t="s">
        <v>325</v>
      </c>
      <c r="E7007" s="104" t="s">
        <v>2</v>
      </c>
      <c r="F7007" s="104" t="s">
        <v>88</v>
      </c>
      <c r="G7007" s="105">
        <v>42755</v>
      </c>
      <c r="H7007" s="105">
        <v>0.60833333333333295</v>
      </c>
      <c r="I7007" s="104">
        <v>1.73010380622837</v>
      </c>
      <c r="J7007" s="104">
        <v>355</v>
      </c>
      <c r="K7007" s="104">
        <v>53.311111111111103</v>
      </c>
      <c r="L7007" s="104">
        <v>3.5249999999999999</v>
      </c>
      <c r="M7007" s="104">
        <v>10.199999999999999</v>
      </c>
      <c r="N7007" s="104">
        <v>2.4</v>
      </c>
      <c r="O7007" s="104">
        <v>4.8959999999999999</v>
      </c>
      <c r="P7007" s="104" t="s">
        <v>67</v>
      </c>
      <c r="R7007" s="104" t="s">
        <v>67</v>
      </c>
    </row>
    <row r="7008" spans="1:18" x14ac:dyDescent="0.25">
      <c r="A7008" s="104">
        <v>1067420</v>
      </c>
      <c r="B7008" s="104" t="s">
        <v>22</v>
      </c>
      <c r="C7008" s="104">
        <v>2017</v>
      </c>
      <c r="D7008" s="104" t="s">
        <v>324</v>
      </c>
      <c r="E7008" s="104" t="s">
        <v>2</v>
      </c>
      <c r="F7008" s="104" t="s">
        <v>88</v>
      </c>
      <c r="G7008" s="105">
        <v>42755</v>
      </c>
      <c r="H7008" s="105">
        <v>0.66874999999999996</v>
      </c>
      <c r="I7008" s="104">
        <v>1.73010380622837</v>
      </c>
      <c r="J7008" s="104">
        <v>100</v>
      </c>
      <c r="K7008" s="104">
        <v>52.858333333333299</v>
      </c>
      <c r="L7008" s="104">
        <v>4.0999999999999996</v>
      </c>
      <c r="M7008" s="104">
        <v>4.4000000000000004</v>
      </c>
      <c r="N7008" s="104">
        <v>0.4</v>
      </c>
      <c r="O7008" s="104">
        <v>0.44</v>
      </c>
      <c r="P7008" s="104" t="s">
        <v>87</v>
      </c>
      <c r="Q7008" s="104">
        <v>0.24729999999999999</v>
      </c>
      <c r="R7008" s="104" t="s">
        <v>67</v>
      </c>
    </row>
    <row r="7009" spans="1:18" x14ac:dyDescent="0.25">
      <c r="A7009" s="104">
        <v>1067421</v>
      </c>
      <c r="B7009" s="104" t="s">
        <v>22</v>
      </c>
      <c r="C7009" s="104">
        <v>2017</v>
      </c>
      <c r="D7009" s="104" t="s">
        <v>323</v>
      </c>
      <c r="E7009" s="104" t="s">
        <v>2</v>
      </c>
      <c r="F7009" s="104" t="s">
        <v>88</v>
      </c>
      <c r="G7009" s="105">
        <v>42758</v>
      </c>
      <c r="H7009" s="105">
        <v>0.45972222222222198</v>
      </c>
      <c r="I7009" s="104">
        <v>5.1903114186851198</v>
      </c>
      <c r="J7009" s="104">
        <v>270</v>
      </c>
      <c r="K7009" s="104">
        <v>51.739444444444402</v>
      </c>
      <c r="L7009" s="104">
        <v>3.0938888888888898</v>
      </c>
      <c r="M7009" s="104">
        <v>0.9</v>
      </c>
      <c r="N7009" s="104">
        <v>0.5</v>
      </c>
      <c r="O7009" s="104">
        <v>0.33750000000000002</v>
      </c>
      <c r="P7009" s="104" t="s">
        <v>66</v>
      </c>
      <c r="R7009" s="104" t="s">
        <v>67</v>
      </c>
    </row>
    <row r="7010" spans="1:18" x14ac:dyDescent="0.25">
      <c r="A7010" s="104">
        <v>1067422</v>
      </c>
      <c r="B7010" s="104" t="s">
        <v>22</v>
      </c>
      <c r="C7010" s="104">
        <v>2017</v>
      </c>
      <c r="D7010" s="104" t="s">
        <v>322</v>
      </c>
      <c r="E7010" s="104" t="s">
        <v>2</v>
      </c>
      <c r="F7010" s="104" t="s">
        <v>88</v>
      </c>
      <c r="G7010" s="105">
        <v>42758</v>
      </c>
      <c r="H7010" s="105">
        <v>0.46458333333333302</v>
      </c>
      <c r="I7010" s="104">
        <v>5.1903114186851198</v>
      </c>
      <c r="J7010" s="104">
        <v>265</v>
      </c>
      <c r="K7010" s="104">
        <v>51.823055555555598</v>
      </c>
      <c r="L7010" s="104">
        <v>2.5522222222222202</v>
      </c>
      <c r="M7010" s="104">
        <v>1.2</v>
      </c>
      <c r="N7010" s="104">
        <v>0.4</v>
      </c>
      <c r="O7010" s="104">
        <v>0.36</v>
      </c>
      <c r="P7010" s="104" t="s">
        <v>66</v>
      </c>
      <c r="R7010" s="104" t="s">
        <v>67</v>
      </c>
    </row>
    <row r="7011" spans="1:18" x14ac:dyDescent="0.25">
      <c r="A7011" s="104">
        <v>1067423</v>
      </c>
      <c r="B7011" s="104" t="s">
        <v>22</v>
      </c>
      <c r="C7011" s="104">
        <v>2017</v>
      </c>
      <c r="D7011" s="104" t="s">
        <v>321</v>
      </c>
      <c r="E7011" s="104" t="s">
        <v>2</v>
      </c>
      <c r="F7011" s="104" t="s">
        <v>88</v>
      </c>
      <c r="G7011" s="105">
        <v>42758</v>
      </c>
      <c r="H7011" s="105">
        <v>0.46458333333333302</v>
      </c>
      <c r="I7011" s="104">
        <v>5.1903114186851198</v>
      </c>
      <c r="J7011" s="104">
        <v>265</v>
      </c>
      <c r="K7011" s="104">
        <v>51.8333333333333</v>
      </c>
      <c r="L7011" s="104">
        <v>2.5658333333333299</v>
      </c>
      <c r="M7011" s="104">
        <v>0.7</v>
      </c>
      <c r="N7011" s="104">
        <v>0.5</v>
      </c>
      <c r="O7011" s="104">
        <v>0.105</v>
      </c>
      <c r="P7011" s="104" t="s">
        <v>66</v>
      </c>
      <c r="R7011" s="104" t="s">
        <v>67</v>
      </c>
    </row>
    <row r="7012" spans="1:18" x14ac:dyDescent="0.25">
      <c r="A7012" s="104">
        <v>1067424</v>
      </c>
      <c r="B7012" s="104" t="s">
        <v>22</v>
      </c>
      <c r="C7012" s="104">
        <v>2017</v>
      </c>
      <c r="D7012" s="104" t="s">
        <v>320</v>
      </c>
      <c r="E7012" s="104" t="s">
        <v>2</v>
      </c>
      <c r="F7012" s="104" t="s">
        <v>2</v>
      </c>
      <c r="G7012" s="105">
        <v>42761</v>
      </c>
      <c r="H7012" s="105">
        <v>0.22430555555555601</v>
      </c>
      <c r="I7012" s="104">
        <v>12.8611111111111</v>
      </c>
      <c r="J7012" s="104">
        <v>151</v>
      </c>
      <c r="K7012" s="104">
        <v>54.078333333333298</v>
      </c>
      <c r="L7012" s="104">
        <v>5.7033333333333296</v>
      </c>
      <c r="M7012" s="104">
        <v>4.7</v>
      </c>
      <c r="N7012" s="104">
        <v>0.2</v>
      </c>
      <c r="O7012" s="104">
        <v>0.65800000000000003</v>
      </c>
      <c r="P7012" s="104" t="s">
        <v>67</v>
      </c>
      <c r="R7012" s="104" t="s">
        <v>67</v>
      </c>
    </row>
    <row r="7013" spans="1:18" x14ac:dyDescent="0.25">
      <c r="A7013" s="104">
        <v>1067425</v>
      </c>
      <c r="B7013" s="104" t="s">
        <v>22</v>
      </c>
      <c r="C7013" s="104">
        <v>2017</v>
      </c>
      <c r="D7013" s="104" t="s">
        <v>319</v>
      </c>
      <c r="E7013" s="104" t="s">
        <v>2</v>
      </c>
      <c r="F7013" s="104" t="s">
        <v>88</v>
      </c>
      <c r="G7013" s="105">
        <v>42769</v>
      </c>
      <c r="H7013" s="105">
        <v>0.38055555555555598</v>
      </c>
      <c r="I7013" s="104">
        <v>3.4602076124567498</v>
      </c>
      <c r="J7013" s="104">
        <v>215</v>
      </c>
      <c r="K7013" s="104">
        <v>54.125</v>
      </c>
      <c r="L7013" s="104">
        <v>5.50555555555556</v>
      </c>
      <c r="M7013" s="104">
        <v>4.7</v>
      </c>
      <c r="N7013" s="104">
        <v>0.1</v>
      </c>
      <c r="O7013" s="104">
        <v>0.28199999999999997</v>
      </c>
      <c r="P7013" s="104" t="s">
        <v>67</v>
      </c>
      <c r="R7013" s="104" t="s">
        <v>67</v>
      </c>
    </row>
    <row r="7014" spans="1:18" x14ac:dyDescent="0.25">
      <c r="A7014" s="104">
        <v>1067426</v>
      </c>
      <c r="B7014" s="104" t="s">
        <v>22</v>
      </c>
      <c r="C7014" s="104">
        <v>2017</v>
      </c>
      <c r="D7014" s="104" t="s">
        <v>318</v>
      </c>
      <c r="E7014" s="104" t="s">
        <v>2</v>
      </c>
      <c r="F7014" s="104" t="s">
        <v>2</v>
      </c>
      <c r="G7014" s="105">
        <v>42776</v>
      </c>
      <c r="H7014" s="105">
        <v>0.73055555555555596</v>
      </c>
      <c r="K7014" s="104">
        <v>51.733333333333299</v>
      </c>
      <c r="L7014" s="104">
        <v>3.26833333333333</v>
      </c>
      <c r="M7014" s="104">
        <v>2</v>
      </c>
      <c r="N7014" s="104">
        <v>0.76</v>
      </c>
      <c r="O7014" s="104">
        <v>0.83599999999999997</v>
      </c>
      <c r="P7014" s="104" t="s">
        <v>67</v>
      </c>
      <c r="R7014" s="104" t="s">
        <v>67</v>
      </c>
    </row>
    <row r="7015" spans="1:18" x14ac:dyDescent="0.25">
      <c r="A7015" s="104">
        <v>1067427</v>
      </c>
      <c r="B7015" s="104" t="s">
        <v>22</v>
      </c>
      <c r="C7015" s="104">
        <v>2017</v>
      </c>
      <c r="D7015" s="104" t="s">
        <v>317</v>
      </c>
      <c r="E7015" s="104" t="s">
        <v>2</v>
      </c>
      <c r="F7015" s="104" t="s">
        <v>88</v>
      </c>
      <c r="G7015" s="105">
        <v>42780</v>
      </c>
      <c r="H7015" s="105">
        <v>0.45902777777777798</v>
      </c>
      <c r="I7015" s="104">
        <v>8.6505190311418705</v>
      </c>
      <c r="J7015" s="104">
        <v>200</v>
      </c>
      <c r="K7015" s="104">
        <v>52.7</v>
      </c>
      <c r="L7015" s="104">
        <v>3.16</v>
      </c>
      <c r="M7015" s="104">
        <v>2.7</v>
      </c>
      <c r="N7015" s="104">
        <v>0.1</v>
      </c>
      <c r="O7015" s="104">
        <v>0.24299999999999999</v>
      </c>
      <c r="P7015" s="104" t="s">
        <v>66</v>
      </c>
      <c r="R7015" s="104" t="s">
        <v>91</v>
      </c>
    </row>
    <row r="7016" spans="1:18" x14ac:dyDescent="0.25">
      <c r="A7016" s="104">
        <v>1067428</v>
      </c>
      <c r="B7016" s="104" t="s">
        <v>22</v>
      </c>
      <c r="C7016" s="104">
        <v>2017</v>
      </c>
      <c r="D7016" s="104" t="s">
        <v>316</v>
      </c>
      <c r="E7016" s="104" t="s">
        <v>2</v>
      </c>
      <c r="F7016" s="104" t="s">
        <v>2</v>
      </c>
      <c r="G7016" s="105">
        <v>42787</v>
      </c>
      <c r="H7016" s="105">
        <v>0.70694444444444404</v>
      </c>
      <c r="I7016" s="104">
        <v>3.4602076124567498</v>
      </c>
      <c r="J7016" s="104">
        <v>200</v>
      </c>
      <c r="K7016" s="104">
        <v>53.61</v>
      </c>
      <c r="L7016" s="104">
        <v>4.0166666666666702</v>
      </c>
      <c r="M7016" s="104">
        <v>22.6</v>
      </c>
      <c r="N7016" s="104">
        <v>0.1</v>
      </c>
      <c r="O7016" s="104">
        <v>1.3560000000000001</v>
      </c>
      <c r="P7016" s="104" t="s">
        <v>67</v>
      </c>
      <c r="R7016" s="104" t="s">
        <v>91</v>
      </c>
    </row>
    <row r="7017" spans="1:18" x14ac:dyDescent="0.25">
      <c r="A7017" s="104">
        <v>1067429</v>
      </c>
      <c r="B7017" s="104" t="s">
        <v>22</v>
      </c>
      <c r="C7017" s="104">
        <v>2017</v>
      </c>
      <c r="D7017" s="104" t="s">
        <v>315</v>
      </c>
      <c r="E7017" s="104" t="s">
        <v>2</v>
      </c>
      <c r="F7017" s="104" t="s">
        <v>2</v>
      </c>
      <c r="G7017" s="105">
        <v>42799</v>
      </c>
      <c r="H7017" s="105">
        <v>0.76875000000000004</v>
      </c>
      <c r="I7017" s="104">
        <v>3.4602076124567498</v>
      </c>
      <c r="J7017" s="104">
        <v>160</v>
      </c>
      <c r="K7017" s="104">
        <v>53.765000000000001</v>
      </c>
      <c r="L7017" s="104">
        <v>3.78</v>
      </c>
      <c r="M7017" s="104">
        <v>4.32</v>
      </c>
      <c r="N7017" s="104">
        <v>0.05</v>
      </c>
      <c r="O7017" s="104">
        <v>0</v>
      </c>
      <c r="P7017" s="104" t="s">
        <v>67</v>
      </c>
      <c r="R7017" s="104" t="s">
        <v>91</v>
      </c>
    </row>
    <row r="7018" spans="1:18" x14ac:dyDescent="0.25">
      <c r="A7018" s="104">
        <v>1067430</v>
      </c>
      <c r="B7018" s="104" t="s">
        <v>22</v>
      </c>
      <c r="C7018" s="104">
        <v>2017</v>
      </c>
      <c r="D7018" s="104" t="s">
        <v>314</v>
      </c>
      <c r="E7018" s="104" t="s">
        <v>2</v>
      </c>
      <c r="F7018" s="104" t="s">
        <v>88</v>
      </c>
      <c r="G7018" s="105">
        <v>42800</v>
      </c>
      <c r="H7018" s="105">
        <v>0.67986111111111103</v>
      </c>
      <c r="I7018" s="104">
        <v>3.4602076124567498</v>
      </c>
      <c r="J7018" s="104">
        <v>60</v>
      </c>
      <c r="K7018" s="104">
        <v>53.801666666666698</v>
      </c>
      <c r="L7018" s="104">
        <v>3.8849999999999998</v>
      </c>
      <c r="M7018" s="104">
        <v>1.2</v>
      </c>
      <c r="N7018" s="104">
        <v>0.1</v>
      </c>
      <c r="O7018" s="104">
        <v>0.06</v>
      </c>
      <c r="P7018" s="104" t="s">
        <v>66</v>
      </c>
      <c r="R7018" s="104" t="s">
        <v>67</v>
      </c>
    </row>
    <row r="7019" spans="1:18" x14ac:dyDescent="0.25">
      <c r="A7019" s="104">
        <v>1067431</v>
      </c>
      <c r="B7019" s="104" t="s">
        <v>22</v>
      </c>
      <c r="C7019" s="104">
        <v>2017</v>
      </c>
      <c r="D7019" s="104" t="s">
        <v>313</v>
      </c>
      <c r="E7019" s="104" t="s">
        <v>2</v>
      </c>
      <c r="F7019" s="104" t="s">
        <v>88</v>
      </c>
      <c r="G7019" s="105">
        <v>42800</v>
      </c>
      <c r="H7019" s="105">
        <v>0.69513888888888897</v>
      </c>
      <c r="I7019" s="104">
        <v>3.4602076124567498</v>
      </c>
      <c r="J7019" s="104">
        <v>342</v>
      </c>
      <c r="K7019" s="104">
        <v>52.984999999999999</v>
      </c>
      <c r="L7019" s="104">
        <v>3.4433333333333298</v>
      </c>
      <c r="M7019" s="104">
        <v>1.8</v>
      </c>
      <c r="N7019" s="104">
        <v>1.7</v>
      </c>
      <c r="O7019" s="104">
        <v>0</v>
      </c>
      <c r="P7019" s="104" t="s">
        <v>67</v>
      </c>
      <c r="R7019" s="104" t="s">
        <v>67</v>
      </c>
    </row>
    <row r="7020" spans="1:18" x14ac:dyDescent="0.25">
      <c r="A7020" s="104">
        <v>1067432</v>
      </c>
      <c r="B7020" s="104" t="s">
        <v>22</v>
      </c>
      <c r="C7020" s="104">
        <v>2017</v>
      </c>
      <c r="D7020" s="104" t="s">
        <v>312</v>
      </c>
      <c r="E7020" s="104" t="s">
        <v>2</v>
      </c>
      <c r="F7020" s="104" t="s">
        <v>88</v>
      </c>
      <c r="G7020" s="105">
        <v>42800</v>
      </c>
      <c r="H7020" s="105">
        <v>0.7</v>
      </c>
      <c r="I7020" s="104">
        <v>3.4602076124567498</v>
      </c>
      <c r="J7020" s="104">
        <v>345</v>
      </c>
      <c r="K7020" s="104">
        <v>52.93</v>
      </c>
      <c r="L7020" s="104">
        <v>3.3716666666666701</v>
      </c>
      <c r="M7020" s="104">
        <v>9.6</v>
      </c>
      <c r="N7020" s="104">
        <v>1.7</v>
      </c>
      <c r="O7020" s="104">
        <v>1.6319999999999999</v>
      </c>
      <c r="P7020" s="104" t="s">
        <v>66</v>
      </c>
      <c r="R7020" s="104" t="s">
        <v>67</v>
      </c>
    </row>
    <row r="7021" spans="1:18" x14ac:dyDescent="0.25">
      <c r="A7021" s="104">
        <v>1067433</v>
      </c>
      <c r="B7021" s="104" t="s">
        <v>22</v>
      </c>
      <c r="C7021" s="104">
        <v>2017</v>
      </c>
      <c r="D7021" s="104" t="s">
        <v>311</v>
      </c>
      <c r="E7021" s="104" t="s">
        <v>2</v>
      </c>
      <c r="F7021" s="104" t="s">
        <v>88</v>
      </c>
      <c r="G7021" s="105">
        <v>42801</v>
      </c>
      <c r="H7021" s="105">
        <v>0.38472222222222202</v>
      </c>
      <c r="I7021" s="104">
        <v>3.4602076124567498</v>
      </c>
      <c r="J7021" s="104">
        <v>224</v>
      </c>
      <c r="K7021" s="104">
        <v>53.171111111111102</v>
      </c>
      <c r="L7021" s="104">
        <v>3.2852777777777802</v>
      </c>
      <c r="M7021" s="104">
        <v>0.9</v>
      </c>
      <c r="N7021" s="104">
        <v>0.3</v>
      </c>
      <c r="O7021" s="104">
        <v>0.16200000000000001</v>
      </c>
      <c r="P7021" s="104" t="s">
        <v>66</v>
      </c>
      <c r="R7021" s="104" t="s">
        <v>67</v>
      </c>
    </row>
    <row r="7022" spans="1:18" x14ac:dyDescent="0.25">
      <c r="A7022" s="104">
        <v>1067434</v>
      </c>
      <c r="B7022" s="104" t="s">
        <v>22</v>
      </c>
      <c r="C7022" s="104">
        <v>2017</v>
      </c>
      <c r="D7022" s="104" t="s">
        <v>310</v>
      </c>
      <c r="E7022" s="104" t="s">
        <v>2</v>
      </c>
      <c r="F7022" s="104" t="s">
        <v>88</v>
      </c>
      <c r="G7022" s="105">
        <v>42801</v>
      </c>
      <c r="H7022" s="105">
        <v>0.39236111111111099</v>
      </c>
      <c r="I7022" s="104">
        <v>5.1903114186851198</v>
      </c>
      <c r="J7022" s="104">
        <v>295</v>
      </c>
      <c r="K7022" s="104">
        <v>52.797222222222203</v>
      </c>
      <c r="L7022" s="104">
        <v>3.4380555555555601</v>
      </c>
      <c r="M7022" s="104">
        <v>0.5</v>
      </c>
      <c r="N7022" s="104">
        <v>0.2</v>
      </c>
      <c r="O7022" s="104">
        <v>0.09</v>
      </c>
      <c r="P7022" s="104" t="s">
        <v>66</v>
      </c>
      <c r="R7022" s="104" t="s">
        <v>67</v>
      </c>
    </row>
    <row r="7023" spans="1:18" x14ac:dyDescent="0.25">
      <c r="A7023" s="104">
        <v>1067435</v>
      </c>
      <c r="B7023" s="104" t="s">
        <v>22</v>
      </c>
      <c r="C7023" s="104">
        <v>2017</v>
      </c>
      <c r="D7023" s="104" t="s">
        <v>309</v>
      </c>
      <c r="E7023" s="104" t="s">
        <v>2</v>
      </c>
      <c r="F7023" s="104" t="s">
        <v>88</v>
      </c>
      <c r="G7023" s="105">
        <v>42805</v>
      </c>
      <c r="H7023" s="105">
        <v>0.61458333333333304</v>
      </c>
      <c r="I7023" s="104">
        <v>3.4602076124567498</v>
      </c>
      <c r="J7023" s="104">
        <v>120</v>
      </c>
      <c r="K7023" s="104">
        <v>51.735555555555599</v>
      </c>
      <c r="L7023" s="104">
        <v>2.4266666666666699</v>
      </c>
      <c r="M7023" s="104">
        <v>33</v>
      </c>
      <c r="N7023" s="104">
        <v>0.1</v>
      </c>
      <c r="O7023" s="104">
        <v>1.98</v>
      </c>
      <c r="P7023" s="104" t="s">
        <v>66</v>
      </c>
      <c r="R7023" s="104" t="s">
        <v>91</v>
      </c>
    </row>
    <row r="7024" spans="1:18" x14ac:dyDescent="0.25">
      <c r="A7024" s="104">
        <v>1067436</v>
      </c>
      <c r="B7024" s="104" t="s">
        <v>22</v>
      </c>
      <c r="C7024" s="104">
        <v>2017</v>
      </c>
      <c r="D7024" s="104" t="s">
        <v>308</v>
      </c>
      <c r="E7024" s="104" t="s">
        <v>2</v>
      </c>
      <c r="F7024" s="104" t="s">
        <v>2</v>
      </c>
      <c r="G7024" s="105">
        <v>42806</v>
      </c>
      <c r="H7024" s="105">
        <v>0.25277777777777799</v>
      </c>
      <c r="K7024" s="104">
        <v>52.060277777777799</v>
      </c>
      <c r="L7024" s="104">
        <v>3.3877777777777802</v>
      </c>
      <c r="M7024" s="104">
        <v>0.54</v>
      </c>
      <c r="N7024" s="104">
        <v>0.31</v>
      </c>
      <c r="O7024" s="104">
        <v>9.2069999999999999E-2</v>
      </c>
      <c r="P7024" s="104" t="s">
        <v>67</v>
      </c>
      <c r="R7024" s="104" t="s">
        <v>67</v>
      </c>
    </row>
    <row r="7025" spans="1:18" x14ac:dyDescent="0.25">
      <c r="A7025" s="104">
        <v>1067437</v>
      </c>
      <c r="B7025" s="104" t="s">
        <v>22</v>
      </c>
      <c r="C7025" s="104">
        <v>2017</v>
      </c>
      <c r="D7025" s="104" t="s">
        <v>307</v>
      </c>
      <c r="E7025" s="104" t="s">
        <v>2</v>
      </c>
      <c r="F7025" s="104" t="s">
        <v>88</v>
      </c>
      <c r="G7025" s="105">
        <v>42806</v>
      </c>
      <c r="H7025" s="105">
        <v>0.67708333333333304</v>
      </c>
      <c r="I7025" s="104">
        <v>1.73010380622837</v>
      </c>
      <c r="J7025" s="104">
        <v>46</v>
      </c>
      <c r="K7025" s="104">
        <v>52.066666666666698</v>
      </c>
      <c r="L7025" s="104">
        <v>3.39</v>
      </c>
      <c r="M7025" s="104">
        <v>0.1</v>
      </c>
      <c r="N7025" s="104">
        <v>0.1</v>
      </c>
      <c r="O7025" s="104">
        <v>4.0000000000000001E-3</v>
      </c>
      <c r="P7025" s="104" t="s">
        <v>87</v>
      </c>
      <c r="Q7025" s="104">
        <v>2.0000000000000001E-4</v>
      </c>
      <c r="R7025" s="104" t="s">
        <v>67</v>
      </c>
    </row>
    <row r="7026" spans="1:18" x14ac:dyDescent="0.25">
      <c r="A7026" s="104">
        <v>1067438</v>
      </c>
      <c r="B7026" s="104" t="s">
        <v>22</v>
      </c>
      <c r="C7026" s="104">
        <v>2017</v>
      </c>
      <c r="D7026" s="104" t="s">
        <v>306</v>
      </c>
      <c r="E7026" s="104" t="s">
        <v>2</v>
      </c>
      <c r="F7026" s="104" t="s">
        <v>88</v>
      </c>
      <c r="G7026" s="105">
        <v>42807</v>
      </c>
      <c r="H7026" s="105">
        <v>0.280555555555556</v>
      </c>
      <c r="I7026" s="104">
        <v>3.4602076124567498</v>
      </c>
      <c r="J7026" s="104">
        <v>320</v>
      </c>
      <c r="K7026" s="104">
        <v>52.441666666666698</v>
      </c>
      <c r="L7026" s="104">
        <v>4.3949999999999996</v>
      </c>
      <c r="M7026" s="104">
        <v>1</v>
      </c>
      <c r="N7026" s="104">
        <v>0.05</v>
      </c>
      <c r="O7026" s="104">
        <v>0.03</v>
      </c>
      <c r="P7026" s="104" t="s">
        <v>67</v>
      </c>
      <c r="R7026" s="104" t="s">
        <v>67</v>
      </c>
    </row>
    <row r="7027" spans="1:18" x14ac:dyDescent="0.25">
      <c r="A7027" s="104">
        <v>1067439</v>
      </c>
      <c r="B7027" s="104" t="s">
        <v>22</v>
      </c>
      <c r="C7027" s="104">
        <v>2017</v>
      </c>
      <c r="D7027" s="104" t="s">
        <v>305</v>
      </c>
      <c r="E7027" s="104" t="s">
        <v>2</v>
      </c>
      <c r="F7027" s="104" t="s">
        <v>88</v>
      </c>
      <c r="G7027" s="105">
        <v>42807</v>
      </c>
      <c r="H7027" s="105">
        <v>0.34375</v>
      </c>
      <c r="I7027" s="104">
        <v>1.73010380622837</v>
      </c>
      <c r="J7027" s="104">
        <v>335</v>
      </c>
      <c r="K7027" s="104">
        <v>52.661666666666697</v>
      </c>
      <c r="L7027" s="104">
        <v>4.4016666666666699</v>
      </c>
      <c r="M7027" s="104">
        <v>1.9</v>
      </c>
      <c r="N7027" s="104">
        <v>1.4</v>
      </c>
      <c r="O7027" s="104">
        <v>1.0640000000000001</v>
      </c>
      <c r="P7027" s="104" t="s">
        <v>87</v>
      </c>
      <c r="Q7027" s="104">
        <v>1.2087000000000001</v>
      </c>
      <c r="R7027" s="104" t="s">
        <v>67</v>
      </c>
    </row>
    <row r="7028" spans="1:18" x14ac:dyDescent="0.25">
      <c r="A7028" s="104">
        <v>1067440</v>
      </c>
      <c r="B7028" s="104" t="s">
        <v>22</v>
      </c>
      <c r="C7028" s="104">
        <v>2017</v>
      </c>
      <c r="D7028" s="104" t="s">
        <v>304</v>
      </c>
      <c r="E7028" s="104" t="s">
        <v>2</v>
      </c>
      <c r="F7028" s="104" t="s">
        <v>88</v>
      </c>
      <c r="G7028" s="105">
        <v>42808</v>
      </c>
      <c r="H7028" s="105">
        <v>0.31597222222222199</v>
      </c>
      <c r="I7028" s="104">
        <v>10.2888888888889</v>
      </c>
      <c r="J7028" s="104">
        <v>295</v>
      </c>
      <c r="K7028" s="104">
        <v>53.376666666666701</v>
      </c>
      <c r="L7028" s="104">
        <v>3.7666666666666702</v>
      </c>
      <c r="M7028" s="104">
        <v>3.4</v>
      </c>
      <c r="N7028" s="104">
        <v>0.34</v>
      </c>
      <c r="O7028" s="104">
        <v>0.3468</v>
      </c>
      <c r="P7028" s="104" t="s">
        <v>67</v>
      </c>
      <c r="R7028" s="104" t="s">
        <v>67</v>
      </c>
    </row>
    <row r="7029" spans="1:18" x14ac:dyDescent="0.25">
      <c r="A7029" s="104">
        <v>1067441</v>
      </c>
      <c r="B7029" s="104" t="s">
        <v>22</v>
      </c>
      <c r="C7029" s="104">
        <v>2017</v>
      </c>
      <c r="D7029" s="104" t="s">
        <v>303</v>
      </c>
      <c r="E7029" s="104" t="s">
        <v>2</v>
      </c>
      <c r="F7029" s="104" t="s">
        <v>88</v>
      </c>
      <c r="G7029" s="105">
        <v>42809</v>
      </c>
      <c r="H7029" s="105">
        <v>0.24583333333333299</v>
      </c>
      <c r="I7029" s="104">
        <v>9.7744444444444394</v>
      </c>
      <c r="J7029" s="104">
        <v>334</v>
      </c>
      <c r="K7029" s="104">
        <v>53.683333333333302</v>
      </c>
      <c r="L7029" s="104">
        <v>3.35666666666667</v>
      </c>
      <c r="M7029" s="104">
        <v>2.5</v>
      </c>
      <c r="N7029" s="104">
        <v>2</v>
      </c>
      <c r="O7029" s="104">
        <v>2.5</v>
      </c>
      <c r="P7029" s="104" t="s">
        <v>67</v>
      </c>
      <c r="R7029" s="104" t="s">
        <v>67</v>
      </c>
    </row>
    <row r="7030" spans="1:18" x14ac:dyDescent="0.25">
      <c r="A7030" s="104">
        <v>1067442</v>
      </c>
      <c r="B7030" s="104" t="s">
        <v>22</v>
      </c>
      <c r="C7030" s="104">
        <v>2017</v>
      </c>
      <c r="D7030" s="104" t="s">
        <v>302</v>
      </c>
      <c r="E7030" s="104" t="s">
        <v>2</v>
      </c>
      <c r="F7030" s="104" t="s">
        <v>88</v>
      </c>
      <c r="G7030" s="105">
        <v>42809</v>
      </c>
      <c r="H7030" s="105">
        <v>0.35625000000000001</v>
      </c>
      <c r="I7030" s="104">
        <v>5.1903114186851198</v>
      </c>
      <c r="J7030" s="104">
        <v>332</v>
      </c>
      <c r="K7030" s="104">
        <v>53.603888888888903</v>
      </c>
      <c r="L7030" s="104">
        <v>3.9955555555555602</v>
      </c>
      <c r="M7030" s="104">
        <v>1.8</v>
      </c>
      <c r="N7030" s="104">
        <v>0.3</v>
      </c>
      <c r="O7030" s="104">
        <v>0.216</v>
      </c>
      <c r="P7030" s="104" t="s">
        <v>66</v>
      </c>
      <c r="R7030" s="104" t="s">
        <v>67</v>
      </c>
    </row>
    <row r="7031" spans="1:18" x14ac:dyDescent="0.25">
      <c r="A7031" s="104">
        <v>1067443</v>
      </c>
      <c r="B7031" s="104" t="s">
        <v>22</v>
      </c>
      <c r="C7031" s="104">
        <v>2017</v>
      </c>
      <c r="D7031" s="104" t="s">
        <v>301</v>
      </c>
      <c r="E7031" s="104" t="s">
        <v>2</v>
      </c>
      <c r="F7031" s="104" t="s">
        <v>88</v>
      </c>
      <c r="G7031" s="105">
        <v>42809</v>
      </c>
      <c r="H7031" s="105">
        <v>0.37708333333333299</v>
      </c>
      <c r="I7031" s="104">
        <v>5.1903114186851198</v>
      </c>
      <c r="J7031" s="104">
        <v>319</v>
      </c>
      <c r="K7031" s="104">
        <v>53.693055555555603</v>
      </c>
      <c r="L7031" s="104">
        <v>3.4105555555555598</v>
      </c>
      <c r="M7031" s="104">
        <v>3.6</v>
      </c>
      <c r="N7031" s="104">
        <v>2.8</v>
      </c>
      <c r="O7031" s="104">
        <v>4.032</v>
      </c>
      <c r="P7031" s="104" t="s">
        <v>66</v>
      </c>
      <c r="R7031" s="104" t="s">
        <v>67</v>
      </c>
    </row>
    <row r="7032" spans="1:18" x14ac:dyDescent="0.25">
      <c r="A7032" s="104">
        <v>1067444</v>
      </c>
      <c r="B7032" s="104" t="s">
        <v>22</v>
      </c>
      <c r="C7032" s="104">
        <v>2017</v>
      </c>
      <c r="D7032" s="104" t="s">
        <v>300</v>
      </c>
      <c r="E7032" s="104" t="s">
        <v>2</v>
      </c>
      <c r="F7032" s="104" t="s">
        <v>88</v>
      </c>
      <c r="G7032" s="105">
        <v>42819</v>
      </c>
      <c r="H7032" s="105">
        <v>0.50624999999999998</v>
      </c>
      <c r="I7032" s="104">
        <v>3.4602076124567498</v>
      </c>
      <c r="J7032" s="104">
        <v>347</v>
      </c>
      <c r="K7032" s="104">
        <v>53.499166666666703</v>
      </c>
      <c r="L7032" s="104">
        <v>3.3913888888888901</v>
      </c>
      <c r="M7032" s="104">
        <v>0.9</v>
      </c>
      <c r="N7032" s="104">
        <v>0.1</v>
      </c>
      <c r="O7032" s="104">
        <v>6.7500000000000004E-2</v>
      </c>
      <c r="P7032" s="104" t="s">
        <v>66</v>
      </c>
      <c r="R7032" s="104" t="s">
        <v>67</v>
      </c>
    </row>
    <row r="7033" spans="1:18" x14ac:dyDescent="0.25">
      <c r="A7033" s="104">
        <v>1067445</v>
      </c>
      <c r="B7033" s="104" t="s">
        <v>22</v>
      </c>
      <c r="C7033" s="104">
        <v>2017</v>
      </c>
      <c r="D7033" s="104" t="s">
        <v>299</v>
      </c>
      <c r="E7033" s="104" t="s">
        <v>2</v>
      </c>
      <c r="F7033" s="104" t="s">
        <v>88</v>
      </c>
      <c r="G7033" s="105">
        <v>42820</v>
      </c>
      <c r="H7033" s="105">
        <v>0.54236111111111096</v>
      </c>
      <c r="I7033" s="104">
        <v>5.1903114186851198</v>
      </c>
      <c r="J7033" s="104">
        <v>38</v>
      </c>
      <c r="K7033" s="104">
        <v>52.846111111111099</v>
      </c>
      <c r="L7033" s="104">
        <v>4.375</v>
      </c>
      <c r="M7033" s="104">
        <v>0.2</v>
      </c>
      <c r="N7033" s="104">
        <v>0.1</v>
      </c>
      <c r="O7033" s="104">
        <v>1.6E-2</v>
      </c>
      <c r="P7033" s="104" t="s">
        <v>66</v>
      </c>
      <c r="R7033" s="104" t="s">
        <v>67</v>
      </c>
    </row>
    <row r="7034" spans="1:18" x14ac:dyDescent="0.25">
      <c r="A7034" s="104">
        <v>1067446</v>
      </c>
      <c r="B7034" s="104" t="s">
        <v>22</v>
      </c>
      <c r="C7034" s="104">
        <v>2017</v>
      </c>
      <c r="D7034" s="104" t="s">
        <v>298</v>
      </c>
      <c r="E7034" s="104" t="s">
        <v>2</v>
      </c>
      <c r="F7034" s="104" t="s">
        <v>88</v>
      </c>
      <c r="G7034" s="105">
        <v>42820</v>
      </c>
      <c r="H7034" s="105">
        <v>0.54236111111111096</v>
      </c>
      <c r="I7034" s="104">
        <v>5.1903114186851198</v>
      </c>
      <c r="J7034" s="104">
        <v>38</v>
      </c>
      <c r="K7034" s="104">
        <v>52.849444444444401</v>
      </c>
      <c r="L7034" s="104">
        <v>4.37777777777778</v>
      </c>
      <c r="M7034" s="104">
        <v>0.1</v>
      </c>
      <c r="N7034" s="104">
        <v>0.1</v>
      </c>
      <c r="O7034" s="104">
        <v>8.9999999999999993E-3</v>
      </c>
      <c r="P7034" s="104" t="s">
        <v>66</v>
      </c>
      <c r="R7034" s="104" t="s">
        <v>67</v>
      </c>
    </row>
    <row r="7035" spans="1:18" x14ac:dyDescent="0.25">
      <c r="A7035" s="104">
        <v>1067447</v>
      </c>
      <c r="B7035" s="104" t="s">
        <v>22</v>
      </c>
      <c r="C7035" s="104">
        <v>2017</v>
      </c>
      <c r="D7035" s="104" t="s">
        <v>297</v>
      </c>
      <c r="E7035" s="104" t="s">
        <v>2</v>
      </c>
      <c r="F7035" s="104" t="s">
        <v>88</v>
      </c>
      <c r="G7035" s="105">
        <v>42820</v>
      </c>
      <c r="H7035" s="105">
        <v>0.624305555555556</v>
      </c>
      <c r="I7035" s="104">
        <v>5.1903114186851198</v>
      </c>
      <c r="J7035" s="104">
        <v>353</v>
      </c>
      <c r="K7035" s="104">
        <v>54.136111111111099</v>
      </c>
      <c r="L7035" s="104">
        <v>5.6311111111111103</v>
      </c>
      <c r="M7035" s="104">
        <v>1</v>
      </c>
      <c r="N7035" s="104">
        <v>0.2</v>
      </c>
      <c r="O7035" s="104">
        <v>0.16</v>
      </c>
      <c r="P7035" s="104" t="s">
        <v>66</v>
      </c>
      <c r="R7035" s="104" t="s">
        <v>67</v>
      </c>
    </row>
    <row r="7036" spans="1:18" x14ac:dyDescent="0.25">
      <c r="A7036" s="104">
        <v>1067448</v>
      </c>
      <c r="B7036" s="104" t="s">
        <v>22</v>
      </c>
      <c r="C7036" s="104">
        <v>2017</v>
      </c>
      <c r="D7036" s="104" t="s">
        <v>296</v>
      </c>
      <c r="E7036" s="104" t="s">
        <v>2</v>
      </c>
      <c r="F7036" s="104" t="s">
        <v>88</v>
      </c>
      <c r="G7036" s="105">
        <v>42820</v>
      </c>
      <c r="H7036" s="105">
        <v>0.63194444444444398</v>
      </c>
      <c r="I7036" s="104">
        <v>5.1903114186851198</v>
      </c>
      <c r="J7036" s="104">
        <v>88</v>
      </c>
      <c r="K7036" s="104">
        <v>54.3194444444445</v>
      </c>
      <c r="L7036" s="104">
        <v>5.1463888888888896</v>
      </c>
      <c r="M7036" s="104">
        <v>0.9</v>
      </c>
      <c r="N7036" s="104">
        <v>0.6</v>
      </c>
      <c r="O7036" s="104">
        <v>0.16200000000000001</v>
      </c>
      <c r="P7036" s="104" t="s">
        <v>66</v>
      </c>
      <c r="R7036" s="104" t="s">
        <v>91</v>
      </c>
    </row>
    <row r="7037" spans="1:18" x14ac:dyDescent="0.25">
      <c r="A7037" s="104">
        <v>1067449</v>
      </c>
      <c r="B7037" s="104" t="s">
        <v>22</v>
      </c>
      <c r="C7037" s="104">
        <v>2017</v>
      </c>
      <c r="D7037" s="104" t="s">
        <v>295</v>
      </c>
      <c r="E7037" s="104" t="s">
        <v>2</v>
      </c>
      <c r="F7037" s="104" t="s">
        <v>2</v>
      </c>
      <c r="G7037" s="105">
        <v>42823</v>
      </c>
      <c r="H7037" s="105">
        <v>0.84027777777777801</v>
      </c>
      <c r="I7037" s="104">
        <v>14.404444444444399</v>
      </c>
      <c r="J7037" s="104">
        <v>257</v>
      </c>
      <c r="K7037" s="104">
        <v>54.585000000000001</v>
      </c>
      <c r="L7037" s="104">
        <v>4.6816666666666702</v>
      </c>
      <c r="M7037" s="104">
        <v>0.5</v>
      </c>
      <c r="N7037" s="104">
        <v>0.2</v>
      </c>
      <c r="O7037" s="104">
        <v>7.4999999999999997E-2</v>
      </c>
      <c r="P7037" s="104" t="s">
        <v>67</v>
      </c>
      <c r="R7037" s="104" t="s">
        <v>67</v>
      </c>
    </row>
    <row r="7038" spans="1:18" x14ac:dyDescent="0.25">
      <c r="A7038" s="104">
        <v>1067450</v>
      </c>
      <c r="B7038" s="104" t="s">
        <v>22</v>
      </c>
      <c r="C7038" s="104">
        <v>2017</v>
      </c>
      <c r="D7038" s="104" t="s">
        <v>294</v>
      </c>
      <c r="E7038" s="104" t="s">
        <v>2</v>
      </c>
      <c r="F7038" s="104" t="s">
        <v>2</v>
      </c>
      <c r="G7038" s="105">
        <v>42823</v>
      </c>
      <c r="H7038" s="105">
        <v>0.84375</v>
      </c>
      <c r="I7038" s="104">
        <v>13.3755555555556</v>
      </c>
      <c r="J7038" s="104">
        <v>262</v>
      </c>
      <c r="K7038" s="104">
        <v>54.656666666666702</v>
      </c>
      <c r="L7038" s="104">
        <v>4.63</v>
      </c>
      <c r="M7038" s="104">
        <v>0.5</v>
      </c>
      <c r="N7038" s="104">
        <v>0.1</v>
      </c>
      <c r="O7038" s="104">
        <v>0.02</v>
      </c>
      <c r="P7038" s="104" t="s">
        <v>67</v>
      </c>
      <c r="R7038" s="104" t="s">
        <v>67</v>
      </c>
    </row>
    <row r="7039" spans="1:18" x14ac:dyDescent="0.25">
      <c r="A7039" s="104">
        <v>1067451</v>
      </c>
      <c r="B7039" s="104" t="s">
        <v>22</v>
      </c>
      <c r="C7039" s="104">
        <v>2017</v>
      </c>
      <c r="D7039" s="104" t="s">
        <v>293</v>
      </c>
      <c r="E7039" s="104" t="s">
        <v>2</v>
      </c>
      <c r="F7039" s="104" t="s">
        <v>88</v>
      </c>
      <c r="G7039" s="105">
        <v>42830</v>
      </c>
      <c r="H7039" s="105">
        <v>0.32986111111111099</v>
      </c>
      <c r="K7039" s="104">
        <v>52.4433333333333</v>
      </c>
      <c r="L7039" s="104">
        <v>3.9849999999999999</v>
      </c>
      <c r="M7039" s="104">
        <v>2.9</v>
      </c>
      <c r="N7039" s="104">
        <v>1.2</v>
      </c>
      <c r="O7039" s="104">
        <v>2.7839999999999998</v>
      </c>
      <c r="P7039" s="104" t="s">
        <v>67</v>
      </c>
      <c r="R7039" s="104" t="s">
        <v>67</v>
      </c>
    </row>
    <row r="7040" spans="1:18" x14ac:dyDescent="0.25">
      <c r="A7040" s="104">
        <v>1067452</v>
      </c>
      <c r="B7040" s="104" t="s">
        <v>22</v>
      </c>
      <c r="C7040" s="104">
        <v>2017</v>
      </c>
      <c r="D7040" s="104" t="s">
        <v>292</v>
      </c>
      <c r="E7040" s="104" t="s">
        <v>2</v>
      </c>
      <c r="F7040" s="104" t="s">
        <v>88</v>
      </c>
      <c r="G7040" s="105">
        <v>42831</v>
      </c>
      <c r="H7040" s="105">
        <v>0.34027777777777801</v>
      </c>
      <c r="K7040" s="104">
        <v>53.78</v>
      </c>
      <c r="L7040" s="104">
        <v>4.4166666666666696</v>
      </c>
      <c r="M7040" s="104">
        <v>31</v>
      </c>
      <c r="N7040" s="104">
        <v>0.2</v>
      </c>
      <c r="O7040" s="104">
        <v>1.86</v>
      </c>
      <c r="P7040" s="104" t="s">
        <v>66</v>
      </c>
      <c r="R7040" s="104" t="s">
        <v>91</v>
      </c>
    </row>
    <row r="7041" spans="1:18" x14ac:dyDescent="0.25">
      <c r="A7041" s="104">
        <v>1067453</v>
      </c>
      <c r="B7041" s="104" t="s">
        <v>22</v>
      </c>
      <c r="C7041" s="104">
        <v>2017</v>
      </c>
      <c r="D7041" s="104" t="s">
        <v>291</v>
      </c>
      <c r="E7041" s="104" t="s">
        <v>2</v>
      </c>
      <c r="F7041" s="104" t="s">
        <v>88</v>
      </c>
      <c r="G7041" s="105">
        <v>42838</v>
      </c>
      <c r="H7041" s="105">
        <v>0.40069444444444402</v>
      </c>
      <c r="I7041" s="104">
        <v>5.1903114186851198</v>
      </c>
      <c r="J7041" s="104">
        <v>340</v>
      </c>
      <c r="K7041" s="104">
        <v>52.0069444444444</v>
      </c>
      <c r="L7041" s="104">
        <v>3.1061111111111099</v>
      </c>
      <c r="M7041" s="104">
        <v>0.4</v>
      </c>
      <c r="N7041" s="104">
        <v>0.2</v>
      </c>
      <c r="O7041" s="104">
        <v>6.4000000000000001E-2</v>
      </c>
      <c r="P7041" s="104" t="s">
        <v>67</v>
      </c>
      <c r="R7041" s="104" t="s">
        <v>67</v>
      </c>
    </row>
    <row r="7042" spans="1:18" x14ac:dyDescent="0.25">
      <c r="A7042" s="104">
        <v>1067454</v>
      </c>
      <c r="B7042" s="104" t="s">
        <v>22</v>
      </c>
      <c r="C7042" s="104">
        <v>2017</v>
      </c>
      <c r="D7042" s="104" t="s">
        <v>290</v>
      </c>
      <c r="E7042" s="104" t="s">
        <v>2</v>
      </c>
      <c r="F7042" s="104" t="s">
        <v>88</v>
      </c>
      <c r="G7042" s="105">
        <v>42839</v>
      </c>
      <c r="H7042" s="105">
        <v>0.46180555555555602</v>
      </c>
      <c r="K7042" s="104">
        <v>52.544444444444402</v>
      </c>
      <c r="L7042" s="104">
        <v>3.9277777777777798</v>
      </c>
      <c r="M7042" s="104">
        <v>6.2</v>
      </c>
      <c r="N7042" s="104">
        <v>0.6</v>
      </c>
      <c r="O7042" s="104">
        <v>0.74399999999999999</v>
      </c>
      <c r="P7042" s="104" t="s">
        <v>66</v>
      </c>
      <c r="R7042" s="104" t="s">
        <v>67</v>
      </c>
    </row>
    <row r="7043" spans="1:18" x14ac:dyDescent="0.25">
      <c r="A7043" s="104">
        <v>1067455</v>
      </c>
      <c r="B7043" s="104" t="s">
        <v>22</v>
      </c>
      <c r="C7043" s="104">
        <v>2017</v>
      </c>
      <c r="D7043" s="104" t="s">
        <v>289</v>
      </c>
      <c r="E7043" s="104" t="s">
        <v>2</v>
      </c>
      <c r="F7043" s="104" t="s">
        <v>88</v>
      </c>
      <c r="G7043" s="105">
        <v>42840</v>
      </c>
      <c r="H7043" s="105">
        <v>0.52708333333333302</v>
      </c>
      <c r="K7043" s="104">
        <v>53.455555555555598</v>
      </c>
      <c r="L7043" s="104">
        <v>4.7388888888888898</v>
      </c>
      <c r="O7043" s="104">
        <v>0</v>
      </c>
      <c r="P7043" s="104" t="s">
        <v>66</v>
      </c>
      <c r="R7043" s="104" t="s">
        <v>91</v>
      </c>
    </row>
    <row r="7044" spans="1:18" x14ac:dyDescent="0.25">
      <c r="A7044" s="104">
        <v>1067456</v>
      </c>
      <c r="B7044" s="104" t="s">
        <v>22</v>
      </c>
      <c r="C7044" s="104">
        <v>2017</v>
      </c>
      <c r="D7044" s="104" t="s">
        <v>288</v>
      </c>
      <c r="E7044" s="104" t="s">
        <v>2</v>
      </c>
      <c r="F7044" s="104" t="s">
        <v>88</v>
      </c>
      <c r="G7044" s="105">
        <v>42841</v>
      </c>
      <c r="H7044" s="105">
        <v>0.58541666666666703</v>
      </c>
      <c r="I7044" s="104">
        <v>5.1903114186851198</v>
      </c>
      <c r="J7044" s="104">
        <v>300</v>
      </c>
      <c r="K7044" s="104">
        <v>53.6116666666667</v>
      </c>
      <c r="L7044" s="104">
        <v>3.99833333333333</v>
      </c>
      <c r="M7044" s="104">
        <v>18.600000000000001</v>
      </c>
      <c r="N7044" s="104">
        <v>0.1</v>
      </c>
      <c r="O7044" s="104">
        <v>1.1160000000000001</v>
      </c>
      <c r="P7044" s="104" t="s">
        <v>66</v>
      </c>
      <c r="R7044" s="104" t="s">
        <v>91</v>
      </c>
    </row>
    <row r="7045" spans="1:18" x14ac:dyDescent="0.25">
      <c r="A7045" s="104">
        <v>1067457</v>
      </c>
      <c r="B7045" s="104" t="s">
        <v>22</v>
      </c>
      <c r="C7045" s="104">
        <v>2017</v>
      </c>
      <c r="D7045" s="104" t="s">
        <v>287</v>
      </c>
      <c r="E7045" s="104" t="s">
        <v>2</v>
      </c>
      <c r="F7045" s="104" t="s">
        <v>88</v>
      </c>
      <c r="G7045" s="105">
        <v>42850</v>
      </c>
      <c r="H7045" s="105">
        <v>0.51597222222222205</v>
      </c>
      <c r="I7045" s="104">
        <v>8.6505190311418705</v>
      </c>
      <c r="J7045" s="104">
        <v>312</v>
      </c>
      <c r="K7045" s="104">
        <v>52.066666666666698</v>
      </c>
      <c r="L7045" s="104">
        <v>2.8333333333333299</v>
      </c>
      <c r="M7045" s="104">
        <v>4.4000000000000004</v>
      </c>
      <c r="N7045" s="104">
        <v>0.1</v>
      </c>
      <c r="O7045" s="104">
        <v>0.35199999999999998</v>
      </c>
      <c r="P7045" s="104" t="s">
        <v>66</v>
      </c>
      <c r="R7045" s="104" t="s">
        <v>91</v>
      </c>
    </row>
    <row r="7046" spans="1:18" x14ac:dyDescent="0.25">
      <c r="A7046" s="104">
        <v>1067458</v>
      </c>
      <c r="B7046" s="104" t="s">
        <v>22</v>
      </c>
      <c r="C7046" s="104">
        <v>2017</v>
      </c>
      <c r="D7046" s="104" t="s">
        <v>286</v>
      </c>
      <c r="E7046" s="104" t="s">
        <v>2</v>
      </c>
      <c r="F7046" s="104" t="s">
        <v>88</v>
      </c>
      <c r="G7046" s="105">
        <v>42854</v>
      </c>
      <c r="H7046" s="105">
        <v>0.35694444444444401</v>
      </c>
      <c r="I7046" s="104">
        <v>3.4602076124567498</v>
      </c>
      <c r="J7046" s="104">
        <v>214</v>
      </c>
      <c r="K7046" s="104">
        <v>52.706944444444403</v>
      </c>
      <c r="L7046" s="104">
        <v>3.0891666666666699</v>
      </c>
      <c r="M7046" s="104">
        <v>1.9</v>
      </c>
      <c r="N7046" s="104">
        <v>0.6</v>
      </c>
      <c r="O7046" s="104">
        <v>0.91200000000000003</v>
      </c>
      <c r="P7046" s="104" t="s">
        <v>67</v>
      </c>
      <c r="R7046" s="104" t="s">
        <v>67</v>
      </c>
    </row>
    <row r="7047" spans="1:18" x14ac:dyDescent="0.25">
      <c r="A7047" s="104">
        <v>1067459</v>
      </c>
      <c r="B7047" s="104" t="s">
        <v>22</v>
      </c>
      <c r="C7047" s="104">
        <v>2017</v>
      </c>
      <c r="D7047" s="104" t="s">
        <v>285</v>
      </c>
      <c r="E7047" s="104" t="s">
        <v>2</v>
      </c>
      <c r="F7047" s="104" t="s">
        <v>88</v>
      </c>
      <c r="G7047" s="105">
        <v>42854</v>
      </c>
      <c r="H7047" s="105">
        <v>0.375</v>
      </c>
      <c r="I7047" s="104">
        <v>3.4602076124567498</v>
      </c>
      <c r="J7047" s="104">
        <v>319</v>
      </c>
      <c r="K7047" s="104">
        <v>53.3408333333333</v>
      </c>
      <c r="L7047" s="104">
        <v>3.70194444444444</v>
      </c>
      <c r="M7047" s="104">
        <v>28.3</v>
      </c>
      <c r="N7047" s="104">
        <v>0.5</v>
      </c>
      <c r="O7047" s="104">
        <v>11.32</v>
      </c>
      <c r="P7047" s="104" t="s">
        <v>67</v>
      </c>
      <c r="R7047" s="104" t="s">
        <v>67</v>
      </c>
    </row>
    <row r="7048" spans="1:18" x14ac:dyDescent="0.25">
      <c r="A7048" s="104">
        <v>1067460</v>
      </c>
      <c r="B7048" s="104" t="s">
        <v>22</v>
      </c>
      <c r="C7048" s="104">
        <v>2017</v>
      </c>
      <c r="D7048" s="104" t="s">
        <v>284</v>
      </c>
      <c r="E7048" s="104" t="s">
        <v>2</v>
      </c>
      <c r="F7048" s="104" t="s">
        <v>88</v>
      </c>
      <c r="G7048" s="105">
        <v>42854</v>
      </c>
      <c r="H7048" s="105">
        <v>0.38055555555555598</v>
      </c>
      <c r="I7048" s="104">
        <v>3.4602076124567498</v>
      </c>
      <c r="J7048" s="104">
        <v>251</v>
      </c>
      <c r="K7048" s="104">
        <v>53.5544444444444</v>
      </c>
      <c r="L7048" s="104">
        <v>3.93583333333333</v>
      </c>
      <c r="O7048" s="104">
        <v>0</v>
      </c>
      <c r="P7048" s="104" t="s">
        <v>67</v>
      </c>
      <c r="R7048" s="104" t="s">
        <v>229</v>
      </c>
    </row>
    <row r="7049" spans="1:18" x14ac:dyDescent="0.25">
      <c r="A7049" s="104">
        <v>1067461</v>
      </c>
      <c r="B7049" s="104" t="s">
        <v>22</v>
      </c>
      <c r="C7049" s="104">
        <v>2017</v>
      </c>
      <c r="D7049" s="104" t="s">
        <v>283</v>
      </c>
      <c r="E7049" s="104" t="s">
        <v>2</v>
      </c>
      <c r="F7049" s="104" t="s">
        <v>88</v>
      </c>
      <c r="G7049" s="105">
        <v>42856</v>
      </c>
      <c r="H7049" s="105">
        <v>0.34097222222222201</v>
      </c>
      <c r="I7049" s="104">
        <v>5.1903114186851198</v>
      </c>
      <c r="J7049" s="104">
        <v>168</v>
      </c>
      <c r="K7049" s="104">
        <v>52.846388888888903</v>
      </c>
      <c r="L7049" s="104">
        <v>3.2986111111111098</v>
      </c>
      <c r="M7049" s="104">
        <v>13.5</v>
      </c>
      <c r="N7049" s="104">
        <v>0.3</v>
      </c>
      <c r="O7049" s="104">
        <v>1.62</v>
      </c>
      <c r="P7049" s="104" t="s">
        <v>66</v>
      </c>
      <c r="R7049" s="104" t="s">
        <v>91</v>
      </c>
    </row>
    <row r="7050" spans="1:18" x14ac:dyDescent="0.25">
      <c r="A7050" s="104">
        <v>1067462</v>
      </c>
      <c r="B7050" s="104" t="s">
        <v>22</v>
      </c>
      <c r="C7050" s="104">
        <v>2017</v>
      </c>
      <c r="D7050" s="104" t="s">
        <v>282</v>
      </c>
      <c r="E7050" s="104" t="s">
        <v>2</v>
      </c>
      <c r="F7050" s="104" t="s">
        <v>88</v>
      </c>
      <c r="G7050" s="105">
        <v>42858</v>
      </c>
      <c r="H7050" s="105">
        <v>0.32638888888888901</v>
      </c>
      <c r="I7050" s="104">
        <v>8.6505190311418705</v>
      </c>
      <c r="J7050" s="104">
        <v>70</v>
      </c>
      <c r="K7050" s="104">
        <v>53.83</v>
      </c>
      <c r="L7050" s="104">
        <v>6.3666666666666698</v>
      </c>
      <c r="M7050" s="104">
        <v>14.8</v>
      </c>
      <c r="N7050" s="104">
        <v>0.5</v>
      </c>
      <c r="O7050" s="104">
        <v>5.92</v>
      </c>
      <c r="P7050" s="104" t="s">
        <v>66</v>
      </c>
      <c r="R7050" s="104" t="s">
        <v>91</v>
      </c>
    </row>
    <row r="7051" spans="1:18" x14ac:dyDescent="0.25">
      <c r="A7051" s="104">
        <v>1067463</v>
      </c>
      <c r="B7051" s="104" t="s">
        <v>22</v>
      </c>
      <c r="C7051" s="104">
        <v>2017</v>
      </c>
      <c r="D7051" s="104" t="s">
        <v>281</v>
      </c>
      <c r="E7051" s="104" t="s">
        <v>2</v>
      </c>
      <c r="F7051" s="104" t="s">
        <v>2</v>
      </c>
      <c r="G7051" s="105">
        <v>42859</v>
      </c>
      <c r="H7051" s="105">
        <v>0.98750000000000004</v>
      </c>
      <c r="K7051" s="104">
        <v>53.608333333333299</v>
      </c>
      <c r="L7051" s="104">
        <v>4.7633333333333301</v>
      </c>
      <c r="M7051" s="104">
        <v>1.8</v>
      </c>
      <c r="N7051" s="104">
        <v>0.2</v>
      </c>
      <c r="O7051" s="104">
        <v>0</v>
      </c>
      <c r="P7051" s="104" t="s">
        <v>67</v>
      </c>
      <c r="R7051" s="104" t="s">
        <v>67</v>
      </c>
    </row>
    <row r="7052" spans="1:18" x14ac:dyDescent="0.25">
      <c r="A7052" s="104">
        <v>1067464</v>
      </c>
      <c r="B7052" s="104" t="s">
        <v>22</v>
      </c>
      <c r="C7052" s="104">
        <v>2017</v>
      </c>
      <c r="D7052" s="104" t="s">
        <v>280</v>
      </c>
      <c r="E7052" s="104" t="s">
        <v>2</v>
      </c>
      <c r="F7052" s="104" t="s">
        <v>88</v>
      </c>
      <c r="G7052" s="105">
        <v>42862</v>
      </c>
      <c r="H7052" s="105">
        <v>0.38541666666666702</v>
      </c>
      <c r="I7052" s="104">
        <v>5.1903114186851198</v>
      </c>
      <c r="J7052" s="104">
        <v>325</v>
      </c>
      <c r="K7052" s="104">
        <v>53.81</v>
      </c>
      <c r="L7052" s="104">
        <v>6.44166666666667</v>
      </c>
      <c r="M7052" s="104">
        <v>0.2</v>
      </c>
      <c r="N7052" s="104">
        <v>0.2</v>
      </c>
      <c r="O7052" s="104">
        <v>3.2000000000000001E-2</v>
      </c>
      <c r="P7052" s="104" t="s">
        <v>66</v>
      </c>
      <c r="R7052" s="104" t="s">
        <v>67</v>
      </c>
    </row>
    <row r="7053" spans="1:18" x14ac:dyDescent="0.25">
      <c r="A7053" s="104">
        <v>1067465</v>
      </c>
      <c r="B7053" s="104" t="s">
        <v>22</v>
      </c>
      <c r="C7053" s="104">
        <v>2017</v>
      </c>
      <c r="D7053" s="104" t="s">
        <v>279</v>
      </c>
      <c r="E7053" s="104" t="s">
        <v>2</v>
      </c>
      <c r="F7053" s="104" t="s">
        <v>88</v>
      </c>
      <c r="G7053" s="105">
        <v>42862</v>
      </c>
      <c r="H7053" s="105">
        <v>0.38611111111111102</v>
      </c>
      <c r="I7053" s="104">
        <v>5.1903114186851198</v>
      </c>
      <c r="J7053" s="104">
        <v>325</v>
      </c>
      <c r="K7053" s="104">
        <v>53.8</v>
      </c>
      <c r="L7053" s="104">
        <v>6.4766666666666701</v>
      </c>
      <c r="M7053" s="104">
        <v>0.1</v>
      </c>
      <c r="N7053" s="104">
        <v>0.1</v>
      </c>
      <c r="O7053" s="104">
        <v>0</v>
      </c>
      <c r="P7053" s="104" t="s">
        <v>66</v>
      </c>
      <c r="R7053" s="104" t="s">
        <v>67</v>
      </c>
    </row>
    <row r="7054" spans="1:18" x14ac:dyDescent="0.25">
      <c r="A7054" s="104">
        <v>1067466</v>
      </c>
      <c r="B7054" s="104" t="s">
        <v>22</v>
      </c>
      <c r="C7054" s="104">
        <v>2017</v>
      </c>
      <c r="D7054" s="104" t="s">
        <v>278</v>
      </c>
      <c r="E7054" s="104" t="s">
        <v>2</v>
      </c>
      <c r="F7054" s="104" t="s">
        <v>2</v>
      </c>
      <c r="G7054" s="105">
        <v>42864</v>
      </c>
      <c r="H7054" s="105">
        <v>6.5972222222222196E-2</v>
      </c>
      <c r="I7054" s="104">
        <v>3.4602076124567498</v>
      </c>
      <c r="J7054" s="104">
        <v>38</v>
      </c>
      <c r="K7054" s="104">
        <v>52.071666666666701</v>
      </c>
      <c r="L7054" s="104">
        <v>3.0938888888888898</v>
      </c>
      <c r="M7054" s="104">
        <v>7.9</v>
      </c>
      <c r="N7054" s="104">
        <v>0.2</v>
      </c>
      <c r="O7054" s="104">
        <v>0.79</v>
      </c>
      <c r="P7054" s="104" t="s">
        <v>66</v>
      </c>
      <c r="R7054" s="104" t="s">
        <v>91</v>
      </c>
    </row>
    <row r="7055" spans="1:18" x14ac:dyDescent="0.25">
      <c r="A7055" s="104">
        <v>1067467</v>
      </c>
      <c r="B7055" s="104" t="s">
        <v>22</v>
      </c>
      <c r="C7055" s="104">
        <v>2017</v>
      </c>
      <c r="D7055" s="104" t="s">
        <v>277</v>
      </c>
      <c r="E7055" s="104" t="s">
        <v>2</v>
      </c>
      <c r="F7055" s="104" t="s">
        <v>88</v>
      </c>
      <c r="G7055" s="105">
        <v>42865</v>
      </c>
      <c r="H7055" s="105">
        <v>0.31041666666666701</v>
      </c>
      <c r="I7055" s="104">
        <v>6.9204152249134996</v>
      </c>
      <c r="J7055" s="104">
        <v>277</v>
      </c>
      <c r="K7055" s="104">
        <v>54.0683333333333</v>
      </c>
      <c r="L7055" s="104">
        <v>5.1383333333333301</v>
      </c>
      <c r="M7055" s="104">
        <v>21</v>
      </c>
      <c r="N7055" s="104">
        <v>2</v>
      </c>
      <c r="O7055" s="104">
        <v>33.6</v>
      </c>
      <c r="P7055" s="104" t="s">
        <v>66</v>
      </c>
      <c r="R7055" s="104" t="s">
        <v>91</v>
      </c>
    </row>
    <row r="7056" spans="1:18" x14ac:dyDescent="0.25">
      <c r="A7056" s="104">
        <v>1067468</v>
      </c>
      <c r="B7056" s="104" t="s">
        <v>22</v>
      </c>
      <c r="C7056" s="104">
        <v>2017</v>
      </c>
      <c r="D7056" s="104" t="s">
        <v>276</v>
      </c>
      <c r="E7056" s="104" t="s">
        <v>2</v>
      </c>
      <c r="F7056" s="104" t="s">
        <v>88</v>
      </c>
      <c r="G7056" s="105">
        <v>42876</v>
      </c>
      <c r="H7056" s="105">
        <v>0.35416666666666702</v>
      </c>
      <c r="I7056" s="104">
        <v>5.1903114186851198</v>
      </c>
      <c r="J7056" s="104">
        <v>249</v>
      </c>
      <c r="K7056" s="104">
        <v>52.55</v>
      </c>
      <c r="L7056" s="104">
        <v>3.0550000000000002</v>
      </c>
      <c r="M7056" s="104">
        <v>19</v>
      </c>
      <c r="N7056" s="104">
        <v>0.05</v>
      </c>
      <c r="O7056" s="104">
        <v>0.66500000000000004</v>
      </c>
      <c r="P7056" s="104" t="s">
        <v>66</v>
      </c>
      <c r="R7056" s="104" t="s">
        <v>91</v>
      </c>
    </row>
    <row r="7057" spans="1:18" x14ac:dyDescent="0.25">
      <c r="A7057" s="104">
        <v>1067469</v>
      </c>
      <c r="B7057" s="104" t="s">
        <v>22</v>
      </c>
      <c r="C7057" s="104">
        <v>2017</v>
      </c>
      <c r="D7057" s="104" t="s">
        <v>275</v>
      </c>
      <c r="E7057" s="104" t="s">
        <v>2</v>
      </c>
      <c r="F7057" s="104" t="s">
        <v>88</v>
      </c>
      <c r="G7057" s="105">
        <v>42876</v>
      </c>
      <c r="H7057" s="105">
        <v>0.375694444444444</v>
      </c>
      <c r="I7057" s="104">
        <v>3.4602076124567498</v>
      </c>
      <c r="J7057" s="104">
        <v>226</v>
      </c>
      <c r="K7057" s="104">
        <v>51.75</v>
      </c>
      <c r="L7057" s="104">
        <v>2.4483333333333301</v>
      </c>
      <c r="M7057" s="104">
        <v>30</v>
      </c>
      <c r="N7057" s="104">
        <v>1.5</v>
      </c>
      <c r="O7057" s="104">
        <v>18</v>
      </c>
      <c r="P7057" s="104" t="s">
        <v>66</v>
      </c>
      <c r="R7057" s="104" t="s">
        <v>67</v>
      </c>
    </row>
    <row r="7058" spans="1:18" x14ac:dyDescent="0.25">
      <c r="A7058" s="104">
        <v>1067470</v>
      </c>
      <c r="B7058" s="104" t="s">
        <v>22</v>
      </c>
      <c r="C7058" s="104">
        <v>2017</v>
      </c>
      <c r="D7058" s="104" t="s">
        <v>274</v>
      </c>
      <c r="E7058" s="104" t="s">
        <v>2</v>
      </c>
      <c r="F7058" s="104" t="s">
        <v>88</v>
      </c>
      <c r="G7058" s="105">
        <v>42882</v>
      </c>
      <c r="H7058" s="105">
        <v>0.39305555555555599</v>
      </c>
      <c r="I7058" s="104">
        <v>5.1903114186851198</v>
      </c>
      <c r="J7058" s="104">
        <v>180</v>
      </c>
      <c r="K7058" s="104">
        <v>54.136666666666699</v>
      </c>
      <c r="L7058" s="104">
        <v>4.7066666666666697</v>
      </c>
      <c r="M7058" s="104">
        <v>7.8</v>
      </c>
      <c r="N7058" s="104">
        <v>0.03</v>
      </c>
      <c r="O7058" s="104">
        <v>0.1638</v>
      </c>
      <c r="P7058" s="104" t="s">
        <v>66</v>
      </c>
      <c r="R7058" s="104" t="s">
        <v>91</v>
      </c>
    </row>
    <row r="7059" spans="1:18" x14ac:dyDescent="0.25">
      <c r="A7059" s="104">
        <v>1067471</v>
      </c>
      <c r="B7059" s="104" t="s">
        <v>22</v>
      </c>
      <c r="C7059" s="104">
        <v>2017</v>
      </c>
      <c r="D7059" s="104" t="s">
        <v>273</v>
      </c>
      <c r="E7059" s="104" t="s">
        <v>2</v>
      </c>
      <c r="F7059" s="104" t="s">
        <v>88</v>
      </c>
      <c r="G7059" s="105">
        <v>42883</v>
      </c>
      <c r="H7059" s="105">
        <v>0.329166666666667</v>
      </c>
      <c r="I7059" s="104">
        <v>5.1903114186851198</v>
      </c>
      <c r="J7059" s="104">
        <v>245</v>
      </c>
      <c r="K7059" s="104">
        <v>53.344999999999999</v>
      </c>
      <c r="L7059" s="104">
        <v>4.5483333333333302</v>
      </c>
      <c r="M7059" s="104">
        <v>3.1</v>
      </c>
      <c r="N7059" s="104">
        <v>0.04</v>
      </c>
      <c r="O7059" s="104">
        <v>8.6800000000000002E-2</v>
      </c>
      <c r="P7059" s="104" t="s">
        <v>66</v>
      </c>
      <c r="R7059" s="104" t="s">
        <v>67</v>
      </c>
    </row>
    <row r="7060" spans="1:18" x14ac:dyDescent="0.25">
      <c r="A7060" s="104">
        <v>1067472</v>
      </c>
      <c r="B7060" s="104" t="s">
        <v>22</v>
      </c>
      <c r="C7060" s="104">
        <v>2017</v>
      </c>
      <c r="D7060" s="104" t="s">
        <v>272</v>
      </c>
      <c r="E7060" s="104" t="s">
        <v>2</v>
      </c>
      <c r="F7060" s="104" t="s">
        <v>88</v>
      </c>
      <c r="G7060" s="105">
        <v>42883</v>
      </c>
      <c r="H7060" s="105">
        <v>0.38611111111111102</v>
      </c>
      <c r="I7060" s="104">
        <v>5.1903114186851198</v>
      </c>
      <c r="J7060" s="104">
        <v>238</v>
      </c>
      <c r="K7060" s="104">
        <v>53.104999999999997</v>
      </c>
      <c r="L7060" s="104">
        <v>4.3116666666666701</v>
      </c>
      <c r="M7060" s="104">
        <v>4.0999999999999996</v>
      </c>
      <c r="N7060" s="104">
        <v>0.04</v>
      </c>
      <c r="O7060" s="104">
        <v>9.8400000000000001E-2</v>
      </c>
      <c r="P7060" s="104" t="s">
        <v>66</v>
      </c>
      <c r="R7060" s="104" t="s">
        <v>67</v>
      </c>
    </row>
    <row r="7061" spans="1:18" x14ac:dyDescent="0.25">
      <c r="A7061" s="104">
        <v>1067473</v>
      </c>
      <c r="B7061" s="104" t="s">
        <v>22</v>
      </c>
      <c r="C7061" s="104">
        <v>2017</v>
      </c>
      <c r="D7061" s="104" t="s">
        <v>271</v>
      </c>
      <c r="E7061" s="104" t="s">
        <v>2</v>
      </c>
      <c r="F7061" s="104" t="s">
        <v>88</v>
      </c>
      <c r="G7061" s="105">
        <v>42884</v>
      </c>
      <c r="H7061" s="105">
        <v>0.56527777777777799</v>
      </c>
      <c r="K7061" s="104">
        <v>54.046666666666702</v>
      </c>
      <c r="L7061" s="104">
        <v>5.1016666666666701</v>
      </c>
      <c r="M7061" s="104">
        <v>3.1</v>
      </c>
      <c r="N7061" s="104">
        <v>0.8</v>
      </c>
      <c r="O7061" s="104">
        <v>0</v>
      </c>
      <c r="P7061" s="104" t="s">
        <v>67</v>
      </c>
      <c r="R7061" s="104" t="s">
        <v>67</v>
      </c>
    </row>
    <row r="7062" spans="1:18" x14ac:dyDescent="0.25">
      <c r="A7062" s="104">
        <v>1067474</v>
      </c>
      <c r="B7062" s="104" t="s">
        <v>22</v>
      </c>
      <c r="C7062" s="104">
        <v>2017</v>
      </c>
      <c r="D7062" s="104" t="s">
        <v>270</v>
      </c>
      <c r="E7062" s="104" t="s">
        <v>2</v>
      </c>
      <c r="F7062" s="104" t="s">
        <v>88</v>
      </c>
      <c r="G7062" s="105">
        <v>42884</v>
      </c>
      <c r="H7062" s="105">
        <v>0.56597222222222199</v>
      </c>
      <c r="K7062" s="104">
        <v>54.023333333333298</v>
      </c>
      <c r="L7062" s="104">
        <v>5.1083333333333298</v>
      </c>
      <c r="M7062" s="104">
        <v>4.0999999999999996</v>
      </c>
      <c r="N7062" s="104">
        <v>2.4</v>
      </c>
      <c r="O7062" s="104">
        <v>0</v>
      </c>
      <c r="P7062" s="104" t="s">
        <v>67</v>
      </c>
      <c r="R7062" s="104" t="s">
        <v>67</v>
      </c>
    </row>
    <row r="7063" spans="1:18" x14ac:dyDescent="0.25">
      <c r="A7063" s="104">
        <v>1067475</v>
      </c>
      <c r="B7063" s="104" t="s">
        <v>22</v>
      </c>
      <c r="C7063" s="104">
        <v>2017</v>
      </c>
      <c r="D7063" s="104" t="s">
        <v>269</v>
      </c>
      <c r="E7063" s="104" t="s">
        <v>2</v>
      </c>
      <c r="F7063" s="104" t="s">
        <v>88</v>
      </c>
      <c r="G7063" s="105">
        <v>42896</v>
      </c>
      <c r="H7063" s="105">
        <v>0.62222222222222201</v>
      </c>
      <c r="I7063" s="104">
        <v>6.9204152249134996</v>
      </c>
      <c r="J7063" s="104">
        <v>220</v>
      </c>
      <c r="K7063" s="104">
        <v>53.752499999999998</v>
      </c>
      <c r="L7063" s="104">
        <v>3.3849999999999998</v>
      </c>
      <c r="M7063" s="104">
        <v>4.7</v>
      </c>
      <c r="N7063" s="104">
        <v>1.1000000000000001</v>
      </c>
      <c r="O7063" s="104">
        <v>3.8774999999999999</v>
      </c>
      <c r="P7063" s="104" t="s">
        <v>66</v>
      </c>
      <c r="R7063" s="104" t="s">
        <v>67</v>
      </c>
    </row>
    <row r="7064" spans="1:18" x14ac:dyDescent="0.25">
      <c r="A7064" s="104">
        <v>1067476</v>
      </c>
      <c r="B7064" s="104" t="s">
        <v>22</v>
      </c>
      <c r="C7064" s="104">
        <v>2017</v>
      </c>
      <c r="D7064" s="104" t="s">
        <v>268</v>
      </c>
      <c r="E7064" s="104" t="s">
        <v>2</v>
      </c>
      <c r="F7064" s="104" t="s">
        <v>88</v>
      </c>
      <c r="G7064" s="105">
        <v>42896</v>
      </c>
      <c r="H7064" s="105">
        <v>0.64722222222222203</v>
      </c>
      <c r="I7064" s="104">
        <v>5.1903114186851198</v>
      </c>
      <c r="J7064" s="104">
        <v>210</v>
      </c>
      <c r="K7064" s="104">
        <v>52.663055555555601</v>
      </c>
      <c r="L7064" s="104">
        <v>3.3330555555555601</v>
      </c>
      <c r="M7064" s="104">
        <v>24.5</v>
      </c>
      <c r="N7064" s="104">
        <v>1.5</v>
      </c>
      <c r="O7064" s="104">
        <v>33.075000000000003</v>
      </c>
      <c r="P7064" s="104" t="s">
        <v>66</v>
      </c>
      <c r="R7064" s="104" t="s">
        <v>67</v>
      </c>
    </row>
    <row r="7065" spans="1:18" x14ac:dyDescent="0.25">
      <c r="A7065" s="104">
        <v>1067477</v>
      </c>
      <c r="B7065" s="104" t="s">
        <v>22</v>
      </c>
      <c r="C7065" s="104">
        <v>2017</v>
      </c>
      <c r="D7065" s="104" t="s">
        <v>267</v>
      </c>
      <c r="E7065" s="104" t="s">
        <v>2</v>
      </c>
      <c r="F7065" s="104" t="s">
        <v>88</v>
      </c>
      <c r="G7065" s="105">
        <v>42903</v>
      </c>
      <c r="H7065" s="105">
        <v>0.29305555555555601</v>
      </c>
      <c r="I7065" s="104">
        <v>5.1903114186851198</v>
      </c>
      <c r="J7065" s="104">
        <v>298</v>
      </c>
      <c r="K7065" s="104">
        <v>52.683333333333302</v>
      </c>
      <c r="L7065" s="104">
        <v>4.0933333333333302</v>
      </c>
      <c r="M7065" s="104">
        <v>10.199999999999999</v>
      </c>
      <c r="N7065" s="104">
        <v>0.1</v>
      </c>
      <c r="O7065" s="104">
        <v>0.71399999999999997</v>
      </c>
      <c r="P7065" s="104" t="s">
        <v>87</v>
      </c>
      <c r="Q7065" s="104">
        <v>4.7100000000000003E-2</v>
      </c>
      <c r="R7065" s="104" t="s">
        <v>67</v>
      </c>
    </row>
    <row r="7066" spans="1:18" x14ac:dyDescent="0.25">
      <c r="A7066" s="104">
        <v>1067478</v>
      </c>
      <c r="B7066" s="104" t="s">
        <v>22</v>
      </c>
      <c r="C7066" s="104">
        <v>2017</v>
      </c>
      <c r="D7066" s="104" t="s">
        <v>266</v>
      </c>
      <c r="E7066" s="104" t="s">
        <v>2</v>
      </c>
      <c r="F7066" s="104" t="s">
        <v>88</v>
      </c>
      <c r="G7066" s="105">
        <v>42903</v>
      </c>
      <c r="H7066" s="105">
        <v>0.36666666666666697</v>
      </c>
      <c r="I7066" s="104">
        <v>5.1903114186851198</v>
      </c>
      <c r="J7066" s="104">
        <v>309</v>
      </c>
      <c r="K7066" s="104">
        <v>54.18</v>
      </c>
      <c r="L7066" s="104">
        <v>5.14</v>
      </c>
      <c r="M7066" s="104">
        <v>2</v>
      </c>
      <c r="N7066" s="104">
        <v>0.6</v>
      </c>
      <c r="O7066" s="104">
        <v>0.36</v>
      </c>
      <c r="P7066" s="104" t="s">
        <v>67</v>
      </c>
      <c r="R7066" s="104" t="s">
        <v>67</v>
      </c>
    </row>
    <row r="7067" spans="1:18" x14ac:dyDescent="0.25">
      <c r="A7067" s="104">
        <v>1067479</v>
      </c>
      <c r="B7067" s="104" t="s">
        <v>22</v>
      </c>
      <c r="C7067" s="104">
        <v>2017</v>
      </c>
      <c r="D7067" s="104" t="s">
        <v>265</v>
      </c>
      <c r="E7067" s="104" t="s">
        <v>2</v>
      </c>
      <c r="F7067" s="104" t="s">
        <v>88</v>
      </c>
      <c r="G7067" s="105">
        <v>42905</v>
      </c>
      <c r="H7067" s="105">
        <v>0.63541666666666696</v>
      </c>
      <c r="I7067" s="104">
        <v>1.73010380622837</v>
      </c>
      <c r="J7067" s="104">
        <v>261</v>
      </c>
      <c r="K7067" s="104">
        <v>54.914999999999999</v>
      </c>
      <c r="L7067" s="104">
        <v>4.4883333333333297</v>
      </c>
      <c r="M7067" s="104">
        <v>1.1000000000000001</v>
      </c>
      <c r="N7067" s="104">
        <v>0.1</v>
      </c>
      <c r="O7067" s="104">
        <v>8.7999999999999995E-2</v>
      </c>
      <c r="P7067" s="104" t="s">
        <v>67</v>
      </c>
      <c r="R7067" s="104" t="s">
        <v>67</v>
      </c>
    </row>
    <row r="7068" spans="1:18" x14ac:dyDescent="0.25">
      <c r="A7068" s="104">
        <v>1067480</v>
      </c>
      <c r="B7068" s="104" t="s">
        <v>22</v>
      </c>
      <c r="C7068" s="104">
        <v>2017</v>
      </c>
      <c r="D7068" s="104" t="s">
        <v>264</v>
      </c>
      <c r="E7068" s="104" t="s">
        <v>2</v>
      </c>
      <c r="F7068" s="104" t="s">
        <v>88</v>
      </c>
      <c r="G7068" s="105">
        <v>42906</v>
      </c>
      <c r="H7068" s="105">
        <v>0.52777777777777801</v>
      </c>
      <c r="I7068" s="104">
        <v>1.73010380622837</v>
      </c>
      <c r="J7068" s="104">
        <v>45</v>
      </c>
      <c r="K7068" s="104">
        <v>52.78</v>
      </c>
      <c r="L7068" s="104">
        <v>3.3866666666666698</v>
      </c>
      <c r="M7068" s="104">
        <v>22.6</v>
      </c>
      <c r="N7068" s="104">
        <v>0.5</v>
      </c>
      <c r="O7068" s="104">
        <v>0.56499999999999995</v>
      </c>
      <c r="P7068" s="104" t="s">
        <v>66</v>
      </c>
      <c r="R7068" s="104" t="s">
        <v>67</v>
      </c>
    </row>
    <row r="7069" spans="1:18" x14ac:dyDescent="0.25">
      <c r="A7069" s="104">
        <v>1067481</v>
      </c>
      <c r="B7069" s="104" t="s">
        <v>22</v>
      </c>
      <c r="C7069" s="104">
        <v>2017</v>
      </c>
      <c r="D7069" s="104" t="s">
        <v>263</v>
      </c>
      <c r="E7069" s="104" t="s">
        <v>2</v>
      </c>
      <c r="F7069" s="104" t="s">
        <v>88</v>
      </c>
      <c r="G7069" s="105">
        <v>42907</v>
      </c>
      <c r="H7069" s="105">
        <v>0.483333333333333</v>
      </c>
      <c r="I7069" s="104">
        <v>6.9204152249134996</v>
      </c>
      <c r="J7069" s="104">
        <v>113</v>
      </c>
      <c r="K7069" s="104">
        <v>53.337777777777802</v>
      </c>
      <c r="L7069" s="104">
        <v>4.6744444444444504</v>
      </c>
      <c r="M7069" s="104">
        <v>0.4</v>
      </c>
      <c r="N7069" s="104">
        <v>0.2</v>
      </c>
      <c r="O7069" s="104">
        <v>6.4000000000000001E-2</v>
      </c>
      <c r="P7069" s="104" t="s">
        <v>67</v>
      </c>
      <c r="R7069" s="104" t="s">
        <v>67</v>
      </c>
    </row>
    <row r="7070" spans="1:18" x14ac:dyDescent="0.25">
      <c r="A7070" s="104">
        <v>1067482</v>
      </c>
      <c r="B7070" s="104" t="s">
        <v>22</v>
      </c>
      <c r="C7070" s="104">
        <v>2017</v>
      </c>
      <c r="D7070" s="104" t="s">
        <v>262</v>
      </c>
      <c r="E7070" s="104" t="s">
        <v>2</v>
      </c>
      <c r="F7070" s="104" t="s">
        <v>88</v>
      </c>
      <c r="G7070" s="105">
        <v>42907</v>
      </c>
      <c r="H7070" s="105">
        <v>0.51527777777777795</v>
      </c>
      <c r="I7070" s="104">
        <v>6.9204152249134996</v>
      </c>
      <c r="J7070" s="104">
        <v>157</v>
      </c>
      <c r="K7070" s="104">
        <v>53.822222222222202</v>
      </c>
      <c r="L7070" s="104">
        <v>4.8922222222222196</v>
      </c>
      <c r="M7070" s="104">
        <v>3.6</v>
      </c>
      <c r="N7070" s="104">
        <v>1.4</v>
      </c>
      <c r="O7070" s="104">
        <v>3.024</v>
      </c>
      <c r="P7070" s="104" t="s">
        <v>66</v>
      </c>
      <c r="R7070" s="104" t="s">
        <v>67</v>
      </c>
    </row>
    <row r="7071" spans="1:18" x14ac:dyDescent="0.25">
      <c r="A7071" s="104">
        <v>1067483</v>
      </c>
      <c r="B7071" s="104" t="s">
        <v>22</v>
      </c>
      <c r="C7071" s="104">
        <v>2017</v>
      </c>
      <c r="D7071" s="104" t="s">
        <v>261</v>
      </c>
      <c r="E7071" s="104" t="s">
        <v>2</v>
      </c>
      <c r="F7071" s="104" t="s">
        <v>88</v>
      </c>
      <c r="G7071" s="105">
        <v>42907</v>
      </c>
      <c r="H7071" s="105">
        <v>0.52777777777777801</v>
      </c>
      <c r="I7071" s="104">
        <v>6.9204152249134996</v>
      </c>
      <c r="J7071" s="104">
        <v>122</v>
      </c>
      <c r="K7071" s="104">
        <v>53.838611111111099</v>
      </c>
      <c r="L7071" s="104">
        <v>4.3461111111111101</v>
      </c>
      <c r="M7071" s="104">
        <v>4.0999999999999996</v>
      </c>
      <c r="N7071" s="104">
        <v>3.6</v>
      </c>
      <c r="O7071" s="104">
        <v>7.38</v>
      </c>
      <c r="P7071" s="104" t="s">
        <v>66</v>
      </c>
      <c r="R7071" s="104" t="s">
        <v>67</v>
      </c>
    </row>
    <row r="7072" spans="1:18" x14ac:dyDescent="0.25">
      <c r="A7072" s="104">
        <v>1067484</v>
      </c>
      <c r="B7072" s="104" t="s">
        <v>22</v>
      </c>
      <c r="C7072" s="104">
        <v>2017</v>
      </c>
      <c r="D7072" s="104" t="s">
        <v>260</v>
      </c>
      <c r="E7072" s="104" t="s">
        <v>2</v>
      </c>
      <c r="F7072" s="104" t="s">
        <v>88</v>
      </c>
      <c r="G7072" s="105">
        <v>42907</v>
      </c>
      <c r="H7072" s="105">
        <v>0.53819444444444398</v>
      </c>
      <c r="I7072" s="104">
        <v>6.9204152249134996</v>
      </c>
      <c r="J7072" s="104">
        <v>146</v>
      </c>
      <c r="K7072" s="104">
        <v>54.023333333333298</v>
      </c>
      <c r="L7072" s="104">
        <v>5.1391666666666698</v>
      </c>
      <c r="M7072" s="104">
        <v>3.4</v>
      </c>
      <c r="N7072" s="104">
        <v>1</v>
      </c>
      <c r="O7072" s="104">
        <v>2.04</v>
      </c>
      <c r="P7072" s="104" t="s">
        <v>66</v>
      </c>
      <c r="R7072" s="104" t="s">
        <v>67</v>
      </c>
    </row>
    <row r="7073" spans="1:18" x14ac:dyDescent="0.25">
      <c r="A7073" s="104">
        <v>1067485</v>
      </c>
      <c r="B7073" s="104" t="s">
        <v>22</v>
      </c>
      <c r="C7073" s="104">
        <v>2017</v>
      </c>
      <c r="D7073" s="104" t="s">
        <v>259</v>
      </c>
      <c r="E7073" s="104" t="s">
        <v>2</v>
      </c>
      <c r="F7073" s="104" t="s">
        <v>88</v>
      </c>
      <c r="G7073" s="105">
        <v>42907</v>
      </c>
      <c r="H7073" s="105">
        <v>0.53819444444444398</v>
      </c>
      <c r="I7073" s="104">
        <v>6.9204152249134996</v>
      </c>
      <c r="J7073" s="104">
        <v>146</v>
      </c>
      <c r="K7073" s="104">
        <v>54.039166666666702</v>
      </c>
      <c r="L7073" s="104">
        <v>5.1536111111111103</v>
      </c>
      <c r="M7073" s="104">
        <v>1.2</v>
      </c>
      <c r="N7073" s="104">
        <v>0.5</v>
      </c>
      <c r="O7073" s="104">
        <v>0.48</v>
      </c>
      <c r="P7073" s="104" t="s">
        <v>66</v>
      </c>
      <c r="R7073" s="104" t="s">
        <v>67</v>
      </c>
    </row>
    <row r="7074" spans="1:18" x14ac:dyDescent="0.25">
      <c r="A7074" s="104">
        <v>1067486</v>
      </c>
      <c r="B7074" s="104" t="s">
        <v>22</v>
      </c>
      <c r="C7074" s="104">
        <v>2017</v>
      </c>
      <c r="D7074" s="104" t="s">
        <v>258</v>
      </c>
      <c r="E7074" s="104" t="s">
        <v>2</v>
      </c>
      <c r="F7074" s="104" t="s">
        <v>88</v>
      </c>
      <c r="G7074" s="105">
        <v>42911</v>
      </c>
      <c r="H7074" s="105">
        <v>0.38541666666666702</v>
      </c>
      <c r="I7074" s="104">
        <v>5.1903114186851198</v>
      </c>
      <c r="J7074" s="104">
        <v>246</v>
      </c>
      <c r="K7074" s="104">
        <v>53.313333333333297</v>
      </c>
      <c r="L7074" s="104">
        <v>3.7266666666666701</v>
      </c>
      <c r="M7074" s="104">
        <v>25</v>
      </c>
      <c r="N7074" s="104">
        <v>0.6</v>
      </c>
      <c r="O7074" s="104">
        <v>4.5</v>
      </c>
      <c r="P7074" s="104" t="s">
        <v>66</v>
      </c>
      <c r="R7074" s="104" t="s">
        <v>67</v>
      </c>
    </row>
    <row r="7075" spans="1:18" x14ac:dyDescent="0.25">
      <c r="A7075" s="104">
        <v>1067487</v>
      </c>
      <c r="B7075" s="104" t="s">
        <v>22</v>
      </c>
      <c r="C7075" s="104">
        <v>2017</v>
      </c>
      <c r="D7075" s="104" t="s">
        <v>257</v>
      </c>
      <c r="E7075" s="104" t="s">
        <v>2</v>
      </c>
      <c r="F7075" s="104" t="s">
        <v>88</v>
      </c>
      <c r="G7075" s="105">
        <v>42913</v>
      </c>
      <c r="H7075" s="105">
        <v>0.61597222222222203</v>
      </c>
      <c r="I7075" s="104">
        <v>5.5</v>
      </c>
      <c r="J7075" s="104">
        <v>90</v>
      </c>
      <c r="K7075" s="104">
        <v>51.625666666666703</v>
      </c>
      <c r="L7075" s="104">
        <v>3.1853333333333298</v>
      </c>
      <c r="M7075" s="104">
        <v>7</v>
      </c>
      <c r="N7075" s="104">
        <v>0.1</v>
      </c>
      <c r="O7075" s="104">
        <v>0.35</v>
      </c>
      <c r="P7075" s="104" t="s">
        <v>87</v>
      </c>
      <c r="Q7075" s="104">
        <v>1.4E-2</v>
      </c>
      <c r="R7075" s="104" t="s">
        <v>91</v>
      </c>
    </row>
    <row r="7076" spans="1:18" x14ac:dyDescent="0.25">
      <c r="A7076" s="104">
        <v>1067488</v>
      </c>
      <c r="B7076" s="104" t="s">
        <v>22</v>
      </c>
      <c r="C7076" s="104">
        <v>2017</v>
      </c>
      <c r="D7076" s="104" t="s">
        <v>256</v>
      </c>
      <c r="E7076" s="104" t="s">
        <v>2</v>
      </c>
      <c r="F7076" s="104" t="s">
        <v>88</v>
      </c>
      <c r="G7076" s="105">
        <v>42918</v>
      </c>
      <c r="H7076" s="105">
        <v>0.62361111111111101</v>
      </c>
      <c r="I7076" s="104">
        <v>5.1903114186851198</v>
      </c>
      <c r="J7076" s="104">
        <v>340</v>
      </c>
      <c r="K7076" s="104">
        <v>52.246944444444402</v>
      </c>
      <c r="L7076" s="104">
        <v>3.2250000000000001</v>
      </c>
      <c r="M7076" s="104">
        <v>7.9</v>
      </c>
      <c r="N7076" s="104">
        <v>0.1</v>
      </c>
      <c r="O7076" s="104">
        <v>0.63200000000000001</v>
      </c>
      <c r="P7076" s="104" t="s">
        <v>66</v>
      </c>
      <c r="R7076" s="104" t="s">
        <v>91</v>
      </c>
    </row>
    <row r="7077" spans="1:18" x14ac:dyDescent="0.25">
      <c r="A7077" s="104">
        <v>1067489</v>
      </c>
      <c r="B7077" s="104" t="s">
        <v>22</v>
      </c>
      <c r="C7077" s="104">
        <v>2017</v>
      </c>
      <c r="D7077" s="104" t="s">
        <v>255</v>
      </c>
      <c r="E7077" s="104" t="s">
        <v>2</v>
      </c>
      <c r="F7077" s="104" t="s">
        <v>88</v>
      </c>
      <c r="G7077" s="105">
        <v>42925</v>
      </c>
      <c r="H7077" s="105">
        <v>0.72499999999999998</v>
      </c>
      <c r="K7077" s="104">
        <v>54.345277777777802</v>
      </c>
      <c r="L7077" s="104">
        <v>5.3247222222222197</v>
      </c>
      <c r="M7077" s="104">
        <v>14.42</v>
      </c>
      <c r="N7077" s="104">
        <v>0.43</v>
      </c>
      <c r="O7077" s="104">
        <v>1.8601799999999999</v>
      </c>
      <c r="P7077" s="104" t="s">
        <v>67</v>
      </c>
      <c r="R7077" s="104" t="s">
        <v>67</v>
      </c>
    </row>
    <row r="7078" spans="1:18" x14ac:dyDescent="0.25">
      <c r="A7078" s="104">
        <v>1067490</v>
      </c>
      <c r="B7078" s="104" t="s">
        <v>22</v>
      </c>
      <c r="C7078" s="104">
        <v>2017</v>
      </c>
      <c r="D7078" s="104" t="s">
        <v>254</v>
      </c>
      <c r="E7078" s="104" t="s">
        <v>2</v>
      </c>
      <c r="F7078" s="104" t="s">
        <v>88</v>
      </c>
      <c r="G7078" s="105">
        <v>42926</v>
      </c>
      <c r="H7078" s="105">
        <v>0.328472222222222</v>
      </c>
      <c r="K7078" s="104">
        <v>52.781666666666702</v>
      </c>
      <c r="L7078" s="104">
        <v>3.14333333333333</v>
      </c>
      <c r="M7078" s="104">
        <v>2.2000000000000002</v>
      </c>
      <c r="N7078" s="104">
        <v>0.2</v>
      </c>
      <c r="O7078" s="104">
        <v>0.26400000000000001</v>
      </c>
      <c r="P7078" s="104" t="s">
        <v>66</v>
      </c>
      <c r="R7078" s="104" t="s">
        <v>91</v>
      </c>
    </row>
    <row r="7079" spans="1:18" x14ac:dyDescent="0.25">
      <c r="A7079" s="104">
        <v>1067491</v>
      </c>
      <c r="B7079" s="104" t="s">
        <v>22</v>
      </c>
      <c r="C7079" s="104">
        <v>2017</v>
      </c>
      <c r="D7079" s="104" t="s">
        <v>253</v>
      </c>
      <c r="E7079" s="104" t="s">
        <v>2</v>
      </c>
      <c r="F7079" s="104" t="s">
        <v>2</v>
      </c>
      <c r="G7079" s="105">
        <v>42930</v>
      </c>
      <c r="H7079" s="105">
        <v>0.1125</v>
      </c>
      <c r="I7079" s="104">
        <v>7.7166666666666703</v>
      </c>
      <c r="J7079" s="104">
        <v>190</v>
      </c>
      <c r="K7079" s="104">
        <v>54.1666666666667</v>
      </c>
      <c r="L7079" s="104">
        <v>6.0083333333333302</v>
      </c>
      <c r="M7079" s="104">
        <v>3</v>
      </c>
      <c r="N7079" s="104">
        <v>0.1</v>
      </c>
      <c r="O7079" s="104">
        <v>0.24</v>
      </c>
      <c r="P7079" s="104" t="s">
        <v>67</v>
      </c>
      <c r="R7079" s="104" t="s">
        <v>91</v>
      </c>
    </row>
    <row r="7080" spans="1:18" x14ac:dyDescent="0.25">
      <c r="A7080" s="104">
        <v>1067492</v>
      </c>
      <c r="B7080" s="104" t="s">
        <v>22</v>
      </c>
      <c r="C7080" s="104">
        <v>2017</v>
      </c>
      <c r="D7080" s="104" t="s">
        <v>252</v>
      </c>
      <c r="E7080" s="104" t="s">
        <v>2</v>
      </c>
      <c r="F7080" s="104" t="s">
        <v>88</v>
      </c>
      <c r="G7080" s="105">
        <v>42931</v>
      </c>
      <c r="H7080" s="105">
        <v>0.438194444444444</v>
      </c>
      <c r="K7080" s="104">
        <v>51.978333333333303</v>
      </c>
      <c r="L7080" s="104">
        <v>2.56388888888889</v>
      </c>
      <c r="M7080" s="104">
        <v>5.4</v>
      </c>
      <c r="N7080" s="104">
        <v>0.2</v>
      </c>
      <c r="O7080" s="104">
        <v>0.64800000000000002</v>
      </c>
      <c r="P7080" s="104" t="s">
        <v>66</v>
      </c>
      <c r="R7080" s="104" t="s">
        <v>91</v>
      </c>
    </row>
    <row r="7081" spans="1:18" x14ac:dyDescent="0.25">
      <c r="A7081" s="104">
        <v>1067493</v>
      </c>
      <c r="B7081" s="104" t="s">
        <v>22</v>
      </c>
      <c r="C7081" s="104">
        <v>2017</v>
      </c>
      <c r="D7081" s="104" t="s">
        <v>251</v>
      </c>
      <c r="E7081" s="104" t="s">
        <v>2</v>
      </c>
      <c r="F7081" s="104" t="s">
        <v>88</v>
      </c>
      <c r="G7081" s="105">
        <v>42931</v>
      </c>
      <c r="H7081" s="105">
        <v>0.62361111111111101</v>
      </c>
      <c r="K7081" s="104">
        <v>53.787777777777798</v>
      </c>
      <c r="L7081" s="104">
        <v>4.3816666666666704</v>
      </c>
      <c r="M7081" s="104">
        <v>13.4</v>
      </c>
      <c r="N7081" s="104">
        <v>0.2</v>
      </c>
      <c r="O7081" s="104">
        <v>1.6080000000000001</v>
      </c>
      <c r="P7081" s="104" t="s">
        <v>66</v>
      </c>
      <c r="R7081" s="104" t="s">
        <v>91</v>
      </c>
    </row>
    <row r="7082" spans="1:18" x14ac:dyDescent="0.25">
      <c r="A7082" s="104">
        <v>1067494</v>
      </c>
      <c r="B7082" s="104" t="s">
        <v>22</v>
      </c>
      <c r="C7082" s="104">
        <v>2017</v>
      </c>
      <c r="D7082" s="104" t="s">
        <v>250</v>
      </c>
      <c r="E7082" s="104" t="s">
        <v>2</v>
      </c>
      <c r="F7082" s="104" t="s">
        <v>88</v>
      </c>
      <c r="G7082" s="105">
        <v>42933</v>
      </c>
      <c r="H7082" s="105">
        <v>0.29166666666666702</v>
      </c>
      <c r="I7082" s="104">
        <v>5.1903114186851198</v>
      </c>
      <c r="J7082" s="104">
        <v>272</v>
      </c>
      <c r="K7082" s="104">
        <v>53.3130555555556</v>
      </c>
      <c r="L7082" s="104">
        <v>3.7852777777777802</v>
      </c>
      <c r="M7082" s="104">
        <v>3.4</v>
      </c>
      <c r="N7082" s="104">
        <v>1.7</v>
      </c>
      <c r="O7082" s="104">
        <v>4.0460000000000003</v>
      </c>
      <c r="P7082" s="104" t="s">
        <v>66</v>
      </c>
      <c r="R7082" s="104" t="s">
        <v>67</v>
      </c>
    </row>
    <row r="7083" spans="1:18" x14ac:dyDescent="0.25">
      <c r="A7083" s="104">
        <v>1067495</v>
      </c>
      <c r="B7083" s="104" t="s">
        <v>22</v>
      </c>
      <c r="C7083" s="104">
        <v>2017</v>
      </c>
      <c r="D7083" s="104" t="s">
        <v>249</v>
      </c>
      <c r="E7083" s="104" t="s">
        <v>2</v>
      </c>
      <c r="F7083" s="104" t="s">
        <v>88</v>
      </c>
      <c r="G7083" s="105">
        <v>42933</v>
      </c>
      <c r="H7083" s="105">
        <v>0.31666666666666698</v>
      </c>
      <c r="I7083" s="104">
        <v>6.9204152249134996</v>
      </c>
      <c r="J7083" s="104">
        <v>272</v>
      </c>
      <c r="K7083" s="104">
        <v>54.370833333333302</v>
      </c>
      <c r="L7083" s="104">
        <v>5.1180555555555598</v>
      </c>
      <c r="M7083" s="104">
        <v>9.9</v>
      </c>
      <c r="N7083" s="104">
        <v>1</v>
      </c>
      <c r="O7083" s="104">
        <v>5.94</v>
      </c>
      <c r="P7083" s="104" t="s">
        <v>66</v>
      </c>
      <c r="R7083" s="104" t="s">
        <v>67</v>
      </c>
    </row>
    <row r="7084" spans="1:18" x14ac:dyDescent="0.25">
      <c r="A7084" s="104">
        <v>1067496</v>
      </c>
      <c r="B7084" s="104" t="s">
        <v>22</v>
      </c>
      <c r="C7084" s="104">
        <v>2017</v>
      </c>
      <c r="D7084" s="104" t="s">
        <v>248</v>
      </c>
      <c r="E7084" s="104" t="s">
        <v>2</v>
      </c>
      <c r="F7084" s="104" t="s">
        <v>88</v>
      </c>
      <c r="G7084" s="105">
        <v>42933</v>
      </c>
      <c r="H7084" s="105">
        <v>0.34375</v>
      </c>
      <c r="I7084" s="104">
        <v>10.2888888888889</v>
      </c>
      <c r="J7084" s="104">
        <v>265</v>
      </c>
      <c r="K7084" s="104">
        <v>54.363333333333301</v>
      </c>
      <c r="L7084" s="104">
        <v>5.1316666666666704</v>
      </c>
      <c r="M7084" s="104">
        <v>8.6300000000000008</v>
      </c>
      <c r="N7084" s="104">
        <v>1.83</v>
      </c>
      <c r="O7084" s="104">
        <v>13.423965000000001</v>
      </c>
      <c r="P7084" s="104" t="s">
        <v>67</v>
      </c>
      <c r="R7084" s="104" t="s">
        <v>67</v>
      </c>
    </row>
    <row r="7085" spans="1:18" x14ac:dyDescent="0.25">
      <c r="A7085" s="104">
        <v>1067497</v>
      </c>
      <c r="B7085" s="104" t="s">
        <v>22</v>
      </c>
      <c r="C7085" s="104">
        <v>2017</v>
      </c>
      <c r="D7085" s="104" t="s">
        <v>247</v>
      </c>
      <c r="E7085" s="104" t="s">
        <v>2</v>
      </c>
      <c r="F7085" s="104" t="s">
        <v>88</v>
      </c>
      <c r="G7085" s="105">
        <v>42933</v>
      </c>
      <c r="H7085" s="105">
        <v>0.36666666666666697</v>
      </c>
      <c r="I7085" s="104">
        <v>7.7166666666666703</v>
      </c>
      <c r="J7085" s="104">
        <v>300</v>
      </c>
      <c r="K7085" s="104">
        <v>54.873333333333299</v>
      </c>
      <c r="L7085" s="104">
        <v>5.3133333333333299</v>
      </c>
      <c r="M7085" s="104">
        <v>3.34</v>
      </c>
      <c r="N7085" s="104">
        <v>0.65</v>
      </c>
      <c r="O7085" s="104">
        <v>0.86839999999999995</v>
      </c>
      <c r="P7085" s="104" t="s">
        <v>67</v>
      </c>
      <c r="R7085" s="104" t="s">
        <v>67</v>
      </c>
    </row>
    <row r="7086" spans="1:18" x14ac:dyDescent="0.25">
      <c r="A7086" s="104">
        <v>1067498</v>
      </c>
      <c r="B7086" s="104" t="s">
        <v>22</v>
      </c>
      <c r="C7086" s="104">
        <v>2017</v>
      </c>
      <c r="D7086" s="104" t="s">
        <v>246</v>
      </c>
      <c r="E7086" s="104" t="s">
        <v>2</v>
      </c>
      <c r="F7086" s="104" t="s">
        <v>88</v>
      </c>
      <c r="G7086" s="105">
        <v>42934</v>
      </c>
      <c r="H7086" s="105">
        <v>0.60902777777777795</v>
      </c>
      <c r="K7086" s="104">
        <v>54.035833333333301</v>
      </c>
      <c r="L7086" s="104">
        <v>4.66916666666667</v>
      </c>
      <c r="M7086" s="104">
        <v>12.5</v>
      </c>
      <c r="N7086" s="104">
        <v>0.1</v>
      </c>
      <c r="O7086" s="104">
        <v>1</v>
      </c>
      <c r="P7086" s="104" t="s">
        <v>66</v>
      </c>
      <c r="R7086" s="104" t="s">
        <v>91</v>
      </c>
    </row>
    <row r="7087" spans="1:18" x14ac:dyDescent="0.25">
      <c r="A7087" s="104">
        <v>1067499</v>
      </c>
      <c r="B7087" s="104" t="s">
        <v>22</v>
      </c>
      <c r="C7087" s="104">
        <v>2017</v>
      </c>
      <c r="D7087" s="104" t="s">
        <v>245</v>
      </c>
      <c r="E7087" s="104" t="s">
        <v>2</v>
      </c>
      <c r="F7087" s="104" t="s">
        <v>88</v>
      </c>
      <c r="G7087" s="105">
        <v>42934</v>
      </c>
      <c r="H7087" s="105">
        <v>0.60902777777777795</v>
      </c>
      <c r="K7087" s="104">
        <v>54.039166666666702</v>
      </c>
      <c r="L7087" s="104">
        <v>4.9138888888888896</v>
      </c>
      <c r="M7087" s="104">
        <v>11.7</v>
      </c>
      <c r="N7087" s="104">
        <v>1.3</v>
      </c>
      <c r="O7087" s="104">
        <v>6.0839999999999996</v>
      </c>
      <c r="P7087" s="104" t="s">
        <v>67</v>
      </c>
      <c r="R7087" s="104" t="s">
        <v>67</v>
      </c>
    </row>
    <row r="7088" spans="1:18" x14ac:dyDescent="0.25">
      <c r="A7088" s="104">
        <v>1067500</v>
      </c>
      <c r="B7088" s="104" t="s">
        <v>22</v>
      </c>
      <c r="C7088" s="104">
        <v>2017</v>
      </c>
      <c r="D7088" s="104" t="s">
        <v>244</v>
      </c>
      <c r="E7088" s="104" t="s">
        <v>2</v>
      </c>
      <c r="F7088" s="104" t="s">
        <v>88</v>
      </c>
      <c r="G7088" s="105">
        <v>42942</v>
      </c>
      <c r="H7088" s="105">
        <v>0.31805555555555598</v>
      </c>
      <c r="I7088" s="104">
        <v>5.1903114186851198</v>
      </c>
      <c r="J7088" s="104">
        <v>183</v>
      </c>
      <c r="K7088" s="104">
        <v>52.0427777777778</v>
      </c>
      <c r="L7088" s="104">
        <v>2.6611111111111101</v>
      </c>
      <c r="M7088" s="104">
        <v>0.6</v>
      </c>
      <c r="N7088" s="104">
        <v>0.2</v>
      </c>
      <c r="O7088" s="104">
        <v>9.6000000000000002E-2</v>
      </c>
      <c r="P7088" s="104" t="s">
        <v>66</v>
      </c>
      <c r="R7088" s="104" t="s">
        <v>67</v>
      </c>
    </row>
    <row r="7089" spans="1:18" x14ac:dyDescent="0.25">
      <c r="A7089" s="104">
        <v>1067501</v>
      </c>
      <c r="B7089" s="104" t="s">
        <v>22</v>
      </c>
      <c r="C7089" s="104">
        <v>2017</v>
      </c>
      <c r="D7089" s="104" t="s">
        <v>243</v>
      </c>
      <c r="E7089" s="104" t="s">
        <v>2</v>
      </c>
      <c r="F7089" s="104" t="s">
        <v>88</v>
      </c>
      <c r="G7089" s="105">
        <v>42942</v>
      </c>
      <c r="H7089" s="105">
        <v>0.31805555555555598</v>
      </c>
      <c r="I7089" s="104">
        <v>5.1903114186851198</v>
      </c>
      <c r="J7089" s="104">
        <v>183</v>
      </c>
      <c r="K7089" s="104">
        <v>52.0683333333333</v>
      </c>
      <c r="L7089" s="104">
        <v>2.6741666666666699</v>
      </c>
      <c r="M7089" s="104">
        <v>0.7</v>
      </c>
      <c r="N7089" s="104">
        <v>0.1</v>
      </c>
      <c r="O7089" s="104">
        <v>5.2499999999999998E-2</v>
      </c>
      <c r="P7089" s="104" t="s">
        <v>66</v>
      </c>
      <c r="R7089" s="104" t="s">
        <v>67</v>
      </c>
    </row>
    <row r="7090" spans="1:18" x14ac:dyDescent="0.25">
      <c r="A7090" s="104">
        <v>1067502</v>
      </c>
      <c r="B7090" s="104" t="s">
        <v>22</v>
      </c>
      <c r="C7090" s="104">
        <v>2017</v>
      </c>
      <c r="D7090" s="104" t="s">
        <v>242</v>
      </c>
      <c r="E7090" s="104" t="s">
        <v>2</v>
      </c>
      <c r="F7090" s="104" t="s">
        <v>88</v>
      </c>
      <c r="G7090" s="105">
        <v>42942</v>
      </c>
      <c r="H7090" s="105">
        <v>0.31874999999999998</v>
      </c>
      <c r="I7090" s="104">
        <v>5.1903114186851198</v>
      </c>
      <c r="J7090" s="104">
        <v>183</v>
      </c>
      <c r="K7090" s="104">
        <v>52.097499999999997</v>
      </c>
      <c r="L7090" s="104">
        <v>2.6808333333333301</v>
      </c>
      <c r="M7090" s="104">
        <v>0.7</v>
      </c>
      <c r="N7090" s="104">
        <v>0.2</v>
      </c>
      <c r="O7090" s="104">
        <v>0.105</v>
      </c>
      <c r="P7090" s="104" t="s">
        <v>67</v>
      </c>
      <c r="R7090" s="104" t="s">
        <v>67</v>
      </c>
    </row>
    <row r="7091" spans="1:18" x14ac:dyDescent="0.25">
      <c r="A7091" s="104">
        <v>1067503</v>
      </c>
      <c r="B7091" s="104" t="s">
        <v>22</v>
      </c>
      <c r="C7091" s="104">
        <v>2017</v>
      </c>
      <c r="D7091" s="104" t="s">
        <v>241</v>
      </c>
      <c r="E7091" s="104" t="s">
        <v>2</v>
      </c>
      <c r="F7091" s="104" t="s">
        <v>88</v>
      </c>
      <c r="G7091" s="105">
        <v>42948</v>
      </c>
      <c r="H7091" s="105">
        <v>0.27430555555555602</v>
      </c>
      <c r="K7091" s="104">
        <v>53.661944444444401</v>
      </c>
      <c r="L7091" s="104">
        <v>5.6747222222222202</v>
      </c>
      <c r="M7091" s="104">
        <v>3</v>
      </c>
      <c r="N7091" s="104">
        <v>0.3</v>
      </c>
      <c r="O7091" s="104">
        <v>0.18</v>
      </c>
      <c r="P7091" s="104" t="s">
        <v>87</v>
      </c>
      <c r="Q7091" s="104">
        <v>0.46760000000000002</v>
      </c>
      <c r="R7091" s="104" t="s">
        <v>67</v>
      </c>
    </row>
    <row r="7092" spans="1:18" x14ac:dyDescent="0.25">
      <c r="A7092" s="104">
        <v>1067504</v>
      </c>
      <c r="B7092" s="104" t="s">
        <v>22</v>
      </c>
      <c r="C7092" s="104">
        <v>2017</v>
      </c>
      <c r="D7092" s="104" t="s">
        <v>240</v>
      </c>
      <c r="E7092" s="104" t="s">
        <v>2</v>
      </c>
      <c r="F7092" s="104" t="s">
        <v>88</v>
      </c>
      <c r="G7092" s="105">
        <v>42948</v>
      </c>
      <c r="H7092" s="105">
        <v>0.33333333333333298</v>
      </c>
      <c r="K7092" s="104">
        <v>54.366111111111103</v>
      </c>
      <c r="L7092" s="104">
        <v>5.0774999999999997</v>
      </c>
      <c r="M7092" s="104">
        <v>4</v>
      </c>
      <c r="N7092" s="104">
        <v>0.3</v>
      </c>
      <c r="O7092" s="104">
        <v>0.36</v>
      </c>
      <c r="P7092" s="104" t="s">
        <v>66</v>
      </c>
      <c r="R7092" s="104" t="s">
        <v>67</v>
      </c>
    </row>
    <row r="7093" spans="1:18" x14ac:dyDescent="0.25">
      <c r="A7093" s="104">
        <v>1067505</v>
      </c>
      <c r="B7093" s="104" t="s">
        <v>22</v>
      </c>
      <c r="C7093" s="104">
        <v>2017</v>
      </c>
      <c r="D7093" s="104" t="s">
        <v>239</v>
      </c>
      <c r="E7093" s="104" t="s">
        <v>2</v>
      </c>
      <c r="F7093" s="104" t="s">
        <v>88</v>
      </c>
      <c r="G7093" s="105">
        <v>42956</v>
      </c>
      <c r="H7093" s="105">
        <v>0.5</v>
      </c>
      <c r="I7093" s="104">
        <v>5.1903114186851198</v>
      </c>
      <c r="J7093" s="104">
        <v>250</v>
      </c>
      <c r="K7093" s="104">
        <v>53.325000000000003</v>
      </c>
      <c r="L7093" s="104">
        <v>6.9383333333333299</v>
      </c>
      <c r="M7093" s="104">
        <v>0.3</v>
      </c>
      <c r="N7093" s="104">
        <v>0.02</v>
      </c>
      <c r="O7093" s="104">
        <v>3.0000000000000001E-3</v>
      </c>
      <c r="P7093" s="104" t="s">
        <v>66</v>
      </c>
      <c r="R7093" s="104" t="s">
        <v>229</v>
      </c>
    </row>
    <row r="7094" spans="1:18" x14ac:dyDescent="0.25">
      <c r="A7094" s="104">
        <v>1067506</v>
      </c>
      <c r="B7094" s="104" t="s">
        <v>22</v>
      </c>
      <c r="C7094" s="104">
        <v>2017</v>
      </c>
      <c r="D7094" s="104" t="s">
        <v>238</v>
      </c>
      <c r="E7094" s="104" t="s">
        <v>2</v>
      </c>
      <c r="F7094" s="104" t="s">
        <v>88</v>
      </c>
      <c r="G7094" s="105">
        <v>42959</v>
      </c>
      <c r="H7094" s="105">
        <v>0.438194444444444</v>
      </c>
      <c r="I7094" s="104">
        <v>6.9204152249134996</v>
      </c>
      <c r="J7094" s="104">
        <v>268</v>
      </c>
      <c r="K7094" s="104">
        <v>53.953333333333298</v>
      </c>
      <c r="L7094" s="104">
        <v>4.0116666666666703</v>
      </c>
      <c r="M7094" s="104">
        <v>0.9</v>
      </c>
      <c r="N7094" s="104">
        <v>0.7</v>
      </c>
      <c r="O7094" s="104">
        <v>0.189</v>
      </c>
      <c r="P7094" s="104" t="s">
        <v>67</v>
      </c>
      <c r="R7094" s="104" t="s">
        <v>67</v>
      </c>
    </row>
    <row r="7095" spans="1:18" x14ac:dyDescent="0.25">
      <c r="A7095" s="104">
        <v>1067507</v>
      </c>
      <c r="B7095" s="104" t="s">
        <v>22</v>
      </c>
      <c r="C7095" s="104">
        <v>2017</v>
      </c>
      <c r="D7095" s="104" t="s">
        <v>237</v>
      </c>
      <c r="E7095" s="104" t="s">
        <v>2</v>
      </c>
      <c r="F7095" s="104" t="s">
        <v>88</v>
      </c>
      <c r="G7095" s="105">
        <v>42961</v>
      </c>
      <c r="H7095" s="105">
        <v>0.49722222222222201</v>
      </c>
      <c r="I7095" s="104">
        <v>3.4602076124567498</v>
      </c>
      <c r="J7095" s="104">
        <v>268</v>
      </c>
      <c r="K7095" s="104">
        <v>51.481666666666698</v>
      </c>
      <c r="L7095" s="104">
        <v>3.5</v>
      </c>
      <c r="M7095" s="104">
        <v>0.3</v>
      </c>
      <c r="N7095" s="104">
        <v>0.01</v>
      </c>
      <c r="O7095" s="104">
        <v>1.8E-3</v>
      </c>
      <c r="P7095" s="104" t="s">
        <v>67</v>
      </c>
      <c r="R7095" s="104" t="s">
        <v>67</v>
      </c>
    </row>
    <row r="7096" spans="1:18" x14ac:dyDescent="0.25">
      <c r="A7096" s="104">
        <v>1067508</v>
      </c>
      <c r="B7096" s="104" t="s">
        <v>22</v>
      </c>
      <c r="C7096" s="104">
        <v>2017</v>
      </c>
      <c r="D7096" s="104" t="s">
        <v>236</v>
      </c>
      <c r="E7096" s="104" t="s">
        <v>2</v>
      </c>
      <c r="F7096" s="104" t="s">
        <v>88</v>
      </c>
      <c r="G7096" s="105">
        <v>42961</v>
      </c>
      <c r="H7096" s="105">
        <v>0.51736111111111105</v>
      </c>
      <c r="I7096" s="104">
        <v>7.7166666666666703</v>
      </c>
      <c r="J7096" s="104">
        <v>210</v>
      </c>
      <c r="K7096" s="104">
        <v>53.991666666666703</v>
      </c>
      <c r="L7096" s="104">
        <v>4.5533333333333301</v>
      </c>
      <c r="M7096" s="104">
        <v>11</v>
      </c>
      <c r="N7096" s="104">
        <v>0.9</v>
      </c>
      <c r="O7096" s="104">
        <v>2.97</v>
      </c>
      <c r="P7096" s="104" t="s">
        <v>67</v>
      </c>
      <c r="R7096" s="104" t="s">
        <v>67</v>
      </c>
    </row>
    <row r="7097" spans="1:18" x14ac:dyDescent="0.25">
      <c r="A7097" s="104">
        <v>1067509</v>
      </c>
      <c r="B7097" s="104" t="s">
        <v>22</v>
      </c>
      <c r="C7097" s="104">
        <v>2017</v>
      </c>
      <c r="D7097" s="104" t="s">
        <v>235</v>
      </c>
      <c r="E7097" s="104" t="s">
        <v>2</v>
      </c>
      <c r="F7097" s="104" t="s">
        <v>88</v>
      </c>
      <c r="G7097" s="105">
        <v>42961</v>
      </c>
      <c r="H7097" s="105">
        <v>0.52430555555555602</v>
      </c>
      <c r="I7097" s="104">
        <v>3.4602076124567498</v>
      </c>
      <c r="J7097" s="104">
        <v>79</v>
      </c>
      <c r="K7097" s="104">
        <v>52.011666666666699</v>
      </c>
      <c r="L7097" s="104">
        <v>3.21166666666667</v>
      </c>
      <c r="M7097" s="104">
        <v>6.4</v>
      </c>
      <c r="N7097" s="104">
        <v>0.5</v>
      </c>
      <c r="O7097" s="104">
        <v>1.6</v>
      </c>
      <c r="P7097" s="104" t="s">
        <v>67</v>
      </c>
      <c r="R7097" s="104" t="s">
        <v>67</v>
      </c>
    </row>
    <row r="7098" spans="1:18" x14ac:dyDescent="0.25">
      <c r="A7098" s="104">
        <v>1067510</v>
      </c>
      <c r="B7098" s="104" t="s">
        <v>22</v>
      </c>
      <c r="C7098" s="104">
        <v>2017</v>
      </c>
      <c r="D7098" s="104" t="s">
        <v>234</v>
      </c>
      <c r="E7098" s="104" t="s">
        <v>2</v>
      </c>
      <c r="F7098" s="104" t="s">
        <v>88</v>
      </c>
      <c r="G7098" s="105">
        <v>42961</v>
      </c>
      <c r="H7098" s="105">
        <v>0.55694444444444402</v>
      </c>
      <c r="I7098" s="104">
        <v>5.1903114186851198</v>
      </c>
      <c r="J7098" s="104">
        <v>75</v>
      </c>
      <c r="K7098" s="104">
        <v>53.163333333333298</v>
      </c>
      <c r="L7098" s="104">
        <v>3.5133333333333301</v>
      </c>
      <c r="M7098" s="104">
        <v>7</v>
      </c>
      <c r="N7098" s="104">
        <v>0.4</v>
      </c>
      <c r="O7098" s="104">
        <v>2.2400000000000002</v>
      </c>
      <c r="P7098" s="104" t="s">
        <v>67</v>
      </c>
      <c r="R7098" s="104" t="s">
        <v>67</v>
      </c>
    </row>
    <row r="7099" spans="1:18" x14ac:dyDescent="0.25">
      <c r="A7099" s="104">
        <v>1067511</v>
      </c>
      <c r="B7099" s="104" t="s">
        <v>22</v>
      </c>
      <c r="C7099" s="104">
        <v>2017</v>
      </c>
      <c r="D7099" s="104" t="s">
        <v>233</v>
      </c>
      <c r="E7099" s="104" t="s">
        <v>2</v>
      </c>
      <c r="F7099" s="104" t="s">
        <v>88</v>
      </c>
      <c r="G7099" s="105">
        <v>42961</v>
      </c>
      <c r="H7099" s="105">
        <v>0.56736111111111098</v>
      </c>
      <c r="I7099" s="104">
        <v>5.1903114186851198</v>
      </c>
      <c r="J7099" s="104">
        <v>39</v>
      </c>
      <c r="K7099" s="104">
        <v>53.391666666666701</v>
      </c>
      <c r="L7099" s="104">
        <v>3.7450000000000001</v>
      </c>
      <c r="M7099" s="104">
        <v>7.3</v>
      </c>
      <c r="N7099" s="104">
        <v>0.8</v>
      </c>
      <c r="O7099" s="104">
        <v>2.92</v>
      </c>
      <c r="P7099" s="104" t="s">
        <v>67</v>
      </c>
      <c r="R7099" s="104" t="s">
        <v>67</v>
      </c>
    </row>
    <row r="7100" spans="1:18" x14ac:dyDescent="0.25">
      <c r="A7100" s="104">
        <v>1067512</v>
      </c>
      <c r="B7100" s="104" t="s">
        <v>22</v>
      </c>
      <c r="C7100" s="104">
        <v>2017</v>
      </c>
      <c r="D7100" s="104" t="s">
        <v>232</v>
      </c>
      <c r="E7100" s="104" t="s">
        <v>2</v>
      </c>
      <c r="F7100" s="104" t="s">
        <v>88</v>
      </c>
      <c r="G7100" s="105">
        <v>42962</v>
      </c>
      <c r="H7100" s="105">
        <v>0.3</v>
      </c>
      <c r="I7100" s="104">
        <v>5.1903114186851198</v>
      </c>
      <c r="J7100" s="104">
        <v>230</v>
      </c>
      <c r="K7100" s="104">
        <v>52.386111111111099</v>
      </c>
      <c r="L7100" s="104">
        <v>4.4466666666666699</v>
      </c>
      <c r="M7100" s="104">
        <v>5.2</v>
      </c>
      <c r="N7100" s="104">
        <v>0.02</v>
      </c>
      <c r="O7100" s="104">
        <v>4.1599999999999998E-2</v>
      </c>
      <c r="P7100" s="104" t="s">
        <v>66</v>
      </c>
      <c r="R7100" s="104" t="s">
        <v>67</v>
      </c>
    </row>
    <row r="7101" spans="1:18" x14ac:dyDescent="0.25">
      <c r="A7101" s="104">
        <v>1067513</v>
      </c>
      <c r="B7101" s="104" t="s">
        <v>22</v>
      </c>
      <c r="C7101" s="104">
        <v>2017</v>
      </c>
      <c r="D7101" s="104" t="s">
        <v>231</v>
      </c>
      <c r="E7101" s="104" t="s">
        <v>2</v>
      </c>
      <c r="F7101" s="104" t="s">
        <v>88</v>
      </c>
      <c r="G7101" s="105">
        <v>42962</v>
      </c>
      <c r="H7101" s="105">
        <v>0.40208333333333302</v>
      </c>
      <c r="I7101" s="104">
        <v>5.1903114186851198</v>
      </c>
      <c r="J7101" s="104">
        <v>225</v>
      </c>
      <c r="K7101" s="104">
        <v>53.471388888888903</v>
      </c>
      <c r="L7101" s="104">
        <v>3.6625000000000001</v>
      </c>
      <c r="M7101" s="104">
        <v>5.8</v>
      </c>
      <c r="N7101" s="104">
        <v>2.7</v>
      </c>
      <c r="O7101" s="104">
        <v>9.3960000000000008</v>
      </c>
      <c r="P7101" s="104" t="s">
        <v>66</v>
      </c>
      <c r="R7101" s="104" t="s">
        <v>67</v>
      </c>
    </row>
    <row r="7102" spans="1:18" x14ac:dyDescent="0.25">
      <c r="A7102" s="104">
        <v>1067514</v>
      </c>
      <c r="B7102" s="104" t="s">
        <v>22</v>
      </c>
      <c r="C7102" s="104">
        <v>2017</v>
      </c>
      <c r="D7102" s="104" t="s">
        <v>230</v>
      </c>
      <c r="E7102" s="104" t="s">
        <v>2</v>
      </c>
      <c r="F7102" s="104" t="s">
        <v>88</v>
      </c>
      <c r="G7102" s="105">
        <v>42962</v>
      </c>
      <c r="H7102" s="105">
        <v>0.41041666666666698</v>
      </c>
      <c r="I7102" s="104">
        <v>6.9204152249134996</v>
      </c>
      <c r="J7102" s="104">
        <v>267</v>
      </c>
      <c r="K7102" s="104">
        <v>53.240277777777798</v>
      </c>
      <c r="L7102" s="104">
        <v>3.3716666666666701</v>
      </c>
      <c r="M7102" s="104">
        <v>6.8</v>
      </c>
      <c r="N7102" s="104">
        <v>2.1</v>
      </c>
      <c r="O7102" s="104">
        <v>9.9960000000000004</v>
      </c>
      <c r="P7102" s="104" t="s">
        <v>66</v>
      </c>
      <c r="R7102" s="104" t="s">
        <v>229</v>
      </c>
    </row>
    <row r="7103" spans="1:18" x14ac:dyDescent="0.25">
      <c r="A7103" s="104">
        <v>1067515</v>
      </c>
      <c r="B7103" s="104" t="s">
        <v>22</v>
      </c>
      <c r="C7103" s="104">
        <v>2017</v>
      </c>
      <c r="D7103" s="104" t="s">
        <v>228</v>
      </c>
      <c r="E7103" s="104" t="s">
        <v>2</v>
      </c>
      <c r="F7103" s="104" t="s">
        <v>88</v>
      </c>
      <c r="G7103" s="105">
        <v>42963</v>
      </c>
      <c r="H7103" s="105">
        <v>0.50486111111111098</v>
      </c>
      <c r="I7103" s="104">
        <v>7.2022222222222201</v>
      </c>
      <c r="J7103" s="104">
        <v>230</v>
      </c>
      <c r="K7103" s="104">
        <v>54.538333333333298</v>
      </c>
      <c r="L7103" s="104">
        <v>4.8533333333333299</v>
      </c>
      <c r="M7103" s="104">
        <v>0.6</v>
      </c>
      <c r="N7103" s="104">
        <v>0.3</v>
      </c>
      <c r="O7103" s="104">
        <v>0.14399999999999999</v>
      </c>
      <c r="P7103" s="104" t="s">
        <v>66</v>
      </c>
      <c r="R7103" s="104" t="s">
        <v>67</v>
      </c>
    </row>
    <row r="7104" spans="1:18" x14ac:dyDescent="0.25">
      <c r="A7104" s="104">
        <v>1067516</v>
      </c>
      <c r="B7104" s="104" t="s">
        <v>22</v>
      </c>
      <c r="C7104" s="104">
        <v>2017</v>
      </c>
      <c r="D7104" s="104" t="s">
        <v>227</v>
      </c>
      <c r="E7104" s="104" t="s">
        <v>2</v>
      </c>
      <c r="F7104" s="104" t="s">
        <v>88</v>
      </c>
      <c r="G7104" s="105">
        <v>42963</v>
      </c>
      <c r="H7104" s="105">
        <v>0.50555555555555598</v>
      </c>
      <c r="I7104" s="104">
        <v>7.2022222222222201</v>
      </c>
      <c r="J7104" s="104">
        <v>230</v>
      </c>
      <c r="K7104" s="104">
        <v>54.63</v>
      </c>
      <c r="L7104" s="104">
        <v>4.9266666666666703</v>
      </c>
      <c r="M7104" s="104">
        <v>1.8</v>
      </c>
      <c r="N7104" s="104">
        <v>0.8</v>
      </c>
      <c r="O7104" s="104">
        <v>1.008</v>
      </c>
      <c r="P7104" s="104" t="s">
        <v>66</v>
      </c>
      <c r="R7104" s="104" t="s">
        <v>67</v>
      </c>
    </row>
    <row r="7105" spans="1:18" x14ac:dyDescent="0.25">
      <c r="A7105" s="104">
        <v>1067517</v>
      </c>
      <c r="B7105" s="104" t="s">
        <v>22</v>
      </c>
      <c r="C7105" s="104">
        <v>2017</v>
      </c>
      <c r="D7105" s="104" t="s">
        <v>226</v>
      </c>
      <c r="E7105" s="104" t="s">
        <v>2</v>
      </c>
      <c r="F7105" s="104" t="s">
        <v>88</v>
      </c>
      <c r="G7105" s="105">
        <v>42963</v>
      </c>
      <c r="H7105" s="105">
        <v>0.50624999999999998</v>
      </c>
      <c r="I7105" s="104">
        <v>7.2022222222222201</v>
      </c>
      <c r="J7105" s="104">
        <v>230</v>
      </c>
      <c r="K7105" s="104">
        <v>54.636666666666699</v>
      </c>
      <c r="L7105" s="104">
        <v>4.8600000000000003</v>
      </c>
      <c r="M7105" s="104">
        <v>2.4</v>
      </c>
      <c r="N7105" s="104">
        <v>0.9</v>
      </c>
      <c r="O7105" s="104">
        <v>1.296</v>
      </c>
      <c r="P7105" s="104" t="s">
        <v>66</v>
      </c>
      <c r="R7105" s="104" t="s">
        <v>67</v>
      </c>
    </row>
    <row r="7106" spans="1:18" x14ac:dyDescent="0.25">
      <c r="A7106" s="104">
        <v>1067518</v>
      </c>
      <c r="B7106" s="104" t="s">
        <v>22</v>
      </c>
      <c r="C7106" s="104">
        <v>2017</v>
      </c>
      <c r="D7106" s="104" t="s">
        <v>225</v>
      </c>
      <c r="E7106" s="104" t="s">
        <v>2</v>
      </c>
      <c r="F7106" s="104" t="s">
        <v>88</v>
      </c>
      <c r="G7106" s="105">
        <v>42963</v>
      </c>
      <c r="H7106" s="105">
        <v>0.50624999999999998</v>
      </c>
      <c r="I7106" s="104">
        <v>7.2022222222222201</v>
      </c>
      <c r="J7106" s="104">
        <v>230</v>
      </c>
      <c r="K7106" s="104">
        <v>54.66</v>
      </c>
      <c r="L7106" s="104">
        <v>4.9533333333333296</v>
      </c>
      <c r="M7106" s="104">
        <v>1.8</v>
      </c>
      <c r="N7106" s="104">
        <v>0.2</v>
      </c>
      <c r="O7106" s="104">
        <v>0.252</v>
      </c>
      <c r="P7106" s="104" t="s">
        <v>66</v>
      </c>
      <c r="R7106" s="104" t="s">
        <v>67</v>
      </c>
    </row>
    <row r="7107" spans="1:18" x14ac:dyDescent="0.25">
      <c r="A7107" s="104">
        <v>1067519</v>
      </c>
      <c r="B7107" s="104" t="s">
        <v>22</v>
      </c>
      <c r="C7107" s="104">
        <v>2017</v>
      </c>
      <c r="D7107" s="104" t="s">
        <v>224</v>
      </c>
      <c r="E7107" s="104" t="s">
        <v>2</v>
      </c>
      <c r="F7107" s="104" t="s">
        <v>88</v>
      </c>
      <c r="G7107" s="105">
        <v>42963</v>
      </c>
      <c r="H7107" s="105">
        <v>0.50694444444444398</v>
      </c>
      <c r="I7107" s="104">
        <v>7.2022222222222201</v>
      </c>
      <c r="J7107" s="104">
        <v>230</v>
      </c>
      <c r="K7107" s="104">
        <v>54.725000000000001</v>
      </c>
      <c r="L7107" s="104">
        <v>4.8833333333333302</v>
      </c>
      <c r="M7107" s="104">
        <v>1.3</v>
      </c>
      <c r="N7107" s="104">
        <v>0.6</v>
      </c>
      <c r="O7107" s="104">
        <v>0.46800000000000003</v>
      </c>
      <c r="P7107" s="104" t="s">
        <v>66</v>
      </c>
      <c r="R7107" s="104" t="s">
        <v>67</v>
      </c>
    </row>
    <row r="7108" spans="1:18" x14ac:dyDescent="0.25">
      <c r="A7108" s="104">
        <v>1067520</v>
      </c>
      <c r="B7108" s="104" t="s">
        <v>22</v>
      </c>
      <c r="C7108" s="104">
        <v>2017</v>
      </c>
      <c r="D7108" s="104" t="s">
        <v>223</v>
      </c>
      <c r="E7108" s="104" t="s">
        <v>2</v>
      </c>
      <c r="F7108" s="104" t="s">
        <v>88</v>
      </c>
      <c r="G7108" s="105">
        <v>42963</v>
      </c>
      <c r="H7108" s="105">
        <v>0.50694444444444398</v>
      </c>
      <c r="I7108" s="104">
        <v>7.2022222222222201</v>
      </c>
      <c r="J7108" s="104">
        <v>230</v>
      </c>
      <c r="K7108" s="104">
        <v>54.738333333333301</v>
      </c>
      <c r="L7108" s="104">
        <v>4.9133333333333304</v>
      </c>
      <c r="M7108" s="104">
        <v>1.4</v>
      </c>
      <c r="N7108" s="104">
        <v>0.3</v>
      </c>
      <c r="O7108" s="104">
        <v>0.126</v>
      </c>
      <c r="P7108" s="104" t="s">
        <v>66</v>
      </c>
      <c r="R7108" s="104" t="s">
        <v>67</v>
      </c>
    </row>
    <row r="7109" spans="1:18" x14ac:dyDescent="0.25">
      <c r="A7109" s="104">
        <v>1067521</v>
      </c>
      <c r="B7109" s="104" t="s">
        <v>22</v>
      </c>
      <c r="C7109" s="104">
        <v>2017</v>
      </c>
      <c r="D7109" s="104" t="s">
        <v>222</v>
      </c>
      <c r="E7109" s="104" t="s">
        <v>2</v>
      </c>
      <c r="F7109" s="104" t="s">
        <v>88</v>
      </c>
      <c r="G7109" s="105">
        <v>42967</v>
      </c>
      <c r="H7109" s="105">
        <v>0.80694444444444402</v>
      </c>
      <c r="I7109" s="104">
        <v>9.7744444444444394</v>
      </c>
      <c r="J7109" s="104">
        <v>294</v>
      </c>
      <c r="K7109" s="104">
        <v>53.88</v>
      </c>
      <c r="L7109" s="104">
        <v>4.59</v>
      </c>
      <c r="M7109" s="104">
        <v>4.42</v>
      </c>
      <c r="N7109" s="104">
        <v>0.54</v>
      </c>
      <c r="O7109" s="104">
        <v>1.1934</v>
      </c>
      <c r="P7109" s="104" t="s">
        <v>87</v>
      </c>
      <c r="Q7109" s="104">
        <v>4.7736000000000001E-2</v>
      </c>
      <c r="R7109" s="104" t="s">
        <v>67</v>
      </c>
    </row>
    <row r="7110" spans="1:18" x14ac:dyDescent="0.25">
      <c r="A7110" s="104">
        <v>1067522</v>
      </c>
      <c r="B7110" s="104" t="s">
        <v>22</v>
      </c>
      <c r="C7110" s="104">
        <v>2017</v>
      </c>
      <c r="D7110" s="104" t="s">
        <v>221</v>
      </c>
      <c r="E7110" s="104" t="s">
        <v>2</v>
      </c>
      <c r="F7110" s="104" t="s">
        <v>88</v>
      </c>
      <c r="G7110" s="105">
        <v>42968</v>
      </c>
      <c r="H7110" s="105">
        <v>0.38194444444444398</v>
      </c>
      <c r="K7110" s="104">
        <v>54.448333333333302</v>
      </c>
      <c r="L7110" s="104">
        <v>4.2050000000000001</v>
      </c>
      <c r="M7110" s="104">
        <v>2.6</v>
      </c>
      <c r="N7110" s="104">
        <v>1</v>
      </c>
      <c r="O7110" s="104">
        <v>1.04</v>
      </c>
      <c r="P7110" s="104" t="s">
        <v>67</v>
      </c>
      <c r="R7110" s="104" t="s">
        <v>67</v>
      </c>
    </row>
    <row r="7111" spans="1:18" x14ac:dyDescent="0.25">
      <c r="A7111" s="104">
        <v>1067523</v>
      </c>
      <c r="B7111" s="104" t="s">
        <v>22</v>
      </c>
      <c r="C7111" s="104">
        <v>2017</v>
      </c>
      <c r="D7111" s="104" t="s">
        <v>220</v>
      </c>
      <c r="E7111" s="104" t="s">
        <v>2</v>
      </c>
      <c r="F7111" s="104" t="s">
        <v>88</v>
      </c>
      <c r="G7111" s="105">
        <v>42968</v>
      </c>
      <c r="H7111" s="105">
        <v>0.38402777777777802</v>
      </c>
      <c r="K7111" s="104">
        <v>54.571666666666701</v>
      </c>
      <c r="L7111" s="104">
        <v>4.04</v>
      </c>
      <c r="M7111" s="104">
        <v>8.8000000000000007</v>
      </c>
      <c r="N7111" s="104">
        <v>5.6</v>
      </c>
      <c r="O7111" s="104">
        <v>9.8559999999999999</v>
      </c>
      <c r="P7111" s="104" t="s">
        <v>67</v>
      </c>
      <c r="R7111" s="104" t="s">
        <v>67</v>
      </c>
    </row>
    <row r="7112" spans="1:18" x14ac:dyDescent="0.25">
      <c r="A7112" s="104">
        <v>1067524</v>
      </c>
      <c r="B7112" s="104" t="s">
        <v>22</v>
      </c>
      <c r="C7112" s="104">
        <v>2017</v>
      </c>
      <c r="D7112" s="104" t="s">
        <v>219</v>
      </c>
      <c r="E7112" s="104" t="s">
        <v>2</v>
      </c>
      <c r="F7112" s="104" t="s">
        <v>88</v>
      </c>
      <c r="G7112" s="105">
        <v>42968</v>
      </c>
      <c r="H7112" s="105">
        <v>0.42569444444444399</v>
      </c>
      <c r="K7112" s="104">
        <v>52.225000000000001</v>
      </c>
      <c r="L7112" s="104">
        <v>2.8883333333333301</v>
      </c>
      <c r="M7112" s="104">
        <v>11.8</v>
      </c>
      <c r="N7112" s="104">
        <v>0.2</v>
      </c>
      <c r="O7112" s="104">
        <v>0.70799999999999996</v>
      </c>
      <c r="P7112" s="104" t="s">
        <v>66</v>
      </c>
      <c r="R7112" s="104" t="s">
        <v>91</v>
      </c>
    </row>
    <row r="7113" spans="1:18" x14ac:dyDescent="0.25">
      <c r="A7113" s="104">
        <v>1067525</v>
      </c>
      <c r="B7113" s="104" t="s">
        <v>22</v>
      </c>
      <c r="C7113" s="104">
        <v>2017</v>
      </c>
      <c r="D7113" s="104" t="s">
        <v>218</v>
      </c>
      <c r="E7113" s="104" t="s">
        <v>2</v>
      </c>
      <c r="F7113" s="104" t="s">
        <v>88</v>
      </c>
      <c r="G7113" s="105">
        <v>42969</v>
      </c>
      <c r="H7113" s="105">
        <v>0.29861111111111099</v>
      </c>
      <c r="I7113" s="104">
        <v>3.4602076124567498</v>
      </c>
      <c r="J7113" s="104">
        <v>97</v>
      </c>
      <c r="K7113" s="104">
        <v>53.83</v>
      </c>
      <c r="L7113" s="104">
        <v>4.5933333333333302</v>
      </c>
      <c r="M7113" s="104">
        <v>3.7</v>
      </c>
      <c r="N7113" s="104">
        <v>1</v>
      </c>
      <c r="O7113" s="104">
        <v>2.2200000000000002</v>
      </c>
      <c r="P7113" s="104" t="s">
        <v>66</v>
      </c>
      <c r="R7113" s="104" t="s">
        <v>67</v>
      </c>
    </row>
    <row r="7114" spans="1:18" x14ac:dyDescent="0.25">
      <c r="A7114" s="104">
        <v>1067526</v>
      </c>
      <c r="B7114" s="104" t="s">
        <v>22</v>
      </c>
      <c r="C7114" s="104">
        <v>2017</v>
      </c>
      <c r="D7114" s="104" t="s">
        <v>217</v>
      </c>
      <c r="E7114" s="104" t="s">
        <v>2</v>
      </c>
      <c r="F7114" s="104" t="s">
        <v>88</v>
      </c>
      <c r="G7114" s="105">
        <v>42969</v>
      </c>
      <c r="H7114" s="105">
        <v>0.420833333333333</v>
      </c>
      <c r="I7114" s="104">
        <v>2.0577777777777801</v>
      </c>
      <c r="J7114" s="104">
        <v>30</v>
      </c>
      <c r="K7114" s="104">
        <v>53.851666666666702</v>
      </c>
      <c r="L7114" s="104">
        <v>4.5949999999999998</v>
      </c>
      <c r="M7114" s="104">
        <v>3.7</v>
      </c>
      <c r="N7114" s="104">
        <v>0.8</v>
      </c>
      <c r="O7114" s="104">
        <v>2.0720000000000001</v>
      </c>
      <c r="P7114" s="104" t="s">
        <v>67</v>
      </c>
      <c r="R7114" s="104" t="s">
        <v>67</v>
      </c>
    </row>
    <row r="7115" spans="1:18" x14ac:dyDescent="0.25">
      <c r="A7115" s="104">
        <v>1067527</v>
      </c>
      <c r="B7115" s="104" t="s">
        <v>22</v>
      </c>
      <c r="C7115" s="104">
        <v>2017</v>
      </c>
      <c r="D7115" s="104" t="s">
        <v>216</v>
      </c>
      <c r="E7115" s="104" t="s">
        <v>2</v>
      </c>
      <c r="F7115" s="104" t="s">
        <v>88</v>
      </c>
      <c r="G7115" s="105">
        <v>42972</v>
      </c>
      <c r="H7115" s="105">
        <v>0.4</v>
      </c>
      <c r="I7115" s="104">
        <v>3.4602076124567498</v>
      </c>
      <c r="J7115" s="104">
        <v>190</v>
      </c>
      <c r="K7115" s="104">
        <v>53.524999999999999</v>
      </c>
      <c r="L7115" s="104">
        <v>4.8055555555555598</v>
      </c>
      <c r="M7115" s="104">
        <v>9.6999999999999993</v>
      </c>
      <c r="N7115" s="104">
        <v>0.03</v>
      </c>
      <c r="O7115" s="104">
        <v>0.1164</v>
      </c>
      <c r="P7115" s="104" t="s">
        <v>66</v>
      </c>
      <c r="R7115" s="104" t="s">
        <v>67</v>
      </c>
    </row>
    <row r="7116" spans="1:18" x14ac:dyDescent="0.25">
      <c r="A7116" s="104">
        <v>1067528</v>
      </c>
      <c r="B7116" s="104" t="s">
        <v>22</v>
      </c>
      <c r="C7116" s="104">
        <v>2017</v>
      </c>
      <c r="D7116" s="104" t="s">
        <v>215</v>
      </c>
      <c r="E7116" s="104" t="s">
        <v>2</v>
      </c>
      <c r="F7116" s="104" t="s">
        <v>88</v>
      </c>
      <c r="G7116" s="105">
        <v>42973</v>
      </c>
      <c r="H7116" s="105">
        <v>0.39861111111111103</v>
      </c>
      <c r="I7116" s="104">
        <v>3.4602076124567498</v>
      </c>
      <c r="J7116" s="104">
        <v>344</v>
      </c>
      <c r="K7116" s="104">
        <v>52.164999999999999</v>
      </c>
      <c r="L7116" s="104">
        <v>3.1150000000000002</v>
      </c>
      <c r="M7116" s="104">
        <v>5.8</v>
      </c>
      <c r="N7116" s="104">
        <v>1.3</v>
      </c>
      <c r="O7116" s="104">
        <v>0</v>
      </c>
      <c r="P7116" s="104" t="s">
        <v>67</v>
      </c>
      <c r="R7116" s="104" t="s">
        <v>67</v>
      </c>
    </row>
    <row r="7117" spans="1:18" x14ac:dyDescent="0.25">
      <c r="A7117" s="104">
        <v>1067529</v>
      </c>
      <c r="B7117" s="104" t="s">
        <v>22</v>
      </c>
      <c r="C7117" s="104">
        <v>2017</v>
      </c>
      <c r="D7117" s="104" t="s">
        <v>214</v>
      </c>
      <c r="E7117" s="104" t="s">
        <v>2</v>
      </c>
      <c r="F7117" s="104" t="s">
        <v>88</v>
      </c>
      <c r="G7117" s="105">
        <v>42973</v>
      </c>
      <c r="H7117" s="105">
        <v>0.405555555555556</v>
      </c>
      <c r="I7117" s="104">
        <v>3.4602076124567498</v>
      </c>
      <c r="J7117" s="104">
        <v>321</v>
      </c>
      <c r="K7117" s="104">
        <v>52.093333333333298</v>
      </c>
      <c r="L7117" s="104">
        <v>2.915</v>
      </c>
      <c r="M7117" s="104">
        <v>3.8</v>
      </c>
      <c r="N7117" s="104">
        <v>3.4</v>
      </c>
      <c r="O7117" s="104">
        <v>2.5840000000000001</v>
      </c>
      <c r="P7117" s="104" t="s">
        <v>87</v>
      </c>
      <c r="Q7117" s="104">
        <v>0.10340000000000001</v>
      </c>
      <c r="R7117" s="104" t="s">
        <v>67</v>
      </c>
    </row>
    <row r="7118" spans="1:18" x14ac:dyDescent="0.25">
      <c r="A7118" s="104">
        <v>1067530</v>
      </c>
      <c r="B7118" s="104" t="s">
        <v>22</v>
      </c>
      <c r="C7118" s="104">
        <v>2017</v>
      </c>
      <c r="D7118" s="104" t="s">
        <v>213</v>
      </c>
      <c r="E7118" s="104" t="s">
        <v>2</v>
      </c>
      <c r="F7118" s="104" t="s">
        <v>88</v>
      </c>
      <c r="G7118" s="105">
        <v>42973</v>
      </c>
      <c r="H7118" s="105">
        <v>0.43194444444444402</v>
      </c>
      <c r="I7118" s="104">
        <v>3.4602076124567498</v>
      </c>
      <c r="J7118" s="104">
        <v>266</v>
      </c>
      <c r="K7118" s="104">
        <v>52.046666666666702</v>
      </c>
      <c r="L7118" s="104">
        <v>3.3849999999999998</v>
      </c>
      <c r="M7118" s="104">
        <v>4.3</v>
      </c>
      <c r="N7118" s="104">
        <v>1.1000000000000001</v>
      </c>
      <c r="O7118" s="104">
        <v>0</v>
      </c>
      <c r="P7118" s="104" t="s">
        <v>67</v>
      </c>
      <c r="R7118" s="104" t="s">
        <v>67</v>
      </c>
    </row>
    <row r="7119" spans="1:18" x14ac:dyDescent="0.25">
      <c r="A7119" s="104">
        <v>1067531</v>
      </c>
      <c r="B7119" s="104" t="s">
        <v>22</v>
      </c>
      <c r="C7119" s="104">
        <v>2017</v>
      </c>
      <c r="D7119" s="104" t="s">
        <v>212</v>
      </c>
      <c r="E7119" s="104" t="s">
        <v>2</v>
      </c>
      <c r="F7119" s="104" t="s">
        <v>88</v>
      </c>
      <c r="G7119" s="105">
        <v>42974</v>
      </c>
      <c r="H7119" s="105">
        <v>0.33958333333333302</v>
      </c>
      <c r="K7119" s="104">
        <v>52.924999999999997</v>
      </c>
      <c r="L7119" s="104">
        <v>4.0166666666666702</v>
      </c>
      <c r="M7119" s="104">
        <v>1.7</v>
      </c>
      <c r="N7119" s="104">
        <v>0.9</v>
      </c>
      <c r="O7119" s="104">
        <v>0.45900000000000002</v>
      </c>
      <c r="P7119" s="104" t="s">
        <v>66</v>
      </c>
      <c r="R7119" s="104" t="s">
        <v>67</v>
      </c>
    </row>
    <row r="7120" spans="1:18" x14ac:dyDescent="0.25">
      <c r="A7120" s="104">
        <v>1067532</v>
      </c>
      <c r="B7120" s="104" t="s">
        <v>22</v>
      </c>
      <c r="C7120" s="104">
        <v>2017</v>
      </c>
      <c r="D7120" s="104" t="s">
        <v>211</v>
      </c>
      <c r="E7120" s="104" t="s">
        <v>2</v>
      </c>
      <c r="F7120" s="104" t="s">
        <v>88</v>
      </c>
      <c r="G7120" s="105">
        <v>42974</v>
      </c>
      <c r="H7120" s="105">
        <v>0.34930555555555598</v>
      </c>
      <c r="I7120" s="104">
        <v>1.73010380622837</v>
      </c>
      <c r="J7120" s="104">
        <v>311</v>
      </c>
      <c r="K7120" s="104">
        <v>53.538333333333298</v>
      </c>
      <c r="L7120" s="104">
        <v>3.80833333333333</v>
      </c>
      <c r="M7120" s="104">
        <v>8</v>
      </c>
      <c r="N7120" s="104">
        <v>0.3</v>
      </c>
      <c r="O7120" s="104">
        <v>1.68</v>
      </c>
      <c r="P7120" s="104" t="s">
        <v>66</v>
      </c>
      <c r="R7120" s="104" t="s">
        <v>67</v>
      </c>
    </row>
    <row r="7121" spans="1:18" x14ac:dyDescent="0.25">
      <c r="A7121" s="104">
        <v>1067533</v>
      </c>
      <c r="B7121" s="104" t="s">
        <v>22</v>
      </c>
      <c r="C7121" s="104">
        <v>2017</v>
      </c>
      <c r="D7121" s="104" t="s">
        <v>210</v>
      </c>
      <c r="E7121" s="104" t="s">
        <v>2</v>
      </c>
      <c r="F7121" s="104" t="s">
        <v>88</v>
      </c>
      <c r="G7121" s="105">
        <v>42974</v>
      </c>
      <c r="H7121" s="105">
        <v>0.35416666666666702</v>
      </c>
      <c r="I7121" s="104">
        <v>1.73010380622837</v>
      </c>
      <c r="J7121" s="104">
        <v>295</v>
      </c>
      <c r="K7121" s="104">
        <v>57.79</v>
      </c>
      <c r="L7121" s="104">
        <v>3.8866666666666698</v>
      </c>
      <c r="O7121" s="104">
        <v>0</v>
      </c>
      <c r="P7121" s="104" t="s">
        <v>67</v>
      </c>
      <c r="R7121" s="104" t="s">
        <v>67</v>
      </c>
    </row>
    <row r="7122" spans="1:18" x14ac:dyDescent="0.25">
      <c r="A7122" s="104">
        <v>1067534</v>
      </c>
      <c r="B7122" s="104" t="s">
        <v>22</v>
      </c>
      <c r="C7122" s="104">
        <v>2017</v>
      </c>
      <c r="D7122" s="104" t="s">
        <v>209</v>
      </c>
      <c r="E7122" s="104" t="s">
        <v>2</v>
      </c>
      <c r="F7122" s="104" t="s">
        <v>88</v>
      </c>
      <c r="G7122" s="105">
        <v>42974</v>
      </c>
      <c r="H7122" s="105">
        <v>0.358333333333333</v>
      </c>
      <c r="I7122" s="104">
        <v>1.73010380622837</v>
      </c>
      <c r="J7122" s="104">
        <v>286</v>
      </c>
      <c r="K7122" s="104">
        <v>54.2</v>
      </c>
      <c r="L7122" s="104">
        <v>4.085</v>
      </c>
      <c r="O7122" s="104">
        <v>0</v>
      </c>
      <c r="P7122" s="104" t="s">
        <v>67</v>
      </c>
      <c r="R7122" s="104" t="s">
        <v>67</v>
      </c>
    </row>
    <row r="7123" spans="1:18" x14ac:dyDescent="0.25">
      <c r="A7123" s="104">
        <v>1067535</v>
      </c>
      <c r="B7123" s="104" t="s">
        <v>22</v>
      </c>
      <c r="C7123" s="104">
        <v>2017</v>
      </c>
      <c r="D7123" s="104" t="s">
        <v>208</v>
      </c>
      <c r="E7123" s="104" t="s">
        <v>2</v>
      </c>
      <c r="F7123" s="104" t="s">
        <v>88</v>
      </c>
      <c r="G7123" s="105">
        <v>42974</v>
      </c>
      <c r="H7123" s="105">
        <v>0.36319444444444399</v>
      </c>
      <c r="J7123" s="104">
        <v>313</v>
      </c>
      <c r="K7123" s="104">
        <v>54.003333333333302</v>
      </c>
      <c r="L7123" s="104">
        <v>4.55</v>
      </c>
      <c r="M7123" s="104">
        <v>4</v>
      </c>
      <c r="N7123" s="104">
        <v>0.4</v>
      </c>
      <c r="O7123" s="104">
        <v>1.28</v>
      </c>
      <c r="P7123" s="104" t="s">
        <v>66</v>
      </c>
      <c r="R7123" s="104" t="s">
        <v>67</v>
      </c>
    </row>
    <row r="7124" spans="1:18" x14ac:dyDescent="0.25">
      <c r="A7124" s="104">
        <v>1067536</v>
      </c>
      <c r="B7124" s="104" t="s">
        <v>22</v>
      </c>
      <c r="C7124" s="104">
        <v>2017</v>
      </c>
      <c r="D7124" s="104" t="s">
        <v>207</v>
      </c>
      <c r="E7124" s="104" t="s">
        <v>2</v>
      </c>
      <c r="F7124" s="104" t="s">
        <v>88</v>
      </c>
      <c r="G7124" s="105">
        <v>42974</v>
      </c>
      <c r="H7124" s="105">
        <v>0.38819444444444401</v>
      </c>
      <c r="I7124" s="104">
        <v>1.73010380622837</v>
      </c>
      <c r="J7124" s="104">
        <v>217</v>
      </c>
      <c r="K7124" s="104">
        <v>53.905000000000001</v>
      </c>
      <c r="L7124" s="104">
        <v>4.9733333333333301</v>
      </c>
      <c r="M7124" s="104">
        <v>3.6</v>
      </c>
      <c r="N7124" s="104">
        <v>3.6</v>
      </c>
      <c r="O7124" s="104">
        <v>7.7759999999999998</v>
      </c>
      <c r="P7124" s="104" t="s">
        <v>66</v>
      </c>
      <c r="R7124" s="104" t="s">
        <v>67</v>
      </c>
    </row>
    <row r="7125" spans="1:18" x14ac:dyDescent="0.25">
      <c r="A7125" s="104">
        <v>1067537</v>
      </c>
      <c r="B7125" s="104" t="s">
        <v>22</v>
      </c>
      <c r="C7125" s="104">
        <v>2017</v>
      </c>
      <c r="D7125" s="104" t="s">
        <v>206</v>
      </c>
      <c r="E7125" s="104" t="s">
        <v>2</v>
      </c>
      <c r="F7125" s="104" t="s">
        <v>88</v>
      </c>
      <c r="G7125" s="105">
        <v>42975</v>
      </c>
      <c r="H7125" s="105">
        <v>0.328472222222222</v>
      </c>
      <c r="I7125" s="104">
        <v>1.73010380622837</v>
      </c>
      <c r="J7125" s="104">
        <v>71</v>
      </c>
      <c r="K7125" s="104">
        <v>52.473333333333301</v>
      </c>
      <c r="L7125" s="104">
        <v>3.1983333333333301</v>
      </c>
      <c r="M7125" s="104">
        <v>5.3</v>
      </c>
      <c r="N7125" s="104">
        <v>0.3</v>
      </c>
      <c r="O7125" s="104">
        <v>0</v>
      </c>
      <c r="P7125" s="104" t="s">
        <v>67</v>
      </c>
      <c r="R7125" s="104" t="s">
        <v>67</v>
      </c>
    </row>
    <row r="7126" spans="1:18" x14ac:dyDescent="0.25">
      <c r="A7126" s="104">
        <v>1067538</v>
      </c>
      <c r="B7126" s="104" t="s">
        <v>22</v>
      </c>
      <c r="C7126" s="104">
        <v>2017</v>
      </c>
      <c r="D7126" s="104" t="s">
        <v>205</v>
      </c>
      <c r="E7126" s="104" t="s">
        <v>2</v>
      </c>
      <c r="F7126" s="104" t="s">
        <v>88</v>
      </c>
      <c r="G7126" s="105">
        <v>42975</v>
      </c>
      <c r="H7126" s="105">
        <v>0.33958333333333302</v>
      </c>
      <c r="I7126" s="104">
        <v>1.73010380622837</v>
      </c>
      <c r="J7126" s="104">
        <v>113</v>
      </c>
      <c r="K7126" s="104">
        <v>53.156666666666702</v>
      </c>
      <c r="L7126" s="104">
        <v>3.0683333333333298</v>
      </c>
      <c r="M7126" s="104">
        <v>1</v>
      </c>
      <c r="N7126" s="104">
        <v>0.3</v>
      </c>
      <c r="O7126" s="104">
        <v>0.21</v>
      </c>
      <c r="P7126" s="104" t="s">
        <v>66</v>
      </c>
      <c r="R7126" s="104" t="s">
        <v>67</v>
      </c>
    </row>
    <row r="7127" spans="1:18" x14ac:dyDescent="0.25">
      <c r="A7127" s="104">
        <v>1067539</v>
      </c>
      <c r="B7127" s="104" t="s">
        <v>22</v>
      </c>
      <c r="C7127" s="104">
        <v>2017</v>
      </c>
      <c r="D7127" s="104" t="s">
        <v>204</v>
      </c>
      <c r="E7127" s="104" t="s">
        <v>2</v>
      </c>
      <c r="F7127" s="104" t="s">
        <v>88</v>
      </c>
      <c r="G7127" s="105">
        <v>42975</v>
      </c>
      <c r="H7127" s="105">
        <v>0.38819444444444401</v>
      </c>
      <c r="I7127" s="104">
        <v>3.4602076124567498</v>
      </c>
      <c r="J7127" s="104">
        <v>176</v>
      </c>
      <c r="K7127" s="104">
        <v>54.648333333333298</v>
      </c>
      <c r="L7127" s="104">
        <v>5.2166666666666703</v>
      </c>
      <c r="M7127" s="104">
        <v>11</v>
      </c>
      <c r="N7127" s="104">
        <v>0.2</v>
      </c>
      <c r="O7127" s="104">
        <v>1.54</v>
      </c>
      <c r="P7127" s="104" t="s">
        <v>67</v>
      </c>
      <c r="R7127" s="104" t="s">
        <v>67</v>
      </c>
    </row>
    <row r="7128" spans="1:18" x14ac:dyDescent="0.25">
      <c r="A7128" s="104">
        <v>1067540</v>
      </c>
      <c r="B7128" s="104" t="s">
        <v>22</v>
      </c>
      <c r="C7128" s="104">
        <v>2017</v>
      </c>
      <c r="D7128" s="104" t="s">
        <v>203</v>
      </c>
      <c r="E7128" s="104" t="s">
        <v>2</v>
      </c>
      <c r="F7128" s="104" t="s">
        <v>88</v>
      </c>
      <c r="G7128" s="105">
        <v>42975</v>
      </c>
      <c r="H7128" s="105">
        <v>0.39583333333333298</v>
      </c>
      <c r="I7128" s="104">
        <v>3.4602076124567498</v>
      </c>
      <c r="J7128" s="104">
        <v>243</v>
      </c>
      <c r="K7128" s="104">
        <v>54.24</v>
      </c>
      <c r="L7128" s="104">
        <v>5.78</v>
      </c>
      <c r="M7128" s="104">
        <v>11.4</v>
      </c>
      <c r="N7128" s="104">
        <v>0.2</v>
      </c>
      <c r="O7128" s="104">
        <v>0.68400000000000005</v>
      </c>
      <c r="P7128" s="104" t="s">
        <v>67</v>
      </c>
      <c r="R7128" s="104" t="s">
        <v>67</v>
      </c>
    </row>
    <row r="7129" spans="1:18" x14ac:dyDescent="0.25">
      <c r="A7129" s="104">
        <v>1067541</v>
      </c>
      <c r="B7129" s="104" t="s">
        <v>22</v>
      </c>
      <c r="C7129" s="104">
        <v>2017</v>
      </c>
      <c r="D7129" s="104" t="s">
        <v>202</v>
      </c>
      <c r="E7129" s="104" t="s">
        <v>2</v>
      </c>
      <c r="F7129" s="104" t="s">
        <v>88</v>
      </c>
      <c r="G7129" s="105">
        <v>42975</v>
      </c>
      <c r="H7129" s="105">
        <v>0.57777777777777795</v>
      </c>
      <c r="I7129" s="104">
        <v>1.5433333333333299</v>
      </c>
      <c r="J7129" s="104">
        <v>185</v>
      </c>
      <c r="K7129" s="104">
        <v>54.2216666666667</v>
      </c>
      <c r="L7129" s="104">
        <v>5.7166666666666703</v>
      </c>
      <c r="M7129" s="104">
        <v>0.57999999999999996</v>
      </c>
      <c r="N7129" s="104">
        <v>0.16</v>
      </c>
      <c r="O7129" s="104">
        <v>3.712E-2</v>
      </c>
      <c r="P7129" s="104" t="s">
        <v>87</v>
      </c>
      <c r="Q7129" s="104">
        <v>4.4544000000000002E-4</v>
      </c>
      <c r="R7129" s="104" t="s">
        <v>67</v>
      </c>
    </row>
    <row r="7130" spans="1:18" x14ac:dyDescent="0.25">
      <c r="A7130" s="104">
        <v>1067542</v>
      </c>
      <c r="B7130" s="104" t="s">
        <v>22</v>
      </c>
      <c r="C7130" s="104">
        <v>2017</v>
      </c>
      <c r="D7130" s="104" t="s">
        <v>201</v>
      </c>
      <c r="E7130" s="104" t="s">
        <v>2</v>
      </c>
      <c r="F7130" s="104" t="s">
        <v>88</v>
      </c>
      <c r="G7130" s="105">
        <v>42976</v>
      </c>
      <c r="H7130" s="105">
        <v>0.31597222222222199</v>
      </c>
      <c r="I7130" s="104">
        <v>3.4602076124567498</v>
      </c>
      <c r="J7130" s="104">
        <v>255</v>
      </c>
      <c r="K7130" s="104">
        <v>54.261666666666699</v>
      </c>
      <c r="L7130" s="104">
        <v>5.5533333333333301</v>
      </c>
      <c r="M7130" s="104">
        <v>1.3</v>
      </c>
      <c r="N7130" s="104">
        <v>0.3</v>
      </c>
      <c r="O7130" s="104">
        <v>0.23400000000000001</v>
      </c>
      <c r="P7130" s="104" t="s">
        <v>66</v>
      </c>
      <c r="R7130" s="104" t="s">
        <v>67</v>
      </c>
    </row>
    <row r="7131" spans="1:18" x14ac:dyDescent="0.25">
      <c r="A7131" s="104">
        <v>1067543</v>
      </c>
      <c r="B7131" s="104" t="s">
        <v>22</v>
      </c>
      <c r="C7131" s="104">
        <v>2017</v>
      </c>
      <c r="D7131" s="104" t="s">
        <v>200</v>
      </c>
      <c r="E7131" s="104" t="s">
        <v>2</v>
      </c>
      <c r="F7131" s="104" t="s">
        <v>88</v>
      </c>
      <c r="G7131" s="105">
        <v>42976</v>
      </c>
      <c r="H7131" s="105">
        <v>0.40347222222222201</v>
      </c>
      <c r="I7131" s="104">
        <v>3.4602076124567498</v>
      </c>
      <c r="J7131" s="104">
        <v>245</v>
      </c>
      <c r="K7131" s="104">
        <v>53.243333333333297</v>
      </c>
      <c r="L7131" s="104">
        <v>3.2547222222222199</v>
      </c>
      <c r="M7131" s="104">
        <v>1.3</v>
      </c>
      <c r="N7131" s="104">
        <v>0.3</v>
      </c>
      <c r="O7131" s="104">
        <v>0.312</v>
      </c>
      <c r="P7131" s="104" t="s">
        <v>66</v>
      </c>
      <c r="R7131" s="104" t="s">
        <v>67</v>
      </c>
    </row>
    <row r="7132" spans="1:18" x14ac:dyDescent="0.25">
      <c r="A7132" s="104">
        <v>1067544</v>
      </c>
      <c r="B7132" s="104" t="s">
        <v>22</v>
      </c>
      <c r="C7132" s="104">
        <v>2017</v>
      </c>
      <c r="D7132" s="104" t="s">
        <v>199</v>
      </c>
      <c r="E7132" s="104" t="s">
        <v>2</v>
      </c>
      <c r="F7132" s="104" t="s">
        <v>88</v>
      </c>
      <c r="G7132" s="105">
        <v>42979</v>
      </c>
      <c r="H7132" s="105">
        <v>0.72569444444444398</v>
      </c>
      <c r="K7132" s="104">
        <v>54.5422222222222</v>
      </c>
      <c r="L7132" s="104">
        <v>3.5463888888888899</v>
      </c>
      <c r="M7132" s="104">
        <v>4</v>
      </c>
      <c r="N7132" s="104">
        <v>0.49</v>
      </c>
      <c r="O7132" s="104">
        <v>1.0780000000000001</v>
      </c>
      <c r="P7132" s="104" t="s">
        <v>67</v>
      </c>
      <c r="R7132" s="104" t="s">
        <v>67</v>
      </c>
    </row>
    <row r="7133" spans="1:18" x14ac:dyDescent="0.25">
      <c r="A7133" s="104">
        <v>1067545</v>
      </c>
      <c r="B7133" s="104" t="s">
        <v>22</v>
      </c>
      <c r="C7133" s="104">
        <v>2017</v>
      </c>
      <c r="D7133" s="104" t="s">
        <v>198</v>
      </c>
      <c r="E7133" s="104" t="s">
        <v>2</v>
      </c>
      <c r="F7133" s="104" t="s">
        <v>88</v>
      </c>
      <c r="G7133" s="105">
        <v>42982</v>
      </c>
      <c r="H7133" s="105">
        <v>0.3</v>
      </c>
      <c r="I7133" s="104">
        <v>5.1903114186851198</v>
      </c>
      <c r="J7133" s="104">
        <v>215</v>
      </c>
      <c r="K7133" s="104">
        <v>53.53</v>
      </c>
      <c r="L7133" s="104">
        <v>5.15</v>
      </c>
      <c r="M7133" s="104">
        <v>0.8</v>
      </c>
      <c r="N7133" s="104">
        <v>0.2</v>
      </c>
      <c r="O7133" s="104">
        <v>9.6000000000000002E-2</v>
      </c>
      <c r="P7133" s="104" t="s">
        <v>67</v>
      </c>
      <c r="R7133" s="104" t="s">
        <v>67</v>
      </c>
    </row>
    <row r="7134" spans="1:18" x14ac:dyDescent="0.25">
      <c r="A7134" s="104">
        <v>1067546</v>
      </c>
      <c r="B7134" s="104" t="s">
        <v>22</v>
      </c>
      <c r="C7134" s="104">
        <v>2017</v>
      </c>
      <c r="D7134" s="104" t="s">
        <v>197</v>
      </c>
      <c r="E7134" s="104" t="s">
        <v>2</v>
      </c>
      <c r="F7134" s="104" t="s">
        <v>88</v>
      </c>
      <c r="G7134" s="105">
        <v>42982</v>
      </c>
      <c r="H7134" s="105">
        <v>0.35138888888888897</v>
      </c>
      <c r="I7134" s="104">
        <v>3.4602076124567498</v>
      </c>
      <c r="J7134" s="104">
        <v>180</v>
      </c>
      <c r="K7134" s="104">
        <v>54.185000000000002</v>
      </c>
      <c r="L7134" s="104">
        <v>5.8733333333333304</v>
      </c>
      <c r="M7134" s="104">
        <v>1.1000000000000001</v>
      </c>
      <c r="N7134" s="104">
        <v>0.3</v>
      </c>
      <c r="O7134" s="104">
        <v>0.23100000000000001</v>
      </c>
      <c r="P7134" s="104" t="s">
        <v>67</v>
      </c>
      <c r="R7134" s="104" t="s">
        <v>67</v>
      </c>
    </row>
    <row r="7135" spans="1:18" x14ac:dyDescent="0.25">
      <c r="A7135" s="104">
        <v>1067547</v>
      </c>
      <c r="B7135" s="104" t="s">
        <v>22</v>
      </c>
      <c r="C7135" s="104">
        <v>2017</v>
      </c>
      <c r="D7135" s="104" t="s">
        <v>196</v>
      </c>
      <c r="E7135" s="104" t="s">
        <v>2</v>
      </c>
      <c r="F7135" s="104" t="s">
        <v>88</v>
      </c>
      <c r="G7135" s="105">
        <v>42982</v>
      </c>
      <c r="H7135" s="105">
        <v>0.35138888888888897</v>
      </c>
      <c r="I7135" s="104">
        <v>3.4602076124567498</v>
      </c>
      <c r="J7135" s="104">
        <v>180</v>
      </c>
      <c r="K7135" s="104">
        <v>54.186666666666703</v>
      </c>
      <c r="L7135" s="104">
        <v>5.9283333333333301</v>
      </c>
      <c r="M7135" s="104">
        <v>1</v>
      </c>
      <c r="N7135" s="104">
        <v>0.2</v>
      </c>
      <c r="O7135" s="104">
        <v>0.12</v>
      </c>
      <c r="P7135" s="104" t="s">
        <v>67</v>
      </c>
      <c r="R7135" s="104" t="s">
        <v>67</v>
      </c>
    </row>
    <row r="7136" spans="1:18" x14ac:dyDescent="0.25">
      <c r="A7136" s="104">
        <v>1067548</v>
      </c>
      <c r="B7136" s="104" t="s">
        <v>22</v>
      </c>
      <c r="C7136" s="104">
        <v>2017</v>
      </c>
      <c r="D7136" s="104" t="s">
        <v>195</v>
      </c>
      <c r="E7136" s="104" t="s">
        <v>2</v>
      </c>
      <c r="F7136" s="104" t="s">
        <v>88</v>
      </c>
      <c r="G7136" s="105">
        <v>42987</v>
      </c>
      <c r="H7136" s="105">
        <v>0.34930555555555598</v>
      </c>
      <c r="I7136" s="104">
        <v>1.73010380622837</v>
      </c>
      <c r="J7136" s="104">
        <v>291</v>
      </c>
      <c r="K7136" s="104">
        <v>54.145000000000003</v>
      </c>
      <c r="L7136" s="104">
        <v>6.0833333333333304</v>
      </c>
      <c r="M7136" s="104">
        <v>7.6</v>
      </c>
      <c r="N7136" s="104">
        <v>4.4000000000000004</v>
      </c>
      <c r="O7136" s="104">
        <v>20.064</v>
      </c>
      <c r="P7136" s="104" t="s">
        <v>67</v>
      </c>
      <c r="R7136" s="104" t="s">
        <v>67</v>
      </c>
    </row>
    <row r="7137" spans="1:18" x14ac:dyDescent="0.25">
      <c r="A7137" s="104">
        <v>1067549</v>
      </c>
      <c r="B7137" s="104" t="s">
        <v>22</v>
      </c>
      <c r="C7137" s="104">
        <v>2017</v>
      </c>
      <c r="D7137" s="104" t="s">
        <v>194</v>
      </c>
      <c r="E7137" s="104" t="s">
        <v>2</v>
      </c>
      <c r="F7137" s="104" t="s">
        <v>88</v>
      </c>
      <c r="G7137" s="105">
        <v>42987</v>
      </c>
      <c r="H7137" s="105">
        <v>0.35763888888888901</v>
      </c>
      <c r="I7137" s="104">
        <v>3.4602076124567498</v>
      </c>
      <c r="J7137" s="104">
        <v>261</v>
      </c>
      <c r="K7137" s="104">
        <v>54.081666666666699</v>
      </c>
      <c r="L7137" s="104">
        <v>5.39</v>
      </c>
      <c r="M7137" s="104">
        <v>0.9</v>
      </c>
      <c r="N7137" s="104">
        <v>0.2</v>
      </c>
      <c r="O7137" s="104">
        <v>0.09</v>
      </c>
      <c r="P7137" s="104" t="s">
        <v>67</v>
      </c>
      <c r="R7137" s="104" t="s">
        <v>67</v>
      </c>
    </row>
    <row r="7138" spans="1:18" x14ac:dyDescent="0.25">
      <c r="A7138" s="104">
        <v>1067550</v>
      </c>
      <c r="B7138" s="104" t="s">
        <v>22</v>
      </c>
      <c r="C7138" s="104">
        <v>2017</v>
      </c>
      <c r="D7138" s="104" t="s">
        <v>193</v>
      </c>
      <c r="E7138" s="104" t="s">
        <v>2</v>
      </c>
      <c r="F7138" s="104" t="s">
        <v>88</v>
      </c>
      <c r="G7138" s="105">
        <v>42987</v>
      </c>
      <c r="H7138" s="105">
        <v>0.37777777777777799</v>
      </c>
      <c r="I7138" s="104">
        <v>5.1903114186851198</v>
      </c>
      <c r="J7138" s="104">
        <v>243</v>
      </c>
      <c r="K7138" s="104">
        <v>54.893333333333302</v>
      </c>
      <c r="L7138" s="104">
        <v>4.4433333333333298</v>
      </c>
      <c r="M7138" s="104">
        <v>16.5</v>
      </c>
      <c r="N7138" s="104">
        <v>2.9</v>
      </c>
      <c r="O7138" s="104">
        <v>4.7850000000000001</v>
      </c>
      <c r="P7138" s="104" t="s">
        <v>67</v>
      </c>
      <c r="R7138" s="104" t="s">
        <v>67</v>
      </c>
    </row>
    <row r="7139" spans="1:18" x14ac:dyDescent="0.25">
      <c r="A7139" s="104">
        <v>1067551</v>
      </c>
      <c r="B7139" s="104" t="s">
        <v>22</v>
      </c>
      <c r="C7139" s="104">
        <v>2017</v>
      </c>
      <c r="D7139" s="104" t="s">
        <v>192</v>
      </c>
      <c r="E7139" s="104" t="s">
        <v>2</v>
      </c>
      <c r="F7139" s="104" t="s">
        <v>88</v>
      </c>
      <c r="G7139" s="105">
        <v>42998</v>
      </c>
      <c r="H7139" s="105">
        <v>0.50347222222222199</v>
      </c>
      <c r="I7139" s="104">
        <v>3.4602076124567498</v>
      </c>
      <c r="J7139" s="104">
        <v>230</v>
      </c>
      <c r="K7139" s="104">
        <v>53.648333333333298</v>
      </c>
      <c r="L7139" s="104">
        <v>4.1116666666666699</v>
      </c>
      <c r="M7139" s="104">
        <v>8.3000000000000007</v>
      </c>
      <c r="N7139" s="104">
        <v>0.9</v>
      </c>
      <c r="O7139" s="104">
        <v>4.4820000000000002</v>
      </c>
      <c r="P7139" s="104" t="s">
        <v>66</v>
      </c>
      <c r="R7139" s="104" t="s">
        <v>67</v>
      </c>
    </row>
    <row r="7140" spans="1:18" x14ac:dyDescent="0.25">
      <c r="A7140" s="104">
        <v>1067552</v>
      </c>
      <c r="B7140" s="104" t="s">
        <v>22</v>
      </c>
      <c r="C7140" s="104">
        <v>2017</v>
      </c>
      <c r="D7140" s="104" t="s">
        <v>191</v>
      </c>
      <c r="E7140" s="104" t="s">
        <v>2</v>
      </c>
      <c r="F7140" s="104" t="s">
        <v>88</v>
      </c>
      <c r="G7140" s="105">
        <v>42999</v>
      </c>
      <c r="H7140" s="105">
        <v>0.59375</v>
      </c>
      <c r="I7140" s="104">
        <v>6.9204152249134996</v>
      </c>
      <c r="J7140" s="104">
        <v>183</v>
      </c>
      <c r="K7140" s="104">
        <v>52.436666666666703</v>
      </c>
      <c r="L7140" s="104">
        <v>2.43333333333333</v>
      </c>
      <c r="M7140" s="104">
        <v>6</v>
      </c>
      <c r="N7140" s="104">
        <v>0.9</v>
      </c>
      <c r="O7140" s="104">
        <v>3.24</v>
      </c>
      <c r="P7140" s="104" t="s">
        <v>66</v>
      </c>
      <c r="R7140" s="104" t="s">
        <v>67</v>
      </c>
    </row>
    <row r="7141" spans="1:18" x14ac:dyDescent="0.25">
      <c r="A7141" s="104">
        <v>1067553</v>
      </c>
      <c r="B7141" s="104" t="s">
        <v>22</v>
      </c>
      <c r="C7141" s="104">
        <v>2017</v>
      </c>
      <c r="D7141" s="104" t="s">
        <v>190</v>
      </c>
      <c r="E7141" s="104" t="s">
        <v>2</v>
      </c>
      <c r="F7141" s="104" t="s">
        <v>88</v>
      </c>
      <c r="G7141" s="105">
        <v>43001</v>
      </c>
      <c r="H7141" s="105">
        <v>0.35416666666666702</v>
      </c>
      <c r="I7141" s="104">
        <v>3.4602076124567498</v>
      </c>
      <c r="J7141" s="104">
        <v>218</v>
      </c>
      <c r="K7141" s="104">
        <v>52.657777777777802</v>
      </c>
      <c r="L7141" s="104">
        <v>3.4233333333333298</v>
      </c>
      <c r="M7141" s="104">
        <v>0.7</v>
      </c>
      <c r="N7141" s="104">
        <v>0.4</v>
      </c>
      <c r="O7141" s="104">
        <v>0.224</v>
      </c>
      <c r="P7141" s="104" t="s">
        <v>67</v>
      </c>
      <c r="R7141" s="104" t="s">
        <v>67</v>
      </c>
    </row>
    <row r="7142" spans="1:18" x14ac:dyDescent="0.25">
      <c r="A7142" s="104">
        <v>1067554</v>
      </c>
      <c r="B7142" s="104" t="s">
        <v>22</v>
      </c>
      <c r="C7142" s="104">
        <v>2017</v>
      </c>
      <c r="D7142" s="104" t="s">
        <v>189</v>
      </c>
      <c r="E7142" s="104" t="s">
        <v>2</v>
      </c>
      <c r="F7142" s="104" t="s">
        <v>88</v>
      </c>
      <c r="G7142" s="105">
        <v>43001</v>
      </c>
      <c r="H7142" s="105">
        <v>0.36944444444444402</v>
      </c>
      <c r="I7142" s="104">
        <v>5.1903114186851198</v>
      </c>
      <c r="J7142" s="104">
        <v>239</v>
      </c>
      <c r="K7142" s="104">
        <v>52.285833333333301</v>
      </c>
      <c r="L7142" s="104">
        <v>2.62777777777778</v>
      </c>
      <c r="M7142" s="104">
        <v>2.1</v>
      </c>
      <c r="N7142" s="104">
        <v>0.1</v>
      </c>
      <c r="O7142" s="104">
        <v>2.1000000000000001E-2</v>
      </c>
      <c r="P7142" s="104" t="s">
        <v>67</v>
      </c>
      <c r="R7142" s="104" t="s">
        <v>67</v>
      </c>
    </row>
    <row r="7143" spans="1:18" x14ac:dyDescent="0.25">
      <c r="A7143" s="104">
        <v>1067555</v>
      </c>
      <c r="B7143" s="104" t="s">
        <v>22</v>
      </c>
      <c r="C7143" s="104">
        <v>2017</v>
      </c>
      <c r="D7143" s="104" t="s">
        <v>188</v>
      </c>
      <c r="E7143" s="104" t="s">
        <v>2</v>
      </c>
      <c r="F7143" s="104" t="s">
        <v>88</v>
      </c>
      <c r="G7143" s="105">
        <v>43001</v>
      </c>
      <c r="H7143" s="105">
        <v>0.37152777777777801</v>
      </c>
      <c r="I7143" s="104">
        <v>5.1903114186851198</v>
      </c>
      <c r="J7143" s="104">
        <v>212</v>
      </c>
      <c r="K7143" s="104">
        <v>52.4930555555556</v>
      </c>
      <c r="L7143" s="104">
        <v>2.64611111111111</v>
      </c>
      <c r="M7143" s="104">
        <v>7.8</v>
      </c>
      <c r="N7143" s="104">
        <v>0.4</v>
      </c>
      <c r="O7143" s="104">
        <v>0.93600000000000005</v>
      </c>
      <c r="P7143" s="104" t="s">
        <v>67</v>
      </c>
      <c r="R7143" s="104" t="s">
        <v>67</v>
      </c>
    </row>
    <row r="7144" spans="1:18" x14ac:dyDescent="0.25">
      <c r="A7144" s="104">
        <v>1067556</v>
      </c>
      <c r="B7144" s="104" t="s">
        <v>22</v>
      </c>
      <c r="C7144" s="104">
        <v>2017</v>
      </c>
      <c r="D7144" s="104" t="s">
        <v>187</v>
      </c>
      <c r="E7144" s="104" t="s">
        <v>2</v>
      </c>
      <c r="F7144" s="104" t="s">
        <v>88</v>
      </c>
      <c r="G7144" s="105">
        <v>43001</v>
      </c>
      <c r="H7144" s="105">
        <v>0.37222222222222201</v>
      </c>
      <c r="I7144" s="104">
        <v>5.1903114186851198</v>
      </c>
      <c r="J7144" s="104">
        <v>212</v>
      </c>
      <c r="K7144" s="104">
        <v>52.547499999999999</v>
      </c>
      <c r="L7144" s="104">
        <v>2.7777777777777799</v>
      </c>
      <c r="M7144" s="104">
        <v>2</v>
      </c>
      <c r="N7144" s="104">
        <v>1.5</v>
      </c>
      <c r="O7144" s="104">
        <v>1.8</v>
      </c>
      <c r="P7144" s="104" t="s">
        <v>67</v>
      </c>
      <c r="R7144" s="104" t="s">
        <v>67</v>
      </c>
    </row>
    <row r="7145" spans="1:18" x14ac:dyDescent="0.25">
      <c r="A7145" s="104">
        <v>1067557</v>
      </c>
      <c r="B7145" s="104" t="s">
        <v>22</v>
      </c>
      <c r="C7145" s="104">
        <v>2017</v>
      </c>
      <c r="D7145" s="104" t="s">
        <v>186</v>
      </c>
      <c r="E7145" s="104" t="s">
        <v>2</v>
      </c>
      <c r="F7145" s="104" t="s">
        <v>88</v>
      </c>
      <c r="G7145" s="105">
        <v>43001</v>
      </c>
      <c r="H7145" s="105">
        <v>0.57847222222222205</v>
      </c>
      <c r="I7145" s="104">
        <v>5.1903114186851198</v>
      </c>
      <c r="J7145" s="104">
        <v>131</v>
      </c>
      <c r="K7145" s="104">
        <v>53.0352777777778</v>
      </c>
      <c r="L7145" s="104">
        <v>3.4486111111111102</v>
      </c>
      <c r="M7145" s="104">
        <v>2.2000000000000002</v>
      </c>
      <c r="N7145" s="104">
        <v>0.4</v>
      </c>
      <c r="O7145" s="104">
        <v>0.70399999999999996</v>
      </c>
      <c r="P7145" s="104" t="s">
        <v>67</v>
      </c>
      <c r="R7145" s="104" t="s">
        <v>67</v>
      </c>
    </row>
    <row r="7146" spans="1:18" x14ac:dyDescent="0.25">
      <c r="A7146" s="104">
        <v>1067558</v>
      </c>
      <c r="B7146" s="104" t="s">
        <v>22</v>
      </c>
      <c r="C7146" s="104">
        <v>2017</v>
      </c>
      <c r="D7146" s="104" t="s">
        <v>185</v>
      </c>
      <c r="E7146" s="104" t="s">
        <v>2</v>
      </c>
      <c r="F7146" s="104" t="s">
        <v>88</v>
      </c>
      <c r="G7146" s="105">
        <v>43003</v>
      </c>
      <c r="H7146" s="105">
        <v>0.52847222222222201</v>
      </c>
      <c r="I7146" s="104">
        <v>6.9204152249134996</v>
      </c>
      <c r="J7146" s="104">
        <v>92</v>
      </c>
      <c r="K7146" s="104">
        <v>52.427500000000002</v>
      </c>
      <c r="L7146" s="104">
        <v>3.3330555555555601</v>
      </c>
      <c r="M7146" s="104">
        <v>1</v>
      </c>
      <c r="N7146" s="104">
        <v>0.9</v>
      </c>
      <c r="O7146" s="104">
        <v>0.45</v>
      </c>
      <c r="P7146" s="104" t="s">
        <v>67</v>
      </c>
      <c r="R7146" s="104" t="s">
        <v>91</v>
      </c>
    </row>
    <row r="7147" spans="1:18" x14ac:dyDescent="0.25">
      <c r="A7147" s="104">
        <v>1067559</v>
      </c>
      <c r="B7147" s="104" t="s">
        <v>22</v>
      </c>
      <c r="C7147" s="104">
        <v>2017</v>
      </c>
      <c r="D7147" s="104" t="s">
        <v>184</v>
      </c>
      <c r="E7147" s="104" t="s">
        <v>2</v>
      </c>
      <c r="F7147" s="104" t="s">
        <v>88</v>
      </c>
      <c r="G7147" s="105">
        <v>43003</v>
      </c>
      <c r="H7147" s="105">
        <v>0.52847222222222201</v>
      </c>
      <c r="I7147" s="104">
        <v>6.9204152249134996</v>
      </c>
      <c r="J7147" s="104">
        <v>92</v>
      </c>
      <c r="K7147" s="104">
        <v>52.89</v>
      </c>
      <c r="L7147" s="104">
        <v>3.3405555555555599</v>
      </c>
      <c r="M7147" s="104">
        <v>0.8</v>
      </c>
      <c r="N7147" s="104">
        <v>0.4</v>
      </c>
      <c r="O7147" s="104">
        <v>0.25600000000000001</v>
      </c>
      <c r="P7147" s="104" t="s">
        <v>67</v>
      </c>
      <c r="R7147" s="104" t="s">
        <v>91</v>
      </c>
    </row>
    <row r="7148" spans="1:18" x14ac:dyDescent="0.25">
      <c r="A7148" s="104">
        <v>1067560</v>
      </c>
      <c r="B7148" s="104" t="s">
        <v>22</v>
      </c>
      <c r="C7148" s="104">
        <v>2017</v>
      </c>
      <c r="D7148" s="104" t="s">
        <v>183</v>
      </c>
      <c r="E7148" s="104" t="s">
        <v>2</v>
      </c>
      <c r="F7148" s="104" t="s">
        <v>88</v>
      </c>
      <c r="G7148" s="105">
        <v>43003</v>
      </c>
      <c r="H7148" s="105">
        <v>0.52916666666666701</v>
      </c>
      <c r="I7148" s="104">
        <v>6.9204152249134996</v>
      </c>
      <c r="J7148" s="104">
        <v>92</v>
      </c>
      <c r="K7148" s="104">
        <v>52.9236111111111</v>
      </c>
      <c r="L7148" s="104">
        <v>3.3611111111111098</v>
      </c>
      <c r="M7148" s="104">
        <v>0.4</v>
      </c>
      <c r="N7148" s="104">
        <v>0.4</v>
      </c>
      <c r="O7148" s="104">
        <v>9.6000000000000002E-2</v>
      </c>
      <c r="P7148" s="104" t="s">
        <v>67</v>
      </c>
      <c r="R7148" s="104" t="s">
        <v>91</v>
      </c>
    </row>
    <row r="7149" spans="1:18" x14ac:dyDescent="0.25">
      <c r="A7149" s="104">
        <v>1067561</v>
      </c>
      <c r="B7149" s="104" t="s">
        <v>22</v>
      </c>
      <c r="C7149" s="104">
        <v>2017</v>
      </c>
      <c r="D7149" s="104" t="s">
        <v>182</v>
      </c>
      <c r="E7149" s="104" t="s">
        <v>2</v>
      </c>
      <c r="F7149" s="104" t="s">
        <v>88</v>
      </c>
      <c r="G7149" s="105">
        <v>43003</v>
      </c>
      <c r="H7149" s="105">
        <v>0.52986111111111101</v>
      </c>
      <c r="I7149" s="104">
        <v>6.9204152249134996</v>
      </c>
      <c r="J7149" s="104">
        <v>92</v>
      </c>
      <c r="K7149" s="104">
        <v>52.960277777777797</v>
      </c>
      <c r="L7149" s="104">
        <v>3.3838888888888898</v>
      </c>
      <c r="M7149" s="104">
        <v>0.5</v>
      </c>
      <c r="N7149" s="104">
        <v>0.4</v>
      </c>
      <c r="O7149" s="104">
        <v>0.16</v>
      </c>
      <c r="P7149" s="104" t="s">
        <v>67</v>
      </c>
      <c r="R7149" s="104" t="s">
        <v>91</v>
      </c>
    </row>
    <row r="7150" spans="1:18" x14ac:dyDescent="0.25">
      <c r="A7150" s="104">
        <v>1067562</v>
      </c>
      <c r="B7150" s="104" t="s">
        <v>22</v>
      </c>
      <c r="C7150" s="104">
        <v>2017</v>
      </c>
      <c r="D7150" s="104" t="s">
        <v>181</v>
      </c>
      <c r="E7150" s="104" t="s">
        <v>2</v>
      </c>
      <c r="F7150" s="104" t="s">
        <v>88</v>
      </c>
      <c r="G7150" s="105">
        <v>43003</v>
      </c>
      <c r="H7150" s="105">
        <v>0.530555555555556</v>
      </c>
      <c r="I7150" s="104">
        <v>6.9204152249134996</v>
      </c>
      <c r="J7150" s="104">
        <v>92</v>
      </c>
      <c r="K7150" s="104">
        <v>53</v>
      </c>
      <c r="L7150" s="104">
        <v>3.4044444444444402</v>
      </c>
      <c r="M7150" s="104">
        <v>1.1000000000000001</v>
      </c>
      <c r="N7150" s="104">
        <v>0.6</v>
      </c>
      <c r="O7150" s="104">
        <v>0.39600000000000002</v>
      </c>
      <c r="P7150" s="104" t="s">
        <v>67</v>
      </c>
      <c r="R7150" s="104" t="s">
        <v>91</v>
      </c>
    </row>
    <row r="7151" spans="1:18" x14ac:dyDescent="0.25">
      <c r="A7151" s="104">
        <v>1067563</v>
      </c>
      <c r="B7151" s="104" t="s">
        <v>22</v>
      </c>
      <c r="C7151" s="104">
        <v>2017</v>
      </c>
      <c r="D7151" s="104" t="s">
        <v>180</v>
      </c>
      <c r="E7151" s="104" t="s">
        <v>2</v>
      </c>
      <c r="F7151" s="104" t="s">
        <v>2</v>
      </c>
      <c r="G7151" s="105">
        <v>43004</v>
      </c>
      <c r="H7151" s="105">
        <v>0.16111111111111101</v>
      </c>
      <c r="I7151" s="104">
        <v>7.7166666666666703</v>
      </c>
      <c r="J7151" s="104">
        <v>116</v>
      </c>
      <c r="K7151" s="104">
        <v>54.148333333333298</v>
      </c>
      <c r="L7151" s="104">
        <v>5.8466666666666702</v>
      </c>
      <c r="M7151" s="104">
        <v>5.7</v>
      </c>
      <c r="N7151" s="104">
        <v>0.1</v>
      </c>
      <c r="O7151" s="104">
        <v>5.7000000000000002E-2</v>
      </c>
      <c r="P7151" s="104" t="s">
        <v>67</v>
      </c>
      <c r="R7151" s="104" t="s">
        <v>67</v>
      </c>
    </row>
    <row r="7152" spans="1:18" x14ac:dyDescent="0.25">
      <c r="A7152" s="104">
        <v>1067564</v>
      </c>
      <c r="B7152" s="104" t="s">
        <v>22</v>
      </c>
      <c r="C7152" s="104">
        <v>2017</v>
      </c>
      <c r="D7152" s="104" t="s">
        <v>179</v>
      </c>
      <c r="E7152" s="104" t="s">
        <v>2</v>
      </c>
      <c r="F7152" s="104" t="s">
        <v>2</v>
      </c>
      <c r="G7152" s="105">
        <v>43004</v>
      </c>
      <c r="H7152" s="105">
        <v>0.16180555555555601</v>
      </c>
      <c r="I7152" s="104">
        <v>7.7166666666666703</v>
      </c>
      <c r="J7152" s="104">
        <v>116</v>
      </c>
      <c r="K7152" s="104">
        <v>54.255000000000003</v>
      </c>
      <c r="L7152" s="104">
        <v>5.7666666666666702</v>
      </c>
      <c r="M7152" s="104">
        <v>0.5</v>
      </c>
      <c r="N7152" s="104">
        <v>0.5</v>
      </c>
      <c r="O7152" s="104">
        <v>0.1</v>
      </c>
      <c r="P7152" s="104" t="s">
        <v>67</v>
      </c>
      <c r="R7152" s="104" t="s">
        <v>67</v>
      </c>
    </row>
    <row r="7153" spans="1:18" x14ac:dyDescent="0.25">
      <c r="A7153" s="104">
        <v>1067565</v>
      </c>
      <c r="B7153" s="104" t="s">
        <v>22</v>
      </c>
      <c r="C7153" s="104">
        <v>2017</v>
      </c>
      <c r="D7153" s="104" t="s">
        <v>178</v>
      </c>
      <c r="E7153" s="104" t="s">
        <v>2</v>
      </c>
      <c r="F7153" s="104" t="s">
        <v>2</v>
      </c>
      <c r="G7153" s="105">
        <v>43004</v>
      </c>
      <c r="H7153" s="105">
        <v>0.163888888888889</v>
      </c>
      <c r="I7153" s="104">
        <v>7.7166666666666703</v>
      </c>
      <c r="J7153" s="104">
        <v>116</v>
      </c>
      <c r="K7153" s="104">
        <v>54.115000000000002</v>
      </c>
      <c r="L7153" s="104">
        <v>5.5333333333333297</v>
      </c>
      <c r="M7153" s="104">
        <v>3.7</v>
      </c>
      <c r="N7153" s="104">
        <v>0.2</v>
      </c>
      <c r="O7153" s="104">
        <v>0.29599999999999999</v>
      </c>
      <c r="P7153" s="104" t="s">
        <v>67</v>
      </c>
      <c r="R7153" s="104" t="s">
        <v>67</v>
      </c>
    </row>
    <row r="7154" spans="1:18" x14ac:dyDescent="0.25">
      <c r="A7154" s="104">
        <v>1067566</v>
      </c>
      <c r="B7154" s="104" t="s">
        <v>22</v>
      </c>
      <c r="C7154" s="104">
        <v>2017</v>
      </c>
      <c r="D7154" s="104" t="s">
        <v>177</v>
      </c>
      <c r="E7154" s="104" t="s">
        <v>2</v>
      </c>
      <c r="F7154" s="104" t="s">
        <v>2</v>
      </c>
      <c r="G7154" s="105">
        <v>43004</v>
      </c>
      <c r="H7154" s="105">
        <v>0.16666666666666699</v>
      </c>
      <c r="I7154" s="104">
        <v>7.7166666666666703</v>
      </c>
      <c r="J7154" s="104">
        <v>116</v>
      </c>
      <c r="K7154" s="104">
        <v>54.1</v>
      </c>
      <c r="L7154" s="104">
        <v>5.25</v>
      </c>
      <c r="M7154" s="104">
        <v>2.6</v>
      </c>
      <c r="N7154" s="104">
        <v>0.2</v>
      </c>
      <c r="O7154" s="104">
        <v>0.20799999999999999</v>
      </c>
      <c r="P7154" s="104" t="s">
        <v>67</v>
      </c>
      <c r="R7154" s="104" t="s">
        <v>67</v>
      </c>
    </row>
    <row r="7155" spans="1:18" x14ac:dyDescent="0.25">
      <c r="A7155" s="104">
        <v>1067567</v>
      </c>
      <c r="B7155" s="104" t="s">
        <v>22</v>
      </c>
      <c r="C7155" s="104">
        <v>2017</v>
      </c>
      <c r="D7155" s="104" t="s">
        <v>176</v>
      </c>
      <c r="E7155" s="104" t="s">
        <v>2</v>
      </c>
      <c r="F7155" s="104" t="s">
        <v>88</v>
      </c>
      <c r="G7155" s="105">
        <v>43004</v>
      </c>
      <c r="H7155" s="105">
        <v>0.454166666666667</v>
      </c>
      <c r="I7155" s="104">
        <v>5.1903114186851198</v>
      </c>
      <c r="J7155" s="104">
        <v>89</v>
      </c>
      <c r="K7155" s="104">
        <v>54.883333333333297</v>
      </c>
      <c r="L7155" s="104">
        <v>3.69166666666667</v>
      </c>
      <c r="M7155" s="104">
        <v>0.6</v>
      </c>
      <c r="N7155" s="104">
        <v>0.1</v>
      </c>
      <c r="O7155" s="104">
        <v>4.2000000000000003E-2</v>
      </c>
      <c r="P7155" s="104" t="s">
        <v>67</v>
      </c>
      <c r="R7155" s="104" t="s">
        <v>67</v>
      </c>
    </row>
    <row r="7156" spans="1:18" x14ac:dyDescent="0.25">
      <c r="A7156" s="104">
        <v>1067568</v>
      </c>
      <c r="B7156" s="104" t="s">
        <v>22</v>
      </c>
      <c r="C7156" s="104">
        <v>2017</v>
      </c>
      <c r="D7156" s="104" t="s">
        <v>175</v>
      </c>
      <c r="E7156" s="104" t="s">
        <v>2</v>
      </c>
      <c r="F7156" s="104" t="s">
        <v>88</v>
      </c>
      <c r="G7156" s="105">
        <v>43004</v>
      </c>
      <c r="H7156" s="105">
        <v>0.48680555555555599</v>
      </c>
      <c r="I7156" s="104">
        <v>6.9204152249134996</v>
      </c>
      <c r="J7156" s="104">
        <v>117</v>
      </c>
      <c r="K7156" s="104">
        <v>53.6816666666667</v>
      </c>
      <c r="L7156" s="104">
        <v>3.605</v>
      </c>
      <c r="M7156" s="104">
        <v>0.4</v>
      </c>
      <c r="N7156" s="104">
        <v>0.3</v>
      </c>
      <c r="O7156" s="104">
        <v>8.4000000000000005E-2</v>
      </c>
      <c r="P7156" s="104" t="s">
        <v>67</v>
      </c>
      <c r="R7156" s="104" t="s">
        <v>67</v>
      </c>
    </row>
    <row r="7157" spans="1:18" x14ac:dyDescent="0.25">
      <c r="A7157" s="104">
        <v>1067569</v>
      </c>
      <c r="B7157" s="104" t="s">
        <v>22</v>
      </c>
      <c r="C7157" s="104">
        <v>2017</v>
      </c>
      <c r="D7157" s="104" t="s">
        <v>174</v>
      </c>
      <c r="E7157" s="104" t="s">
        <v>2</v>
      </c>
      <c r="F7157" s="104" t="s">
        <v>88</v>
      </c>
      <c r="G7157" s="105">
        <v>43004</v>
      </c>
      <c r="H7157" s="105">
        <v>0.50208333333333299</v>
      </c>
      <c r="I7157" s="104">
        <v>5.1903114186851198</v>
      </c>
      <c r="J7157" s="104">
        <v>91</v>
      </c>
      <c r="K7157" s="104">
        <v>52.755000000000003</v>
      </c>
      <c r="L7157" s="104">
        <v>3.39333333333333</v>
      </c>
      <c r="M7157" s="104">
        <v>4</v>
      </c>
      <c r="N7157" s="104">
        <v>0.3</v>
      </c>
      <c r="O7157" s="104">
        <v>0.84</v>
      </c>
      <c r="P7157" s="104" t="s">
        <v>67</v>
      </c>
      <c r="R7157" s="104" t="s">
        <v>67</v>
      </c>
    </row>
    <row r="7158" spans="1:18" x14ac:dyDescent="0.25">
      <c r="A7158" s="104">
        <v>1067570</v>
      </c>
      <c r="B7158" s="104" t="s">
        <v>22</v>
      </c>
      <c r="C7158" s="104">
        <v>2017</v>
      </c>
      <c r="D7158" s="104" t="s">
        <v>173</v>
      </c>
      <c r="E7158" s="104" t="s">
        <v>2</v>
      </c>
      <c r="F7158" s="104" t="s">
        <v>88</v>
      </c>
      <c r="G7158" s="105">
        <v>43006</v>
      </c>
      <c r="H7158" s="105">
        <v>0.40902777777777799</v>
      </c>
      <c r="I7158" s="104">
        <v>6.9204152249134996</v>
      </c>
      <c r="J7158" s="104">
        <v>169</v>
      </c>
      <c r="K7158" s="104">
        <v>52.9930555555556</v>
      </c>
      <c r="L7158" s="104">
        <v>3.3130555555555601</v>
      </c>
      <c r="M7158" s="104">
        <v>1.5</v>
      </c>
      <c r="N7158" s="104">
        <v>0.3</v>
      </c>
      <c r="O7158" s="104">
        <v>0.27</v>
      </c>
      <c r="P7158" s="104" t="s">
        <v>67</v>
      </c>
      <c r="R7158" s="104" t="s">
        <v>67</v>
      </c>
    </row>
    <row r="7159" spans="1:18" x14ac:dyDescent="0.25">
      <c r="A7159" s="104">
        <v>1067571</v>
      </c>
      <c r="B7159" s="104" t="s">
        <v>22</v>
      </c>
      <c r="C7159" s="104">
        <v>2017</v>
      </c>
      <c r="D7159" s="104" t="s">
        <v>172</v>
      </c>
      <c r="E7159" s="104" t="s">
        <v>2</v>
      </c>
      <c r="F7159" s="104" t="s">
        <v>88</v>
      </c>
      <c r="G7159" s="105">
        <v>43006</v>
      </c>
      <c r="H7159" s="105">
        <v>0.40902777777777799</v>
      </c>
      <c r="I7159" s="104">
        <v>6.9204152249134996</v>
      </c>
      <c r="J7159" s="104">
        <v>169</v>
      </c>
      <c r="K7159" s="104">
        <v>53.011666666666699</v>
      </c>
      <c r="L7159" s="104">
        <v>3.30972222222222</v>
      </c>
      <c r="M7159" s="104">
        <v>1.5</v>
      </c>
      <c r="N7159" s="104">
        <v>0.2</v>
      </c>
      <c r="O7159" s="104">
        <v>0.18</v>
      </c>
      <c r="P7159" s="104" t="s">
        <v>67</v>
      </c>
      <c r="R7159" s="104" t="s">
        <v>67</v>
      </c>
    </row>
    <row r="7160" spans="1:18" x14ac:dyDescent="0.25">
      <c r="A7160" s="104">
        <v>1067572</v>
      </c>
      <c r="B7160" s="104" t="s">
        <v>22</v>
      </c>
      <c r="C7160" s="104">
        <v>2017</v>
      </c>
      <c r="D7160" s="104" t="s">
        <v>171</v>
      </c>
      <c r="E7160" s="104" t="s">
        <v>2</v>
      </c>
      <c r="F7160" s="104" t="s">
        <v>88</v>
      </c>
      <c r="G7160" s="105">
        <v>43007</v>
      </c>
      <c r="H7160" s="105">
        <v>0.44444444444444398</v>
      </c>
      <c r="I7160" s="104">
        <v>8.6505190311418705</v>
      </c>
      <c r="J7160" s="104">
        <v>186</v>
      </c>
      <c r="K7160" s="104">
        <v>51.788333333333298</v>
      </c>
      <c r="L7160" s="104">
        <v>2.8666666666666698</v>
      </c>
      <c r="M7160" s="104">
        <v>3.4</v>
      </c>
      <c r="N7160" s="104">
        <v>0.8</v>
      </c>
      <c r="O7160" s="104">
        <v>1.6319999999999999</v>
      </c>
      <c r="P7160" s="104" t="s">
        <v>67</v>
      </c>
      <c r="R7160" s="104" t="s">
        <v>67</v>
      </c>
    </row>
    <row r="7161" spans="1:18" x14ac:dyDescent="0.25">
      <c r="A7161" s="104">
        <v>1067573</v>
      </c>
      <c r="B7161" s="104" t="s">
        <v>22</v>
      </c>
      <c r="C7161" s="104">
        <v>2017</v>
      </c>
      <c r="D7161" s="104" t="s">
        <v>170</v>
      </c>
      <c r="E7161" s="104" t="s">
        <v>2</v>
      </c>
      <c r="F7161" s="104" t="s">
        <v>88</v>
      </c>
      <c r="G7161" s="105">
        <v>43008</v>
      </c>
      <c r="H7161" s="105">
        <v>0.49444444444444402</v>
      </c>
      <c r="K7161" s="104">
        <v>54.603333333333303</v>
      </c>
      <c r="L7161" s="104">
        <v>4.5883333333333303</v>
      </c>
      <c r="M7161" s="104">
        <v>0.9</v>
      </c>
      <c r="N7161" s="104">
        <v>0.1</v>
      </c>
      <c r="O7161" s="104">
        <v>2.7E-2</v>
      </c>
      <c r="P7161" s="104" t="s">
        <v>67</v>
      </c>
      <c r="R7161" s="104" t="s">
        <v>67</v>
      </c>
    </row>
    <row r="7162" spans="1:18" x14ac:dyDescent="0.25">
      <c r="A7162" s="104">
        <v>1067574</v>
      </c>
      <c r="B7162" s="104" t="s">
        <v>22</v>
      </c>
      <c r="C7162" s="104">
        <v>2017</v>
      </c>
      <c r="D7162" s="104" t="s">
        <v>169</v>
      </c>
      <c r="E7162" s="104" t="s">
        <v>2</v>
      </c>
      <c r="F7162" s="104" t="s">
        <v>88</v>
      </c>
      <c r="G7162" s="105">
        <v>43008</v>
      </c>
      <c r="H7162" s="105">
        <v>0.50902777777777797</v>
      </c>
      <c r="K7162" s="104">
        <v>53.99</v>
      </c>
      <c r="L7162" s="104">
        <v>3.74833333333333</v>
      </c>
      <c r="M7162" s="104">
        <v>20</v>
      </c>
      <c r="N7162" s="104">
        <v>0.2</v>
      </c>
      <c r="O7162" s="104">
        <v>0.4</v>
      </c>
      <c r="P7162" s="104" t="s">
        <v>67</v>
      </c>
      <c r="R7162" s="104" t="s">
        <v>67</v>
      </c>
    </row>
    <row r="7163" spans="1:18" x14ac:dyDescent="0.25">
      <c r="A7163" s="104">
        <v>1067575</v>
      </c>
      <c r="B7163" s="104" t="s">
        <v>22</v>
      </c>
      <c r="C7163" s="104">
        <v>2017</v>
      </c>
      <c r="D7163" s="104" t="s">
        <v>168</v>
      </c>
      <c r="E7163" s="104" t="s">
        <v>2</v>
      </c>
      <c r="F7163" s="104" t="s">
        <v>88</v>
      </c>
      <c r="G7163" s="105">
        <v>43008</v>
      </c>
      <c r="H7163" s="105">
        <v>0.51597222222222205</v>
      </c>
      <c r="K7163" s="104">
        <v>53.598333333333301</v>
      </c>
      <c r="L7163" s="104">
        <v>3.1616666666666702</v>
      </c>
      <c r="M7163" s="104">
        <v>3.4</v>
      </c>
      <c r="N7163" s="104">
        <v>1.7</v>
      </c>
      <c r="O7163" s="104">
        <v>1.1559999999999999</v>
      </c>
      <c r="P7163" s="104" t="s">
        <v>66</v>
      </c>
      <c r="R7163" s="104" t="s">
        <v>67</v>
      </c>
    </row>
    <row r="7164" spans="1:18" x14ac:dyDescent="0.25">
      <c r="A7164" s="104">
        <v>1067576</v>
      </c>
      <c r="B7164" s="104" t="s">
        <v>22</v>
      </c>
      <c r="C7164" s="104">
        <v>2017</v>
      </c>
      <c r="D7164" s="104" t="s">
        <v>167</v>
      </c>
      <c r="E7164" s="104" t="s">
        <v>2</v>
      </c>
      <c r="F7164" s="104" t="s">
        <v>88</v>
      </c>
      <c r="G7164" s="105">
        <v>43011</v>
      </c>
      <c r="H7164" s="105">
        <v>0.29930555555555599</v>
      </c>
      <c r="I7164" s="104">
        <v>10.380622837370201</v>
      </c>
      <c r="J7164" s="104">
        <v>300</v>
      </c>
      <c r="K7164" s="104">
        <v>53.428333333333299</v>
      </c>
      <c r="L7164" s="104">
        <v>4.8333333333333304</v>
      </c>
      <c r="M7164" s="104">
        <v>10</v>
      </c>
      <c r="N7164" s="104">
        <v>6.7</v>
      </c>
      <c r="O7164" s="104">
        <v>40.200000000000003</v>
      </c>
      <c r="P7164" s="104" t="s">
        <v>67</v>
      </c>
      <c r="R7164" s="104" t="s">
        <v>67</v>
      </c>
    </row>
    <row r="7165" spans="1:18" x14ac:dyDescent="0.25">
      <c r="A7165" s="104">
        <v>1067577</v>
      </c>
      <c r="B7165" s="104" t="s">
        <v>22</v>
      </c>
      <c r="C7165" s="104">
        <v>2017</v>
      </c>
      <c r="D7165" s="104" t="s">
        <v>166</v>
      </c>
      <c r="E7165" s="104" t="s">
        <v>2</v>
      </c>
      <c r="F7165" s="104" t="s">
        <v>88</v>
      </c>
      <c r="G7165" s="105">
        <v>43011</v>
      </c>
      <c r="H7165" s="105">
        <v>0.44861111111111102</v>
      </c>
      <c r="K7165" s="104">
        <v>51.397222222222197</v>
      </c>
      <c r="L7165" s="104">
        <v>3.71</v>
      </c>
      <c r="O7165" s="104">
        <v>0</v>
      </c>
      <c r="P7165" s="104" t="s">
        <v>66</v>
      </c>
      <c r="R7165" s="104" t="s">
        <v>91</v>
      </c>
    </row>
    <row r="7166" spans="1:18" x14ac:dyDescent="0.25">
      <c r="A7166" s="104">
        <v>1067578</v>
      </c>
      <c r="B7166" s="104" t="s">
        <v>22</v>
      </c>
      <c r="C7166" s="104">
        <v>2017</v>
      </c>
      <c r="D7166" s="104" t="s">
        <v>165</v>
      </c>
      <c r="E7166" s="104" t="s">
        <v>2</v>
      </c>
      <c r="F7166" s="104" t="s">
        <v>88</v>
      </c>
      <c r="G7166" s="105">
        <v>43011</v>
      </c>
      <c r="H7166" s="105">
        <v>0.58888888888888902</v>
      </c>
      <c r="K7166" s="104">
        <v>51.969444444444399</v>
      </c>
      <c r="L7166" s="104">
        <v>2.9111111111111101</v>
      </c>
      <c r="O7166" s="104">
        <v>0</v>
      </c>
      <c r="P7166" s="104" t="s">
        <v>66</v>
      </c>
      <c r="R7166" s="104" t="s">
        <v>91</v>
      </c>
    </row>
    <row r="7167" spans="1:18" x14ac:dyDescent="0.25">
      <c r="A7167" s="104">
        <v>1067579</v>
      </c>
      <c r="B7167" s="104" t="s">
        <v>22</v>
      </c>
      <c r="C7167" s="104">
        <v>2017</v>
      </c>
      <c r="D7167" s="104" t="s">
        <v>164</v>
      </c>
      <c r="E7167" s="104" t="s">
        <v>2</v>
      </c>
      <c r="F7167" s="104" t="s">
        <v>88</v>
      </c>
      <c r="G7167" s="105">
        <v>43012</v>
      </c>
      <c r="H7167" s="105">
        <v>0.33055555555555599</v>
      </c>
      <c r="I7167" s="104">
        <v>10.380622837370201</v>
      </c>
      <c r="J7167" s="104">
        <v>256</v>
      </c>
      <c r="K7167" s="104">
        <v>54.071666666666701</v>
      </c>
      <c r="L7167" s="104">
        <v>5.6233333333333304</v>
      </c>
      <c r="M7167" s="104">
        <v>11</v>
      </c>
      <c r="N7167" s="104">
        <v>0.05</v>
      </c>
      <c r="O7167" s="104">
        <v>0.38500000000000001</v>
      </c>
      <c r="P7167" s="104" t="s">
        <v>66</v>
      </c>
      <c r="R7167" s="104" t="s">
        <v>67</v>
      </c>
    </row>
    <row r="7168" spans="1:18" x14ac:dyDescent="0.25">
      <c r="A7168" s="104">
        <v>1067580</v>
      </c>
      <c r="B7168" s="104" t="s">
        <v>22</v>
      </c>
      <c r="C7168" s="104">
        <v>2017</v>
      </c>
      <c r="D7168" s="104" t="s">
        <v>163</v>
      </c>
      <c r="E7168" s="104" t="s">
        <v>2</v>
      </c>
      <c r="F7168" s="104" t="s">
        <v>88</v>
      </c>
      <c r="G7168" s="105">
        <v>43018</v>
      </c>
      <c r="H7168" s="105">
        <v>0.52777777777777801</v>
      </c>
      <c r="I7168" s="104">
        <v>15.4333333333333</v>
      </c>
      <c r="J7168" s="104">
        <v>270</v>
      </c>
      <c r="K7168" s="104">
        <v>53.876666666666701</v>
      </c>
      <c r="L7168" s="104">
        <v>4.7</v>
      </c>
      <c r="M7168" s="104">
        <v>6.7</v>
      </c>
      <c r="N7168" s="104">
        <v>0.7</v>
      </c>
      <c r="O7168" s="104">
        <v>1.8759999999999999</v>
      </c>
      <c r="P7168" s="104" t="s">
        <v>67</v>
      </c>
      <c r="R7168" s="104" t="s">
        <v>67</v>
      </c>
    </row>
    <row r="7169" spans="1:18" x14ac:dyDescent="0.25">
      <c r="A7169" s="104">
        <v>1067581</v>
      </c>
      <c r="B7169" s="104" t="s">
        <v>22</v>
      </c>
      <c r="C7169" s="104">
        <v>2017</v>
      </c>
      <c r="D7169" s="104" t="s">
        <v>162</v>
      </c>
      <c r="E7169" s="104" t="s">
        <v>2</v>
      </c>
      <c r="F7169" s="104" t="s">
        <v>88</v>
      </c>
      <c r="G7169" s="105">
        <v>43019</v>
      </c>
      <c r="H7169" s="105">
        <v>0.40625</v>
      </c>
      <c r="I7169" s="104">
        <v>8.6505190311418705</v>
      </c>
      <c r="J7169" s="104">
        <v>226</v>
      </c>
      <c r="K7169" s="104">
        <v>53.045000000000002</v>
      </c>
      <c r="L7169" s="104">
        <v>3.43333333333333</v>
      </c>
      <c r="M7169" s="104">
        <v>6</v>
      </c>
      <c r="N7169" s="104">
        <v>0.05</v>
      </c>
      <c r="O7169" s="104">
        <v>0.24</v>
      </c>
      <c r="P7169" s="104" t="s">
        <v>66</v>
      </c>
      <c r="R7169" s="104" t="s">
        <v>91</v>
      </c>
    </row>
    <row r="7170" spans="1:18" x14ac:dyDescent="0.25">
      <c r="A7170" s="104">
        <v>1067582</v>
      </c>
      <c r="B7170" s="104" t="s">
        <v>22</v>
      </c>
      <c r="C7170" s="104">
        <v>2017</v>
      </c>
      <c r="D7170" s="104" t="s">
        <v>161</v>
      </c>
      <c r="E7170" s="104" t="s">
        <v>2</v>
      </c>
      <c r="F7170" s="104" t="s">
        <v>2</v>
      </c>
      <c r="G7170" s="105">
        <v>43020</v>
      </c>
      <c r="H7170" s="105">
        <v>0.92708333333333304</v>
      </c>
      <c r="I7170" s="104">
        <v>11.8322222222222</v>
      </c>
      <c r="J7170" s="104">
        <v>213</v>
      </c>
      <c r="K7170" s="104">
        <v>53.99</v>
      </c>
      <c r="L7170" s="104">
        <v>3.9750000000000001</v>
      </c>
      <c r="M7170" s="104">
        <v>142</v>
      </c>
      <c r="N7170" s="104">
        <v>0.1</v>
      </c>
      <c r="O7170" s="104">
        <v>5.68</v>
      </c>
      <c r="P7170" s="104" t="s">
        <v>67</v>
      </c>
      <c r="R7170" s="104" t="s">
        <v>91</v>
      </c>
    </row>
    <row r="7171" spans="1:18" x14ac:dyDescent="0.25">
      <c r="A7171" s="104">
        <v>1067583</v>
      </c>
      <c r="B7171" s="104" t="s">
        <v>22</v>
      </c>
      <c r="C7171" s="104">
        <v>2017</v>
      </c>
      <c r="D7171" s="104" t="s">
        <v>160</v>
      </c>
      <c r="E7171" s="104" t="s">
        <v>2</v>
      </c>
      <c r="F7171" s="104" t="s">
        <v>88</v>
      </c>
      <c r="G7171" s="105">
        <v>43027</v>
      </c>
      <c r="H7171" s="105">
        <v>0.54374999999999996</v>
      </c>
      <c r="K7171" s="104">
        <v>53.2783333333333</v>
      </c>
      <c r="L7171" s="104">
        <v>3.55</v>
      </c>
      <c r="M7171" s="104">
        <v>0.1</v>
      </c>
      <c r="N7171" s="104">
        <v>0.1</v>
      </c>
      <c r="O7171" s="104">
        <v>8.0000000000000002E-3</v>
      </c>
      <c r="P7171" s="104" t="s">
        <v>67</v>
      </c>
      <c r="R7171" s="104" t="s">
        <v>67</v>
      </c>
    </row>
    <row r="7172" spans="1:18" x14ac:dyDescent="0.25">
      <c r="A7172" s="104">
        <v>1067584</v>
      </c>
      <c r="B7172" s="104" t="s">
        <v>22</v>
      </c>
      <c r="C7172" s="104">
        <v>2017</v>
      </c>
      <c r="D7172" s="104" t="s">
        <v>159</v>
      </c>
      <c r="E7172" s="104" t="s">
        <v>2</v>
      </c>
      <c r="F7172" s="104" t="s">
        <v>88</v>
      </c>
      <c r="G7172" s="105">
        <v>43027</v>
      </c>
      <c r="H7172" s="105">
        <v>0.54374999999999996</v>
      </c>
      <c r="I7172" s="104">
        <v>1.73010380622837</v>
      </c>
      <c r="J7172" s="104">
        <v>180</v>
      </c>
      <c r="K7172" s="104">
        <v>53.279444444444401</v>
      </c>
      <c r="L7172" s="104">
        <v>3.55</v>
      </c>
      <c r="M7172" s="104">
        <v>0.1</v>
      </c>
      <c r="N7172" s="104">
        <v>0.1</v>
      </c>
      <c r="O7172" s="104">
        <v>8.0000000000000002E-3</v>
      </c>
      <c r="P7172" s="104" t="s">
        <v>67</v>
      </c>
      <c r="R7172" s="104" t="s">
        <v>67</v>
      </c>
    </row>
    <row r="7173" spans="1:18" x14ac:dyDescent="0.25">
      <c r="A7173" s="104">
        <v>1067585</v>
      </c>
      <c r="B7173" s="104" t="s">
        <v>22</v>
      </c>
      <c r="C7173" s="104">
        <v>2017</v>
      </c>
      <c r="D7173" s="104" t="s">
        <v>158</v>
      </c>
      <c r="E7173" s="104" t="s">
        <v>2</v>
      </c>
      <c r="F7173" s="104" t="s">
        <v>88</v>
      </c>
      <c r="G7173" s="105">
        <v>43032</v>
      </c>
      <c r="H7173" s="105">
        <v>0.54027777777777797</v>
      </c>
      <c r="I7173" s="104">
        <v>19.5488888888889</v>
      </c>
      <c r="J7173" s="104">
        <v>262</v>
      </c>
      <c r="K7173" s="104">
        <v>53.506666666666703</v>
      </c>
      <c r="L7173" s="104">
        <v>3.95</v>
      </c>
      <c r="M7173" s="104">
        <v>14</v>
      </c>
      <c r="N7173" s="104">
        <v>0.15</v>
      </c>
      <c r="O7173" s="104">
        <v>0.42</v>
      </c>
      <c r="P7173" s="104" t="s">
        <v>67</v>
      </c>
      <c r="R7173" s="104" t="s">
        <v>67</v>
      </c>
    </row>
    <row r="7174" spans="1:18" x14ac:dyDescent="0.25">
      <c r="A7174" s="104">
        <v>1067586</v>
      </c>
      <c r="B7174" s="104" t="s">
        <v>22</v>
      </c>
      <c r="C7174" s="104">
        <v>2017</v>
      </c>
      <c r="D7174" s="104" t="s">
        <v>157</v>
      </c>
      <c r="E7174" s="104" t="s">
        <v>2</v>
      </c>
      <c r="F7174" s="104" t="s">
        <v>88</v>
      </c>
      <c r="G7174" s="105">
        <v>43046</v>
      </c>
      <c r="H7174" s="105">
        <v>0.58819444444444402</v>
      </c>
      <c r="K7174" s="104">
        <v>51.956299999999999</v>
      </c>
      <c r="L7174" s="104">
        <v>3.0415333333333301</v>
      </c>
      <c r="M7174" s="104">
        <v>0.5</v>
      </c>
      <c r="N7174" s="104">
        <v>0.1</v>
      </c>
      <c r="O7174" s="104">
        <v>1.2500000000000001E-2</v>
      </c>
      <c r="P7174" s="104" t="s">
        <v>67</v>
      </c>
      <c r="R7174" s="104" t="s">
        <v>67</v>
      </c>
    </row>
    <row r="7175" spans="1:18" x14ac:dyDescent="0.25">
      <c r="A7175" s="104">
        <v>1067587</v>
      </c>
      <c r="B7175" s="104" t="s">
        <v>22</v>
      </c>
      <c r="C7175" s="104">
        <v>2017</v>
      </c>
      <c r="D7175" s="104" t="s">
        <v>156</v>
      </c>
      <c r="E7175" s="104" t="s">
        <v>2</v>
      </c>
      <c r="F7175" s="104" t="s">
        <v>88</v>
      </c>
      <c r="G7175" s="105">
        <v>43087</v>
      </c>
      <c r="H7175" s="105">
        <v>0.51249999999999996</v>
      </c>
      <c r="I7175" s="104">
        <v>8.6505190311418705</v>
      </c>
      <c r="J7175" s="104">
        <v>357</v>
      </c>
      <c r="K7175" s="104">
        <v>52.408333333333303</v>
      </c>
      <c r="L7175" s="104">
        <v>4.51</v>
      </c>
      <c r="M7175" s="104">
        <v>1</v>
      </c>
      <c r="N7175" s="104">
        <v>0.1</v>
      </c>
      <c r="O7175" s="104">
        <v>0.06</v>
      </c>
      <c r="P7175" s="104" t="s">
        <v>66</v>
      </c>
      <c r="R7175" s="104" t="s">
        <v>67</v>
      </c>
    </row>
    <row r="7176" spans="1:18" x14ac:dyDescent="0.25">
      <c r="A7176" s="104">
        <v>1067588</v>
      </c>
      <c r="B7176" s="104" t="s">
        <v>22</v>
      </c>
      <c r="C7176" s="104">
        <v>2017</v>
      </c>
      <c r="D7176" s="104" t="s">
        <v>155</v>
      </c>
      <c r="E7176" s="104" t="s">
        <v>2</v>
      </c>
      <c r="F7176" s="104" t="s">
        <v>2</v>
      </c>
      <c r="G7176" s="105">
        <v>43087</v>
      </c>
      <c r="H7176" s="105">
        <v>0.74444444444444402</v>
      </c>
      <c r="J7176" s="104">
        <v>334</v>
      </c>
      <c r="K7176" s="104">
        <v>54.015000000000001</v>
      </c>
      <c r="L7176" s="104">
        <v>4.9066666666666698</v>
      </c>
      <c r="M7176" s="104">
        <v>31.3</v>
      </c>
      <c r="N7176" s="104">
        <v>0.05</v>
      </c>
      <c r="O7176" s="104">
        <v>0</v>
      </c>
      <c r="P7176" s="104" t="s">
        <v>66</v>
      </c>
      <c r="R7176" s="104" t="s">
        <v>91</v>
      </c>
    </row>
    <row r="7177" spans="1:18" x14ac:dyDescent="0.25">
      <c r="A7177" s="104">
        <v>1067589</v>
      </c>
      <c r="B7177" s="104" t="s">
        <v>22</v>
      </c>
      <c r="C7177" s="104">
        <v>2017</v>
      </c>
      <c r="D7177" s="104" t="s">
        <v>154</v>
      </c>
      <c r="E7177" s="104" t="s">
        <v>2</v>
      </c>
      <c r="F7177" s="104" t="s">
        <v>88</v>
      </c>
      <c r="G7177" s="105">
        <v>43095</v>
      </c>
      <c r="H7177" s="105">
        <v>0.41944444444444401</v>
      </c>
      <c r="I7177" s="104">
        <v>12.1107266435986</v>
      </c>
      <c r="J7177" s="104">
        <v>253</v>
      </c>
      <c r="K7177" s="104">
        <v>52.29</v>
      </c>
      <c r="L7177" s="104">
        <v>3.81666666666667</v>
      </c>
      <c r="M7177" s="104">
        <v>1.1000000000000001</v>
      </c>
      <c r="N7177" s="104">
        <v>0.05</v>
      </c>
      <c r="O7177" s="104">
        <v>2.1999999999999999E-2</v>
      </c>
      <c r="P7177" s="104" t="s">
        <v>87</v>
      </c>
      <c r="Q7177" s="104">
        <v>2E-3</v>
      </c>
      <c r="R7177" s="104" t="s">
        <v>95</v>
      </c>
    </row>
    <row r="7178" spans="1:18" x14ac:dyDescent="0.25">
      <c r="A7178" s="104">
        <v>1067590</v>
      </c>
      <c r="B7178" s="104" t="s">
        <v>23</v>
      </c>
      <c r="C7178" s="104">
        <v>2017</v>
      </c>
      <c r="D7178" s="104" t="s">
        <v>153</v>
      </c>
      <c r="E7178" s="104" t="s">
        <v>2</v>
      </c>
      <c r="F7178" s="104" t="s">
        <v>88</v>
      </c>
      <c r="G7178" s="105">
        <v>42763</v>
      </c>
      <c r="H7178" s="105">
        <v>0.51041666666666696</v>
      </c>
      <c r="I7178" s="104">
        <v>25</v>
      </c>
      <c r="J7178" s="104">
        <v>170</v>
      </c>
      <c r="K7178" s="104">
        <v>62.77</v>
      </c>
      <c r="L7178" s="104">
        <v>5.4210000000000003</v>
      </c>
      <c r="O7178" s="104">
        <v>2.0840000000000001</v>
      </c>
      <c r="P7178" s="104" t="s">
        <v>66</v>
      </c>
      <c r="R7178" s="104" t="s">
        <v>91</v>
      </c>
    </row>
    <row r="7179" spans="1:18" x14ac:dyDescent="0.25">
      <c r="A7179" s="104">
        <v>1067591</v>
      </c>
      <c r="B7179" s="104" t="s">
        <v>23</v>
      </c>
      <c r="C7179" s="104">
        <v>2017</v>
      </c>
      <c r="D7179" s="104" t="s">
        <v>152</v>
      </c>
      <c r="E7179" s="104" t="s">
        <v>2</v>
      </c>
      <c r="F7179" s="104" t="s">
        <v>88</v>
      </c>
      <c r="G7179" s="105">
        <v>42825</v>
      </c>
      <c r="H7179" s="105">
        <v>0.43402777777777801</v>
      </c>
      <c r="I7179" s="104">
        <v>5</v>
      </c>
      <c r="K7179" s="104">
        <v>61.85</v>
      </c>
      <c r="L7179" s="104">
        <v>5.2</v>
      </c>
      <c r="O7179" s="104">
        <v>0.03</v>
      </c>
      <c r="P7179" s="104" t="s">
        <v>87</v>
      </c>
      <c r="Q7179" s="104">
        <v>8.9999999999999993E-3</v>
      </c>
      <c r="R7179" s="104" t="s">
        <v>67</v>
      </c>
    </row>
    <row r="7180" spans="1:18" x14ac:dyDescent="0.25">
      <c r="A7180" s="104">
        <v>1067592</v>
      </c>
      <c r="B7180" s="104" t="s">
        <v>23</v>
      </c>
      <c r="C7180" s="104">
        <v>2017</v>
      </c>
      <c r="D7180" s="104" t="s">
        <v>151</v>
      </c>
      <c r="E7180" s="104" t="s">
        <v>2</v>
      </c>
      <c r="F7180" s="104" t="s">
        <v>88</v>
      </c>
      <c r="G7180" s="105">
        <v>42828</v>
      </c>
      <c r="H7180" s="105">
        <v>0.50347222222222199</v>
      </c>
      <c r="I7180" s="104">
        <v>10</v>
      </c>
      <c r="K7180" s="104">
        <v>61.9</v>
      </c>
      <c r="L7180" s="104">
        <v>5.19</v>
      </c>
      <c r="O7180" s="104">
        <v>0.03</v>
      </c>
      <c r="P7180" s="104" t="s">
        <v>87</v>
      </c>
      <c r="Q7180" s="104">
        <v>0.01</v>
      </c>
      <c r="R7180" s="104" t="s">
        <v>67</v>
      </c>
    </row>
    <row r="7181" spans="1:18" x14ac:dyDescent="0.25">
      <c r="A7181" s="104">
        <v>1067593</v>
      </c>
      <c r="B7181" s="104" t="s">
        <v>23</v>
      </c>
      <c r="C7181" s="104">
        <v>2017</v>
      </c>
      <c r="D7181" s="104" t="s">
        <v>150</v>
      </c>
      <c r="E7181" s="104" t="s">
        <v>2</v>
      </c>
      <c r="F7181" s="104" t="s">
        <v>88</v>
      </c>
      <c r="G7181" s="105">
        <v>42843</v>
      </c>
      <c r="H7181" s="105">
        <v>0.54791666666666705</v>
      </c>
      <c r="I7181" s="104">
        <v>10</v>
      </c>
      <c r="K7181" s="104">
        <v>61.9</v>
      </c>
      <c r="L7181" s="104">
        <v>5.2</v>
      </c>
      <c r="O7181" s="104">
        <v>1E-4</v>
      </c>
      <c r="P7181" s="104" t="s">
        <v>87</v>
      </c>
      <c r="Q7181" s="104">
        <v>5.0000000000000001E-3</v>
      </c>
      <c r="R7181" s="104" t="s">
        <v>91</v>
      </c>
    </row>
    <row r="7182" spans="1:18" x14ac:dyDescent="0.25">
      <c r="A7182" s="104">
        <v>1067594</v>
      </c>
      <c r="B7182" s="104" t="s">
        <v>23</v>
      </c>
      <c r="C7182" s="104">
        <v>2017</v>
      </c>
      <c r="D7182" s="104" t="s">
        <v>149</v>
      </c>
      <c r="E7182" s="104" t="s">
        <v>2</v>
      </c>
      <c r="F7182" s="104" t="s">
        <v>88</v>
      </c>
      <c r="G7182" s="105">
        <v>42854</v>
      </c>
      <c r="H7182" s="105">
        <v>0.76388888888888895</v>
      </c>
      <c r="K7182" s="104">
        <v>60.8</v>
      </c>
      <c r="L7182" s="104">
        <v>3.5</v>
      </c>
      <c r="O7182" s="104">
        <v>0.47</v>
      </c>
      <c r="P7182" s="104" t="s">
        <v>87</v>
      </c>
      <c r="Q7182" s="104">
        <v>7.0000000000000007E-2</v>
      </c>
      <c r="R7182" s="104" t="s">
        <v>95</v>
      </c>
    </row>
    <row r="7183" spans="1:18" x14ac:dyDescent="0.25">
      <c r="A7183" s="104">
        <v>1067595</v>
      </c>
      <c r="B7183" s="104" t="s">
        <v>23</v>
      </c>
      <c r="C7183" s="104">
        <v>2017</v>
      </c>
      <c r="D7183" s="104" t="s">
        <v>148</v>
      </c>
      <c r="E7183" s="104" t="s">
        <v>2</v>
      </c>
      <c r="F7183" s="104" t="s">
        <v>88</v>
      </c>
      <c r="G7183" s="105">
        <v>42855</v>
      </c>
      <c r="H7183" s="105">
        <v>0.36111111111111099</v>
      </c>
      <c r="I7183" s="104">
        <v>20</v>
      </c>
      <c r="J7183" s="104">
        <v>160</v>
      </c>
      <c r="K7183" s="104">
        <v>60.8</v>
      </c>
      <c r="L7183" s="104">
        <v>3.5</v>
      </c>
      <c r="O7183" s="104">
        <v>0.3</v>
      </c>
      <c r="P7183" s="104" t="s">
        <v>87</v>
      </c>
      <c r="Q7183" s="104">
        <v>0.04</v>
      </c>
      <c r="R7183" s="104" t="s">
        <v>95</v>
      </c>
    </row>
    <row r="7184" spans="1:18" x14ac:dyDescent="0.25">
      <c r="A7184" s="104">
        <v>1067596</v>
      </c>
      <c r="B7184" s="104" t="s">
        <v>23</v>
      </c>
      <c r="C7184" s="104">
        <v>2017</v>
      </c>
      <c r="D7184" s="104" t="s">
        <v>147</v>
      </c>
      <c r="E7184" s="104" t="s">
        <v>2</v>
      </c>
      <c r="F7184" s="104" t="s">
        <v>88</v>
      </c>
      <c r="G7184" s="105">
        <v>42856</v>
      </c>
      <c r="H7184" s="105">
        <v>18537</v>
      </c>
      <c r="I7184" s="104">
        <v>10</v>
      </c>
      <c r="J7184" s="104">
        <v>170</v>
      </c>
      <c r="K7184" s="104">
        <v>60.8</v>
      </c>
      <c r="L7184" s="104">
        <v>3.5</v>
      </c>
      <c r="O7184" s="104">
        <v>0.12</v>
      </c>
      <c r="P7184" s="104" t="s">
        <v>87</v>
      </c>
      <c r="Q7184" s="104">
        <v>0.01</v>
      </c>
      <c r="R7184" s="104" t="s">
        <v>95</v>
      </c>
    </row>
    <row r="7185" spans="1:18" x14ac:dyDescent="0.25">
      <c r="A7185" s="104">
        <v>1067597</v>
      </c>
      <c r="B7185" s="104" t="s">
        <v>23</v>
      </c>
      <c r="C7185" s="104">
        <v>2017</v>
      </c>
      <c r="D7185" s="104" t="s">
        <v>146</v>
      </c>
      <c r="E7185" s="104" t="s">
        <v>2</v>
      </c>
      <c r="F7185" s="104" t="s">
        <v>88</v>
      </c>
      <c r="G7185" s="105">
        <v>42867</v>
      </c>
      <c r="H7185" s="105">
        <v>0.45</v>
      </c>
      <c r="I7185" s="104">
        <v>14</v>
      </c>
      <c r="J7185" s="104">
        <v>140</v>
      </c>
      <c r="K7185" s="104">
        <v>60.8</v>
      </c>
      <c r="L7185" s="104">
        <v>3.5</v>
      </c>
      <c r="O7185" s="104">
        <v>0.55000000000000004</v>
      </c>
      <c r="P7185" s="104" t="s">
        <v>87</v>
      </c>
      <c r="Q7185" s="104">
        <v>0.05</v>
      </c>
      <c r="R7185" s="104" t="s">
        <v>95</v>
      </c>
    </row>
    <row r="7186" spans="1:18" x14ac:dyDescent="0.25">
      <c r="A7186" s="104">
        <v>1067598</v>
      </c>
      <c r="B7186" s="104" t="s">
        <v>23</v>
      </c>
      <c r="C7186" s="104">
        <v>2017</v>
      </c>
      <c r="D7186" s="104" t="s">
        <v>145</v>
      </c>
      <c r="E7186" s="104" t="s">
        <v>2</v>
      </c>
      <c r="F7186" s="104" t="s">
        <v>88</v>
      </c>
      <c r="G7186" s="105">
        <v>42867</v>
      </c>
      <c r="H7186" s="105">
        <v>0.45</v>
      </c>
      <c r="I7186" s="104">
        <v>14</v>
      </c>
      <c r="J7186" s="104">
        <v>140</v>
      </c>
      <c r="K7186" s="104">
        <v>60.95</v>
      </c>
      <c r="L7186" s="104">
        <v>3.6</v>
      </c>
      <c r="O7186" s="104">
        <v>0.26</v>
      </c>
      <c r="P7186" s="104" t="s">
        <v>87</v>
      </c>
      <c r="Q7186" s="104">
        <v>0.02</v>
      </c>
      <c r="R7186" s="104" t="s">
        <v>95</v>
      </c>
    </row>
    <row r="7187" spans="1:18" x14ac:dyDescent="0.25">
      <c r="A7187" s="104">
        <v>1067599</v>
      </c>
      <c r="B7187" s="104" t="s">
        <v>23</v>
      </c>
      <c r="C7187" s="104">
        <v>2017</v>
      </c>
      <c r="D7187" s="104" t="s">
        <v>144</v>
      </c>
      <c r="E7187" s="104" t="s">
        <v>2</v>
      </c>
      <c r="F7187" s="104" t="s">
        <v>88</v>
      </c>
      <c r="G7187" s="105">
        <v>42867</v>
      </c>
      <c r="H7187" s="105">
        <v>0.46041666666666697</v>
      </c>
      <c r="I7187" s="104">
        <v>10</v>
      </c>
      <c r="J7187" s="104">
        <v>140</v>
      </c>
      <c r="K7187" s="104">
        <v>60.5</v>
      </c>
      <c r="L7187" s="104">
        <v>3.1</v>
      </c>
      <c r="O7187" s="104">
        <v>0.76800000000000002</v>
      </c>
      <c r="P7187" s="104" t="s">
        <v>87</v>
      </c>
      <c r="Q7187" s="104">
        <v>0.03</v>
      </c>
      <c r="R7187" s="104" t="s">
        <v>95</v>
      </c>
    </row>
    <row r="7188" spans="1:18" x14ac:dyDescent="0.25">
      <c r="A7188" s="104">
        <v>1067600</v>
      </c>
      <c r="B7188" s="104" t="s">
        <v>23</v>
      </c>
      <c r="C7188" s="104">
        <v>2017</v>
      </c>
      <c r="D7188" s="104" t="s">
        <v>143</v>
      </c>
      <c r="E7188" s="104" t="s">
        <v>2</v>
      </c>
      <c r="F7188" s="104" t="s">
        <v>88</v>
      </c>
      <c r="G7188" s="105">
        <v>42870</v>
      </c>
      <c r="H7188" s="105">
        <v>0.66111111111111098</v>
      </c>
      <c r="I7188" s="104">
        <v>5</v>
      </c>
      <c r="K7188" s="104">
        <v>61.89</v>
      </c>
      <c r="L7188" s="104">
        <v>5.2</v>
      </c>
      <c r="O7188" s="104">
        <v>4.0000000000000002E-4</v>
      </c>
      <c r="P7188" s="104" t="s">
        <v>87</v>
      </c>
      <c r="Q7188" s="104">
        <v>0.01</v>
      </c>
      <c r="R7188" s="104" t="s">
        <v>91</v>
      </c>
    </row>
    <row r="7189" spans="1:18" x14ac:dyDescent="0.25">
      <c r="A7189" s="104">
        <v>1067601</v>
      </c>
      <c r="B7189" s="104" t="s">
        <v>23</v>
      </c>
      <c r="C7189" s="104">
        <v>2017</v>
      </c>
      <c r="D7189" s="104" t="s">
        <v>142</v>
      </c>
      <c r="E7189" s="104" t="s">
        <v>2</v>
      </c>
      <c r="F7189" s="104" t="s">
        <v>88</v>
      </c>
      <c r="G7189" s="105">
        <v>42889</v>
      </c>
      <c r="H7189" s="105">
        <v>0.60277777777777797</v>
      </c>
      <c r="K7189" s="104">
        <v>60.55</v>
      </c>
      <c r="L7189" s="104">
        <v>3.15</v>
      </c>
      <c r="O7189" s="104">
        <v>9.2999999999999999E-2</v>
      </c>
      <c r="P7189" s="104" t="s">
        <v>87</v>
      </c>
      <c r="Q7189" s="104">
        <v>4.0000000000000001E-3</v>
      </c>
      <c r="R7189" s="104" t="s">
        <v>95</v>
      </c>
    </row>
    <row r="7190" spans="1:18" x14ac:dyDescent="0.25">
      <c r="A7190" s="104">
        <v>1067602</v>
      </c>
      <c r="B7190" s="104" t="s">
        <v>23</v>
      </c>
      <c r="C7190" s="104">
        <v>2017</v>
      </c>
      <c r="D7190" s="104" t="s">
        <v>141</v>
      </c>
      <c r="E7190" s="104" t="s">
        <v>2</v>
      </c>
      <c r="F7190" s="104" t="s">
        <v>88</v>
      </c>
      <c r="G7190" s="105">
        <v>42890</v>
      </c>
      <c r="H7190" s="105">
        <v>0.58750000000000002</v>
      </c>
      <c r="I7190" s="104">
        <v>5</v>
      </c>
      <c r="J7190" s="104">
        <v>220</v>
      </c>
      <c r="K7190" s="104">
        <v>60.25</v>
      </c>
      <c r="L7190" s="104">
        <v>2.89</v>
      </c>
      <c r="O7190" s="104">
        <v>0.40799999999999997</v>
      </c>
      <c r="P7190" s="104" t="s">
        <v>66</v>
      </c>
      <c r="R7190" s="104" t="s">
        <v>95</v>
      </c>
    </row>
    <row r="7191" spans="1:18" x14ac:dyDescent="0.25">
      <c r="A7191" s="104">
        <v>1067603</v>
      </c>
      <c r="B7191" s="104" t="s">
        <v>23</v>
      </c>
      <c r="C7191" s="104">
        <v>2017</v>
      </c>
      <c r="D7191" s="104" t="s">
        <v>140</v>
      </c>
      <c r="E7191" s="104" t="s">
        <v>2</v>
      </c>
      <c r="F7191" s="104" t="s">
        <v>88</v>
      </c>
      <c r="G7191" s="105">
        <v>42909</v>
      </c>
      <c r="H7191" s="105">
        <v>0.41111111111111098</v>
      </c>
      <c r="I7191" s="104">
        <v>15</v>
      </c>
      <c r="K7191" s="104">
        <v>61.2</v>
      </c>
      <c r="L7191" s="104">
        <v>4.8899999999999997</v>
      </c>
      <c r="O7191" s="104">
        <v>5.6000000000000001E-2</v>
      </c>
      <c r="P7191" s="104" t="s">
        <v>87</v>
      </c>
      <c r="Q7191" s="104">
        <v>0.02</v>
      </c>
      <c r="R7191" s="104" t="s">
        <v>67</v>
      </c>
    </row>
    <row r="7192" spans="1:18" x14ac:dyDescent="0.25">
      <c r="A7192" s="104">
        <v>1067604</v>
      </c>
      <c r="B7192" s="104" t="s">
        <v>23</v>
      </c>
      <c r="C7192" s="104">
        <v>2017</v>
      </c>
      <c r="D7192" s="104" t="s">
        <v>139</v>
      </c>
      <c r="E7192" s="104" t="s">
        <v>2</v>
      </c>
      <c r="F7192" s="104" t="s">
        <v>88</v>
      </c>
      <c r="G7192" s="105">
        <v>42935</v>
      </c>
      <c r="H7192" s="105">
        <v>0.49027777777777798</v>
      </c>
      <c r="I7192" s="104">
        <v>5</v>
      </c>
      <c r="K7192" s="104">
        <v>61.89</v>
      </c>
      <c r="L7192" s="104">
        <v>5.2</v>
      </c>
      <c r="O7192" s="104">
        <v>0</v>
      </c>
      <c r="P7192" s="104" t="s">
        <v>87</v>
      </c>
      <c r="Q7192" s="104">
        <v>0.01</v>
      </c>
      <c r="R7192" s="104" t="s">
        <v>91</v>
      </c>
    </row>
    <row r="7193" spans="1:18" x14ac:dyDescent="0.25">
      <c r="A7193" s="104">
        <v>1067605</v>
      </c>
      <c r="B7193" s="104" t="s">
        <v>23</v>
      </c>
      <c r="C7193" s="104">
        <v>2017</v>
      </c>
      <c r="D7193" s="104" t="s">
        <v>138</v>
      </c>
      <c r="E7193" s="104" t="s">
        <v>2</v>
      </c>
      <c r="F7193" s="104" t="s">
        <v>88</v>
      </c>
      <c r="G7193" s="105">
        <v>42936</v>
      </c>
      <c r="H7193" s="105">
        <v>0.4375</v>
      </c>
      <c r="K7193" s="104">
        <v>58.5</v>
      </c>
      <c r="L7193" s="104">
        <v>9.1999999999999993</v>
      </c>
      <c r="O7193" s="104">
        <v>0.15</v>
      </c>
      <c r="P7193" s="104" t="s">
        <v>87</v>
      </c>
      <c r="Q7193" s="104">
        <v>0.01</v>
      </c>
      <c r="R7193" s="104" t="s">
        <v>67</v>
      </c>
    </row>
    <row r="7194" spans="1:18" x14ac:dyDescent="0.25">
      <c r="A7194" s="104">
        <v>1067606</v>
      </c>
      <c r="B7194" s="104" t="s">
        <v>23</v>
      </c>
      <c r="C7194" s="104">
        <v>2017</v>
      </c>
      <c r="D7194" s="104" t="s">
        <v>137</v>
      </c>
      <c r="E7194" s="104" t="s">
        <v>2</v>
      </c>
      <c r="F7194" s="104" t="s">
        <v>88</v>
      </c>
      <c r="G7194" s="105">
        <v>42944</v>
      </c>
      <c r="H7194" s="105">
        <v>0.452083333333333</v>
      </c>
      <c r="K7194" s="104">
        <v>61.9</v>
      </c>
      <c r="L7194" s="104">
        <v>5.18</v>
      </c>
      <c r="O7194" s="104">
        <v>0</v>
      </c>
      <c r="P7194" s="104" t="s">
        <v>87</v>
      </c>
      <c r="Q7194" s="104">
        <v>1.7119999999999999E-4</v>
      </c>
      <c r="R7194" s="104" t="s">
        <v>91</v>
      </c>
    </row>
    <row r="7195" spans="1:18" x14ac:dyDescent="0.25">
      <c r="A7195" s="104">
        <v>1067607</v>
      </c>
      <c r="B7195" s="104" t="s">
        <v>23</v>
      </c>
      <c r="C7195" s="104">
        <v>2017</v>
      </c>
      <c r="D7195" s="104" t="s">
        <v>136</v>
      </c>
      <c r="E7195" s="104" t="s">
        <v>2</v>
      </c>
      <c r="F7195" s="104" t="s">
        <v>88</v>
      </c>
      <c r="G7195" s="105">
        <v>42828</v>
      </c>
      <c r="H7195" s="105">
        <v>0.50138888888888899</v>
      </c>
      <c r="K7195" s="104">
        <v>61.7</v>
      </c>
      <c r="L7195" s="104">
        <v>5.15</v>
      </c>
      <c r="O7195" s="104">
        <v>1E-3</v>
      </c>
      <c r="P7195" s="104" t="s">
        <v>87</v>
      </c>
      <c r="Q7195" s="104">
        <v>1E-3</v>
      </c>
      <c r="R7195" s="104" t="s">
        <v>67</v>
      </c>
    </row>
    <row r="7196" spans="1:18" x14ac:dyDescent="0.25">
      <c r="A7196" s="104">
        <v>1067608</v>
      </c>
      <c r="B7196" s="104" t="s">
        <v>23</v>
      </c>
      <c r="C7196" s="104">
        <v>2017</v>
      </c>
      <c r="D7196" s="104" t="s">
        <v>135</v>
      </c>
      <c r="E7196" s="104" t="s">
        <v>2</v>
      </c>
      <c r="F7196" s="104" t="s">
        <v>88</v>
      </c>
      <c r="G7196" s="105">
        <v>42843</v>
      </c>
      <c r="H7196" s="105">
        <v>0.54652777777777795</v>
      </c>
      <c r="I7196" s="104">
        <v>5</v>
      </c>
      <c r="K7196" s="104">
        <v>61.66</v>
      </c>
      <c r="L7196" s="104">
        <v>5.18</v>
      </c>
      <c r="O7196" s="104">
        <v>1.5E-3</v>
      </c>
      <c r="P7196" s="104" t="s">
        <v>87</v>
      </c>
      <c r="Q7196" s="104">
        <v>1E-3</v>
      </c>
      <c r="R7196" s="104" t="s">
        <v>67</v>
      </c>
    </row>
    <row r="7197" spans="1:18" x14ac:dyDescent="0.25">
      <c r="A7197" s="104">
        <v>1067609</v>
      </c>
      <c r="B7197" s="104" t="s">
        <v>23</v>
      </c>
      <c r="C7197" s="104">
        <v>2017</v>
      </c>
      <c r="D7197" s="104" t="s">
        <v>134</v>
      </c>
      <c r="E7197" s="104" t="s">
        <v>2</v>
      </c>
      <c r="F7197" s="104" t="s">
        <v>88</v>
      </c>
      <c r="G7197" s="105">
        <v>42854</v>
      </c>
      <c r="H7197" s="105">
        <v>0.76388888888888895</v>
      </c>
      <c r="K7197" s="104">
        <v>60.7</v>
      </c>
      <c r="L7197" s="104">
        <v>3.59</v>
      </c>
      <c r="O7197" s="104">
        <v>0.08</v>
      </c>
      <c r="P7197" s="104" t="s">
        <v>87</v>
      </c>
      <c r="Q7197" s="104">
        <v>0.01</v>
      </c>
      <c r="R7197" s="104" t="s">
        <v>95</v>
      </c>
    </row>
    <row r="7198" spans="1:18" x14ac:dyDescent="0.25">
      <c r="A7198" s="104">
        <v>1067610</v>
      </c>
      <c r="B7198" s="104" t="s">
        <v>23</v>
      </c>
      <c r="C7198" s="104">
        <v>2017</v>
      </c>
      <c r="D7198" s="104" t="s">
        <v>133</v>
      </c>
      <c r="E7198" s="104" t="s">
        <v>2</v>
      </c>
      <c r="F7198" s="104" t="s">
        <v>88</v>
      </c>
      <c r="G7198" s="105">
        <v>42855</v>
      </c>
      <c r="H7198" s="105">
        <v>0.36111111111111099</v>
      </c>
      <c r="I7198" s="104">
        <v>20</v>
      </c>
      <c r="J7198" s="104">
        <v>160</v>
      </c>
      <c r="K7198" s="104">
        <v>60.69</v>
      </c>
      <c r="L7198" s="104">
        <v>3.6</v>
      </c>
      <c r="O7198" s="104">
        <v>1.2E-2</v>
      </c>
      <c r="P7198" s="104" t="s">
        <v>87</v>
      </c>
      <c r="Q7198" s="104">
        <v>0.01</v>
      </c>
      <c r="R7198" s="104" t="s">
        <v>95</v>
      </c>
    </row>
    <row r="7199" spans="1:18" x14ac:dyDescent="0.25">
      <c r="A7199" s="104">
        <v>1067611</v>
      </c>
      <c r="B7199" s="104" t="s">
        <v>23</v>
      </c>
      <c r="C7199" s="104">
        <v>2017</v>
      </c>
      <c r="D7199" s="104" t="s">
        <v>132</v>
      </c>
      <c r="E7199" s="104" t="s">
        <v>2</v>
      </c>
      <c r="F7199" s="104" t="s">
        <v>88</v>
      </c>
      <c r="G7199" s="105">
        <v>42948</v>
      </c>
      <c r="H7199" s="105">
        <v>0.36458333333333298</v>
      </c>
      <c r="I7199" s="104">
        <v>20</v>
      </c>
      <c r="J7199" s="104">
        <v>240</v>
      </c>
      <c r="K7199" s="104">
        <v>64.057000000000002</v>
      </c>
      <c r="L7199" s="104">
        <v>7.12</v>
      </c>
      <c r="O7199" s="104">
        <v>1.802</v>
      </c>
      <c r="P7199" s="104" t="s">
        <v>66</v>
      </c>
      <c r="R7199" s="104" t="s">
        <v>91</v>
      </c>
    </row>
    <row r="7200" spans="1:18" x14ac:dyDescent="0.25">
      <c r="A7200" s="104">
        <v>1067612</v>
      </c>
      <c r="B7200" s="104" t="s">
        <v>23</v>
      </c>
      <c r="C7200" s="104">
        <v>2017</v>
      </c>
      <c r="D7200" s="104" t="s">
        <v>131</v>
      </c>
      <c r="E7200" s="104" t="s">
        <v>2</v>
      </c>
      <c r="F7200" s="104" t="s">
        <v>88</v>
      </c>
      <c r="G7200" s="105">
        <v>42990</v>
      </c>
      <c r="H7200" s="105">
        <v>0.27986111111111101</v>
      </c>
      <c r="I7200" s="104">
        <v>12</v>
      </c>
      <c r="J7200" s="104">
        <v>150</v>
      </c>
      <c r="K7200" s="104">
        <v>67.103099999999998</v>
      </c>
      <c r="L7200" s="104">
        <v>12.203099999999999</v>
      </c>
      <c r="O7200" s="104">
        <v>0.80900000000000005</v>
      </c>
      <c r="P7200" s="104" t="s">
        <v>66</v>
      </c>
      <c r="R7200" s="104" t="s">
        <v>91</v>
      </c>
    </row>
    <row r="7201" spans="1:18" x14ac:dyDescent="0.25">
      <c r="A7201" s="104">
        <v>1067613</v>
      </c>
      <c r="B7201" s="104" t="s">
        <v>23</v>
      </c>
      <c r="C7201" s="104">
        <v>2017</v>
      </c>
      <c r="D7201" s="104" t="s">
        <v>130</v>
      </c>
      <c r="E7201" s="104" t="s">
        <v>2</v>
      </c>
      <c r="F7201" s="104" t="s">
        <v>88</v>
      </c>
      <c r="G7201" s="105">
        <v>42991</v>
      </c>
      <c r="H7201" s="105">
        <v>0.45555555555555599</v>
      </c>
      <c r="I7201" s="104">
        <v>10</v>
      </c>
      <c r="J7201" s="104">
        <v>160</v>
      </c>
      <c r="K7201" s="104">
        <v>58.968499999999999</v>
      </c>
      <c r="L7201" s="104">
        <v>5.0892999999999997</v>
      </c>
      <c r="O7201" s="104">
        <v>2.367</v>
      </c>
      <c r="P7201" s="104" t="s">
        <v>66</v>
      </c>
      <c r="R7201" s="104" t="s">
        <v>67</v>
      </c>
    </row>
    <row r="7202" spans="1:18" x14ac:dyDescent="0.25">
      <c r="A7202" s="104">
        <v>1067614</v>
      </c>
      <c r="B7202" s="104" t="s">
        <v>23</v>
      </c>
      <c r="C7202" s="104">
        <v>2017</v>
      </c>
      <c r="D7202" s="104" t="s">
        <v>129</v>
      </c>
      <c r="E7202" s="104" t="s">
        <v>2</v>
      </c>
      <c r="F7202" s="104" t="s">
        <v>88</v>
      </c>
      <c r="G7202" s="105">
        <v>43016</v>
      </c>
      <c r="H7202" s="105">
        <v>0.61805555555555602</v>
      </c>
      <c r="K7202" s="104">
        <v>61.003999999999998</v>
      </c>
      <c r="L7202" s="104">
        <v>5.0902000000000003</v>
      </c>
      <c r="O7202" s="104">
        <v>0.84799999999999998</v>
      </c>
      <c r="P7202" s="104" t="s">
        <v>66</v>
      </c>
      <c r="R7202" s="104" t="s">
        <v>91</v>
      </c>
    </row>
    <row r="7203" spans="1:18" x14ac:dyDescent="0.25">
      <c r="A7203" s="104">
        <v>1067615</v>
      </c>
      <c r="B7203" s="104" t="s">
        <v>23</v>
      </c>
      <c r="C7203" s="104">
        <v>2017</v>
      </c>
      <c r="D7203" s="104" t="s">
        <v>128</v>
      </c>
      <c r="E7203" s="104" t="s">
        <v>2</v>
      </c>
      <c r="F7203" s="104" t="s">
        <v>88</v>
      </c>
      <c r="G7203" s="105">
        <v>43067</v>
      </c>
      <c r="H7203" s="105">
        <v>0.452083333333333</v>
      </c>
      <c r="K7203" s="104">
        <v>62.0261</v>
      </c>
      <c r="L7203" s="104">
        <v>5.0846</v>
      </c>
      <c r="O7203" s="104">
        <v>5.0000000000000001E-4</v>
      </c>
      <c r="P7203" s="104" t="s">
        <v>87</v>
      </c>
      <c r="Q7203" s="104">
        <v>1.7119999999999999E-4</v>
      </c>
      <c r="R7203" s="104" t="s">
        <v>91</v>
      </c>
    </row>
    <row r="7204" spans="1:18" x14ac:dyDescent="0.25">
      <c r="A7204" s="104">
        <v>1067616</v>
      </c>
      <c r="B7204" s="104" t="s">
        <v>23</v>
      </c>
      <c r="C7204" s="104">
        <v>2017</v>
      </c>
      <c r="D7204" s="104" t="s">
        <v>127</v>
      </c>
      <c r="E7204" s="104" t="s">
        <v>2</v>
      </c>
      <c r="F7204" s="104" t="s">
        <v>88</v>
      </c>
      <c r="G7204" s="105">
        <v>42985</v>
      </c>
      <c r="H7204" s="105">
        <v>0.34513888888888899</v>
      </c>
      <c r="K7204" s="104">
        <v>57.547699999999999</v>
      </c>
      <c r="L7204" s="104">
        <v>7.7483000000000004</v>
      </c>
      <c r="M7204" s="104">
        <v>3.4</v>
      </c>
      <c r="N7204" s="104">
        <v>0.6</v>
      </c>
      <c r="O7204" s="104">
        <v>2.04</v>
      </c>
      <c r="P7204" s="104" t="s">
        <v>67</v>
      </c>
      <c r="R7204" s="104" t="s">
        <v>67</v>
      </c>
    </row>
    <row r="7205" spans="1:18" x14ac:dyDescent="0.25">
      <c r="A7205" s="104">
        <v>1067617</v>
      </c>
      <c r="B7205" s="104" t="s">
        <v>23</v>
      </c>
      <c r="C7205" s="104">
        <v>2017</v>
      </c>
      <c r="D7205" s="104" t="s">
        <v>126</v>
      </c>
      <c r="E7205" s="104" t="s">
        <v>2</v>
      </c>
      <c r="F7205" s="104" t="s">
        <v>88</v>
      </c>
      <c r="G7205" s="105">
        <v>42993</v>
      </c>
      <c r="H7205" s="105">
        <v>0.59027777777777801</v>
      </c>
      <c r="I7205" s="104">
        <v>0</v>
      </c>
      <c r="J7205" s="104">
        <v>0</v>
      </c>
      <c r="K7205" s="104">
        <v>57.588299999999997</v>
      </c>
      <c r="L7205" s="104">
        <v>7.8333000000000004</v>
      </c>
      <c r="M7205" s="104">
        <v>4</v>
      </c>
      <c r="N7205" s="104">
        <v>1.3</v>
      </c>
      <c r="O7205" s="104">
        <v>5.2</v>
      </c>
      <c r="P7205" s="104" t="s">
        <v>66</v>
      </c>
      <c r="R7205" s="104" t="s">
        <v>67</v>
      </c>
    </row>
    <row r="7206" spans="1:18" x14ac:dyDescent="0.25">
      <c r="A7206" s="104">
        <v>1067618</v>
      </c>
      <c r="B7206" s="104" t="s">
        <v>23</v>
      </c>
      <c r="C7206" s="104">
        <v>2017</v>
      </c>
      <c r="D7206" s="104" t="s">
        <v>125</v>
      </c>
      <c r="E7206" s="104" t="s">
        <v>2</v>
      </c>
      <c r="F7206" s="104" t="s">
        <v>88</v>
      </c>
      <c r="G7206" s="105">
        <v>43027</v>
      </c>
      <c r="H7206" s="105">
        <v>0.55416666666666703</v>
      </c>
      <c r="I7206" s="104">
        <v>10</v>
      </c>
      <c r="J7206" s="104">
        <v>160</v>
      </c>
      <c r="K7206" s="104">
        <v>57.7483</v>
      </c>
      <c r="L7206" s="104">
        <v>8.6882000000000001</v>
      </c>
      <c r="M7206" s="104">
        <v>2</v>
      </c>
      <c r="N7206" s="104">
        <v>0.7</v>
      </c>
      <c r="O7206" s="104">
        <v>1.4</v>
      </c>
      <c r="P7206" s="104" t="s">
        <v>67</v>
      </c>
      <c r="R7206" s="104" t="s">
        <v>67</v>
      </c>
    </row>
    <row r="7207" spans="1:18" x14ac:dyDescent="0.25">
      <c r="A7207" s="104">
        <v>1067619</v>
      </c>
      <c r="B7207" s="104" t="s">
        <v>24</v>
      </c>
      <c r="C7207" s="104">
        <v>2017</v>
      </c>
      <c r="D7207" s="104" t="s">
        <v>124</v>
      </c>
      <c r="E7207" s="104" t="s">
        <v>2</v>
      </c>
      <c r="F7207" s="104" t="s">
        <v>88</v>
      </c>
      <c r="G7207" s="105">
        <v>42830</v>
      </c>
      <c r="H7207" s="105">
        <v>0.66111111111111098</v>
      </c>
      <c r="K7207" s="104">
        <v>57.833666666666701</v>
      </c>
      <c r="L7207" s="104">
        <v>11.3676666666667</v>
      </c>
      <c r="M7207" s="104">
        <v>8.6</v>
      </c>
      <c r="N7207" s="104">
        <v>0.1</v>
      </c>
      <c r="O7207" s="104">
        <v>0.86</v>
      </c>
      <c r="P7207" s="104" t="s">
        <v>66</v>
      </c>
      <c r="R7207" s="104" t="s">
        <v>91</v>
      </c>
    </row>
    <row r="7208" spans="1:18" x14ac:dyDescent="0.25">
      <c r="A7208" s="104">
        <v>1067620</v>
      </c>
      <c r="B7208" s="104" t="s">
        <v>24</v>
      </c>
      <c r="C7208" s="104">
        <v>2017</v>
      </c>
      <c r="D7208" s="104" t="s">
        <v>123</v>
      </c>
      <c r="E7208" s="104" t="s">
        <v>2</v>
      </c>
      <c r="F7208" s="104" t="s">
        <v>88</v>
      </c>
      <c r="G7208" s="105">
        <v>42892</v>
      </c>
      <c r="H7208" s="105">
        <v>0.69236111111111098</v>
      </c>
      <c r="K7208" s="104">
        <v>57.866666666666703</v>
      </c>
      <c r="L7208" s="104">
        <v>11.1666666666667</v>
      </c>
      <c r="M7208" s="104">
        <v>0.25</v>
      </c>
      <c r="N7208" s="104">
        <v>0.1</v>
      </c>
      <c r="O7208" s="104">
        <v>2.5000000000000001E-2</v>
      </c>
      <c r="P7208" s="104" t="s">
        <v>87</v>
      </c>
      <c r="Q7208" s="104">
        <v>2E-3</v>
      </c>
      <c r="R7208" s="104" t="s">
        <v>67</v>
      </c>
    </row>
    <row r="7209" spans="1:18" x14ac:dyDescent="0.25">
      <c r="A7209" s="104">
        <v>1067621</v>
      </c>
      <c r="B7209" s="104" t="s">
        <v>24</v>
      </c>
      <c r="C7209" s="104">
        <v>2017</v>
      </c>
      <c r="D7209" s="104" t="s">
        <v>122</v>
      </c>
      <c r="E7209" s="104" t="s">
        <v>2</v>
      </c>
      <c r="F7209" s="104" t="s">
        <v>88</v>
      </c>
      <c r="G7209" s="105">
        <v>42900</v>
      </c>
      <c r="H7209" s="105">
        <v>0.41249999999999998</v>
      </c>
      <c r="K7209" s="104">
        <v>57.966666666666697</v>
      </c>
      <c r="L7209" s="104">
        <v>11.15</v>
      </c>
      <c r="M7209" s="104">
        <v>7.9</v>
      </c>
      <c r="N7209" s="104">
        <v>0.38</v>
      </c>
      <c r="O7209" s="104">
        <v>3.0019999999999998</v>
      </c>
      <c r="P7209" s="104" t="s">
        <v>67</v>
      </c>
      <c r="R7209" s="104" t="s">
        <v>67</v>
      </c>
    </row>
    <row r="7210" spans="1:18" x14ac:dyDescent="0.25">
      <c r="A7210" s="104">
        <v>1067622</v>
      </c>
      <c r="B7210" s="104" t="s">
        <v>24</v>
      </c>
      <c r="C7210" s="104">
        <v>2017</v>
      </c>
      <c r="D7210" s="104" t="s">
        <v>121</v>
      </c>
      <c r="E7210" s="104" t="s">
        <v>2</v>
      </c>
      <c r="F7210" s="104" t="s">
        <v>88</v>
      </c>
      <c r="G7210" s="105">
        <v>42900</v>
      </c>
      <c r="H7210" s="105">
        <v>0.41388888888888897</v>
      </c>
      <c r="K7210" s="104">
        <v>57.983333333333299</v>
      </c>
      <c r="L7210" s="104">
        <v>10.95</v>
      </c>
      <c r="M7210" s="104">
        <v>4.4000000000000004</v>
      </c>
      <c r="N7210" s="104">
        <v>0.28000000000000003</v>
      </c>
      <c r="O7210" s="104">
        <v>1.232</v>
      </c>
      <c r="P7210" s="104" t="s">
        <v>67</v>
      </c>
      <c r="R7210" s="104" t="s">
        <v>67</v>
      </c>
    </row>
    <row r="7211" spans="1:18" x14ac:dyDescent="0.25">
      <c r="A7211" s="104">
        <v>1067623</v>
      </c>
      <c r="B7211" s="104" t="s">
        <v>24</v>
      </c>
      <c r="C7211" s="104">
        <v>2017</v>
      </c>
      <c r="D7211" s="104" t="s">
        <v>120</v>
      </c>
      <c r="E7211" s="104" t="s">
        <v>2</v>
      </c>
      <c r="F7211" s="104" t="s">
        <v>88</v>
      </c>
      <c r="G7211" s="105">
        <v>42904</v>
      </c>
      <c r="H7211" s="105">
        <v>0.33680555555555602</v>
      </c>
      <c r="K7211" s="104">
        <v>58.935499999999998</v>
      </c>
      <c r="L7211" s="104">
        <v>11.169166666666699</v>
      </c>
      <c r="M7211" s="104">
        <v>0.1</v>
      </c>
      <c r="N7211" s="104">
        <v>0.03</v>
      </c>
      <c r="O7211" s="104">
        <v>3.0000000000000001E-3</v>
      </c>
      <c r="P7211" s="104" t="s">
        <v>87</v>
      </c>
      <c r="Q7211" s="104">
        <v>1E-4</v>
      </c>
      <c r="R7211" s="104" t="s">
        <v>67</v>
      </c>
    </row>
    <row r="7212" spans="1:18" x14ac:dyDescent="0.25">
      <c r="A7212" s="104">
        <v>1067624</v>
      </c>
      <c r="B7212" s="104" t="s">
        <v>24</v>
      </c>
      <c r="C7212" s="104">
        <v>2017</v>
      </c>
      <c r="D7212" s="104" t="s">
        <v>119</v>
      </c>
      <c r="E7212" s="104" t="s">
        <v>2</v>
      </c>
      <c r="F7212" s="104" t="s">
        <v>88</v>
      </c>
      <c r="G7212" s="105">
        <v>42912</v>
      </c>
      <c r="H7212" s="105">
        <v>0.44097222222222199</v>
      </c>
      <c r="K7212" s="104">
        <v>58.066666666666698</v>
      </c>
      <c r="L7212" s="104">
        <v>11.15</v>
      </c>
      <c r="M7212" s="104">
        <v>4</v>
      </c>
      <c r="N7212" s="104">
        <v>0.5</v>
      </c>
      <c r="O7212" s="104">
        <v>2</v>
      </c>
      <c r="P7212" s="104" t="s">
        <v>67</v>
      </c>
      <c r="R7212" s="104" t="s">
        <v>67</v>
      </c>
    </row>
    <row r="7213" spans="1:18" x14ac:dyDescent="0.25">
      <c r="A7213" s="104">
        <v>1067625</v>
      </c>
      <c r="B7213" s="104" t="s">
        <v>24</v>
      </c>
      <c r="C7213" s="104">
        <v>2017</v>
      </c>
      <c r="D7213" s="104" t="s">
        <v>118</v>
      </c>
      <c r="E7213" s="104" t="s">
        <v>2</v>
      </c>
      <c r="F7213" s="104" t="s">
        <v>88</v>
      </c>
      <c r="G7213" s="105">
        <v>42934</v>
      </c>
      <c r="H7213" s="105">
        <v>0.57499999999999996</v>
      </c>
      <c r="K7213" s="104">
        <v>57.766666666666701</v>
      </c>
      <c r="L7213" s="104">
        <v>11.233333333333301</v>
      </c>
      <c r="M7213" s="104">
        <v>1</v>
      </c>
      <c r="N7213" s="104">
        <v>0.2</v>
      </c>
      <c r="O7213" s="104">
        <v>0.2</v>
      </c>
      <c r="P7213" s="104" t="s">
        <v>67</v>
      </c>
      <c r="R7213" s="104" t="s">
        <v>67</v>
      </c>
    </row>
    <row r="7214" spans="1:18" x14ac:dyDescent="0.25">
      <c r="A7214" s="104">
        <v>1067626</v>
      </c>
      <c r="B7214" s="104" t="s">
        <v>24</v>
      </c>
      <c r="C7214" s="104">
        <v>2017</v>
      </c>
      <c r="D7214" s="104" t="s">
        <v>117</v>
      </c>
      <c r="E7214" s="104" t="s">
        <v>2</v>
      </c>
      <c r="F7214" s="104" t="s">
        <v>88</v>
      </c>
      <c r="G7214" s="105">
        <v>42937</v>
      </c>
      <c r="H7214" s="105">
        <v>0.39236111111111099</v>
      </c>
      <c r="K7214" s="104">
        <v>58.36</v>
      </c>
      <c r="L7214" s="104">
        <v>11.3166666666667</v>
      </c>
      <c r="M7214" s="104">
        <v>0.25</v>
      </c>
      <c r="N7214" s="104">
        <v>0.01</v>
      </c>
      <c r="O7214" s="104">
        <v>2.5000000000000001E-3</v>
      </c>
      <c r="P7214" s="104" t="s">
        <v>87</v>
      </c>
      <c r="Q7214" s="104">
        <v>2.0000000000000001E-4</v>
      </c>
      <c r="R7214" s="104" t="s">
        <v>67</v>
      </c>
    </row>
    <row r="7215" spans="1:18" x14ac:dyDescent="0.25">
      <c r="A7215" s="104">
        <v>1067627</v>
      </c>
      <c r="B7215" s="104" t="s">
        <v>24</v>
      </c>
      <c r="C7215" s="104">
        <v>2017</v>
      </c>
      <c r="D7215" s="104" t="s">
        <v>116</v>
      </c>
      <c r="E7215" s="104" t="s">
        <v>2</v>
      </c>
      <c r="F7215" s="104" t="s">
        <v>88</v>
      </c>
      <c r="G7215" s="105">
        <v>42946</v>
      </c>
      <c r="H7215" s="105">
        <v>0.51041666666666696</v>
      </c>
      <c r="K7215" s="104">
        <v>58.595666666666702</v>
      </c>
      <c r="L7215" s="104">
        <v>11.2616666666667</v>
      </c>
      <c r="M7215" s="104">
        <v>0.15</v>
      </c>
      <c r="N7215" s="104">
        <v>2.5000000000000001E-2</v>
      </c>
      <c r="O7215" s="104">
        <v>3.7499999999999999E-3</v>
      </c>
      <c r="P7215" s="104" t="s">
        <v>87</v>
      </c>
      <c r="Q7215" s="104">
        <v>1E-3</v>
      </c>
      <c r="R7215" s="104" t="s">
        <v>67</v>
      </c>
    </row>
    <row r="7216" spans="1:18" x14ac:dyDescent="0.25">
      <c r="A7216" s="104">
        <v>1067628</v>
      </c>
      <c r="B7216" s="104" t="s">
        <v>24</v>
      </c>
      <c r="C7216" s="104">
        <v>2017</v>
      </c>
      <c r="D7216" s="104" t="s">
        <v>115</v>
      </c>
      <c r="E7216" s="104" t="s">
        <v>2</v>
      </c>
      <c r="F7216" s="104" t="s">
        <v>88</v>
      </c>
      <c r="G7216" s="105">
        <v>42948</v>
      </c>
      <c r="H7216" s="105">
        <v>0.70555555555555605</v>
      </c>
      <c r="K7216" s="104">
        <v>58.2543333333333</v>
      </c>
      <c r="L7216" s="104">
        <v>11.589166666666699</v>
      </c>
      <c r="M7216" s="104">
        <v>0.26</v>
      </c>
      <c r="N7216" s="104">
        <v>0.03</v>
      </c>
      <c r="O7216" s="104">
        <v>7.7999999999999996E-3</v>
      </c>
      <c r="P7216" s="104" t="s">
        <v>87</v>
      </c>
      <c r="Q7216" s="104">
        <v>1.6999999999999999E-3</v>
      </c>
      <c r="R7216" s="104" t="s">
        <v>67</v>
      </c>
    </row>
    <row r="7217" spans="1:18" x14ac:dyDescent="0.25">
      <c r="A7217" s="104">
        <v>1067629</v>
      </c>
      <c r="B7217" s="104" t="s">
        <v>24</v>
      </c>
      <c r="C7217" s="104">
        <v>2017</v>
      </c>
      <c r="D7217" s="104" t="s">
        <v>114</v>
      </c>
      <c r="E7217" s="104" t="s">
        <v>2</v>
      </c>
      <c r="F7217" s="104" t="s">
        <v>88</v>
      </c>
      <c r="G7217" s="105">
        <v>42952</v>
      </c>
      <c r="H7217" s="105">
        <v>0.50902777777777797</v>
      </c>
      <c r="K7217" s="104">
        <v>58.621666666666698</v>
      </c>
      <c r="L7217" s="104">
        <v>10.429166666666699</v>
      </c>
      <c r="M7217" s="104">
        <v>1</v>
      </c>
      <c r="N7217" s="104">
        <v>1</v>
      </c>
      <c r="O7217" s="104">
        <v>1</v>
      </c>
      <c r="P7217" s="104" t="s">
        <v>67</v>
      </c>
      <c r="R7217" s="104" t="s">
        <v>67</v>
      </c>
    </row>
    <row r="7218" spans="1:18" x14ac:dyDescent="0.25">
      <c r="A7218" s="104">
        <v>1067630</v>
      </c>
      <c r="B7218" s="104" t="s">
        <v>24</v>
      </c>
      <c r="C7218" s="104">
        <v>2017</v>
      </c>
      <c r="D7218" s="104" t="s">
        <v>113</v>
      </c>
      <c r="E7218" s="104" t="s">
        <v>2</v>
      </c>
      <c r="F7218" s="104" t="s">
        <v>88</v>
      </c>
      <c r="G7218" s="105">
        <v>42960</v>
      </c>
      <c r="H7218" s="105">
        <v>0.40277777777777801</v>
      </c>
      <c r="K7218" s="104">
        <v>58.687166666666698</v>
      </c>
      <c r="L7218" s="104">
        <v>11.2525</v>
      </c>
      <c r="M7218" s="104">
        <v>0.8</v>
      </c>
      <c r="N7218" s="104">
        <v>0.15</v>
      </c>
      <c r="O7218" s="104">
        <v>0.12</v>
      </c>
      <c r="P7218" s="104" t="s">
        <v>87</v>
      </c>
      <c r="Q7218" s="104">
        <v>4.7999999999999996E-3</v>
      </c>
      <c r="R7218" s="104" t="s">
        <v>67</v>
      </c>
    </row>
    <row r="7219" spans="1:18" x14ac:dyDescent="0.25">
      <c r="A7219" s="104">
        <v>1067631</v>
      </c>
      <c r="B7219" s="104" t="s">
        <v>24</v>
      </c>
      <c r="C7219" s="104">
        <v>2017</v>
      </c>
      <c r="D7219" s="104" t="s">
        <v>112</v>
      </c>
      <c r="E7219" s="104" t="s">
        <v>2</v>
      </c>
      <c r="F7219" s="104" t="s">
        <v>88</v>
      </c>
      <c r="G7219" s="105">
        <v>42964</v>
      </c>
      <c r="H7219" s="105">
        <v>0.65277777777777801</v>
      </c>
      <c r="K7219" s="104">
        <v>58.701000000000001</v>
      </c>
      <c r="L7219" s="104">
        <v>11.203333333333299</v>
      </c>
      <c r="M7219" s="104">
        <v>0.25</v>
      </c>
      <c r="N7219" s="104">
        <v>0.01</v>
      </c>
      <c r="O7219" s="104">
        <v>2.5000000000000001E-3</v>
      </c>
      <c r="P7219" s="104" t="s">
        <v>87</v>
      </c>
      <c r="Q7219" s="104">
        <v>6.9999999999999999E-4</v>
      </c>
      <c r="R7219" s="104" t="s">
        <v>67</v>
      </c>
    </row>
    <row r="7220" spans="1:18" x14ac:dyDescent="0.25">
      <c r="A7220" s="104">
        <v>1067632</v>
      </c>
      <c r="B7220" s="104" t="s">
        <v>24</v>
      </c>
      <c r="C7220" s="104">
        <v>2017</v>
      </c>
      <c r="D7220" s="104" t="s">
        <v>111</v>
      </c>
      <c r="E7220" s="104" t="s">
        <v>2</v>
      </c>
      <c r="F7220" s="104" t="s">
        <v>88</v>
      </c>
      <c r="G7220" s="105">
        <v>42970</v>
      </c>
      <c r="H7220" s="105">
        <v>0.66666666666666696</v>
      </c>
      <c r="K7220" s="104">
        <v>58.541699999999999</v>
      </c>
      <c r="L7220" s="104">
        <v>10.398300000000001</v>
      </c>
      <c r="M7220" s="104">
        <v>1</v>
      </c>
      <c r="N7220" s="104">
        <v>0.85</v>
      </c>
      <c r="O7220" s="104">
        <v>0.85</v>
      </c>
      <c r="P7220" s="104" t="s">
        <v>87</v>
      </c>
      <c r="Q7220" s="104">
        <v>0.01</v>
      </c>
      <c r="R7220" s="104" t="s">
        <v>67</v>
      </c>
    </row>
    <row r="7221" spans="1:18" x14ac:dyDescent="0.25">
      <c r="A7221" s="104">
        <v>1067633</v>
      </c>
      <c r="B7221" s="104" t="s">
        <v>24</v>
      </c>
      <c r="C7221" s="104">
        <v>2017</v>
      </c>
      <c r="D7221" s="104" t="s">
        <v>110</v>
      </c>
      <c r="E7221" s="104" t="s">
        <v>2</v>
      </c>
      <c r="F7221" s="104" t="s">
        <v>88</v>
      </c>
      <c r="G7221" s="105">
        <v>42972</v>
      </c>
      <c r="H7221" s="105">
        <v>0.34375</v>
      </c>
      <c r="K7221" s="104">
        <v>58.166499999999999</v>
      </c>
      <c r="L7221" s="104">
        <v>11.355166666666699</v>
      </c>
      <c r="M7221" s="104">
        <v>1.6</v>
      </c>
      <c r="N7221" s="104">
        <v>0.36</v>
      </c>
      <c r="O7221" s="104">
        <v>0.57599999999999996</v>
      </c>
      <c r="P7221" s="104" t="s">
        <v>67</v>
      </c>
      <c r="R7221" s="104" t="s">
        <v>67</v>
      </c>
    </row>
    <row r="7222" spans="1:18" x14ac:dyDescent="0.25">
      <c r="A7222" s="104">
        <v>1067634</v>
      </c>
      <c r="B7222" s="104" t="s">
        <v>24</v>
      </c>
      <c r="C7222" s="104">
        <v>2017</v>
      </c>
      <c r="D7222" s="104" t="s">
        <v>109</v>
      </c>
      <c r="E7222" s="104" t="s">
        <v>2</v>
      </c>
      <c r="F7222" s="104" t="s">
        <v>88</v>
      </c>
      <c r="G7222" s="105">
        <v>42980</v>
      </c>
      <c r="H7222" s="105">
        <v>0.56874999999999998</v>
      </c>
      <c r="K7222" s="104">
        <v>58.799500000000002</v>
      </c>
      <c r="L7222" s="104">
        <v>11.154666666666699</v>
      </c>
      <c r="M7222" s="104">
        <v>0.1</v>
      </c>
      <c r="N7222" s="104">
        <v>0.02</v>
      </c>
      <c r="O7222" s="104">
        <v>2E-3</v>
      </c>
      <c r="P7222" s="104" t="s">
        <v>87</v>
      </c>
      <c r="Q7222" s="104">
        <v>5.9999999999999995E-4</v>
      </c>
      <c r="R7222" s="104" t="s">
        <v>67</v>
      </c>
    </row>
    <row r="7223" spans="1:18" x14ac:dyDescent="0.25">
      <c r="A7223" s="104">
        <v>1067635</v>
      </c>
      <c r="B7223" s="104" t="s">
        <v>24</v>
      </c>
      <c r="C7223" s="104">
        <v>2017</v>
      </c>
      <c r="D7223" s="104" t="s">
        <v>108</v>
      </c>
      <c r="E7223" s="104" t="s">
        <v>2</v>
      </c>
      <c r="F7223" s="104" t="s">
        <v>88</v>
      </c>
      <c r="G7223" s="105">
        <v>42985</v>
      </c>
      <c r="H7223" s="105">
        <v>0.49652777777777801</v>
      </c>
      <c r="K7223" s="104">
        <v>58.326666666666704</v>
      </c>
      <c r="L7223" s="104">
        <v>10.6833333333333</v>
      </c>
      <c r="M7223" s="104">
        <v>2</v>
      </c>
      <c r="N7223" s="104">
        <v>0.6</v>
      </c>
      <c r="O7223" s="104">
        <v>1.2</v>
      </c>
      <c r="P7223" s="104" t="s">
        <v>67</v>
      </c>
      <c r="R7223" s="104" t="s">
        <v>67</v>
      </c>
    </row>
    <row r="7224" spans="1:18" x14ac:dyDescent="0.25">
      <c r="A7224" s="104">
        <v>1067636</v>
      </c>
      <c r="B7224" s="104" t="s">
        <v>24</v>
      </c>
      <c r="C7224" s="104">
        <v>2017</v>
      </c>
      <c r="D7224" s="104" t="s">
        <v>107</v>
      </c>
      <c r="E7224" s="104" t="s">
        <v>2</v>
      </c>
      <c r="F7224" s="104" t="s">
        <v>88</v>
      </c>
      <c r="G7224" s="105">
        <v>42988</v>
      </c>
      <c r="H7224" s="105">
        <v>0.39305555555555599</v>
      </c>
      <c r="K7224" s="104">
        <v>58.116666666666703</v>
      </c>
      <c r="L7224" s="104">
        <v>10.8333333333333</v>
      </c>
      <c r="M7224" s="104">
        <v>7</v>
      </c>
      <c r="N7224" s="104">
        <v>3.5</v>
      </c>
      <c r="O7224" s="104">
        <v>24.5</v>
      </c>
      <c r="P7224" s="104" t="s">
        <v>67</v>
      </c>
      <c r="R7224" s="104" t="s">
        <v>67</v>
      </c>
    </row>
    <row r="7225" spans="1:18" x14ac:dyDescent="0.25">
      <c r="A7225" s="104">
        <v>1067637</v>
      </c>
      <c r="B7225" s="104" t="s">
        <v>24</v>
      </c>
      <c r="C7225" s="104">
        <v>2017</v>
      </c>
      <c r="D7225" s="104" t="s">
        <v>106</v>
      </c>
      <c r="E7225" s="104" t="s">
        <v>2</v>
      </c>
      <c r="F7225" s="104" t="s">
        <v>88</v>
      </c>
      <c r="G7225" s="105">
        <v>43003</v>
      </c>
      <c r="H7225" s="105">
        <v>0.55208333333333304</v>
      </c>
      <c r="K7225" s="104">
        <v>57.908000000000001</v>
      </c>
      <c r="L7225" s="104">
        <v>11.2701666666667</v>
      </c>
      <c r="M7225" s="104">
        <v>11</v>
      </c>
      <c r="N7225" s="104">
        <v>0.04</v>
      </c>
      <c r="O7225" s="104">
        <v>0.44</v>
      </c>
      <c r="P7225" s="104" t="s">
        <v>67</v>
      </c>
      <c r="R7225" s="104" t="s">
        <v>91</v>
      </c>
    </row>
    <row r="7226" spans="1:18" x14ac:dyDescent="0.25">
      <c r="A7226" s="104">
        <v>1067638</v>
      </c>
      <c r="B7226" s="104" t="s">
        <v>24</v>
      </c>
      <c r="C7226" s="104">
        <v>2017</v>
      </c>
      <c r="D7226" s="104" t="s">
        <v>105</v>
      </c>
      <c r="E7226" s="104" t="s">
        <v>2</v>
      </c>
      <c r="F7226" s="104" t="s">
        <v>88</v>
      </c>
      <c r="G7226" s="105">
        <v>43028</v>
      </c>
      <c r="H7226" s="105">
        <v>0.54930555555555605</v>
      </c>
      <c r="K7226" s="104">
        <v>58.173333333333296</v>
      </c>
      <c r="L7226" s="104">
        <v>10.9431666666667</v>
      </c>
      <c r="M7226" s="104">
        <v>6.37</v>
      </c>
      <c r="N7226" s="104">
        <v>0.4</v>
      </c>
      <c r="O7226" s="104">
        <v>2.548</v>
      </c>
      <c r="P7226" s="104" t="s">
        <v>67</v>
      </c>
      <c r="R7226" s="104" t="s">
        <v>67</v>
      </c>
    </row>
    <row r="7227" spans="1:18" x14ac:dyDescent="0.25">
      <c r="A7227" s="104">
        <v>1067639</v>
      </c>
      <c r="B7227" s="104" t="s">
        <v>24</v>
      </c>
      <c r="C7227" s="104">
        <v>2017</v>
      </c>
      <c r="D7227" s="104" t="s">
        <v>104</v>
      </c>
      <c r="E7227" s="104" t="s">
        <v>2</v>
      </c>
      <c r="F7227" s="104" t="s">
        <v>88</v>
      </c>
      <c r="G7227" s="105">
        <v>43036</v>
      </c>
      <c r="H7227" s="105">
        <v>0.65138888888888902</v>
      </c>
      <c r="K7227" s="104">
        <v>57.954999999999998</v>
      </c>
      <c r="L7227" s="104">
        <v>10.9616666666667</v>
      </c>
      <c r="M7227" s="104">
        <v>1.7</v>
      </c>
      <c r="N7227" s="104">
        <v>0.1</v>
      </c>
      <c r="O7227" s="104">
        <v>0.17</v>
      </c>
      <c r="P7227" s="104" t="s">
        <v>66</v>
      </c>
      <c r="R7227" s="104" t="s">
        <v>91</v>
      </c>
    </row>
    <row r="7228" spans="1:18" x14ac:dyDescent="0.25">
      <c r="A7228" s="104">
        <v>1067640</v>
      </c>
      <c r="B7228" s="104" t="s">
        <v>24</v>
      </c>
      <c r="C7228" s="104">
        <v>2017</v>
      </c>
      <c r="D7228" s="104" t="s">
        <v>103</v>
      </c>
      <c r="E7228" s="104" t="s">
        <v>2</v>
      </c>
      <c r="F7228" s="104" t="s">
        <v>88</v>
      </c>
      <c r="G7228" s="105">
        <v>43053</v>
      </c>
      <c r="H7228" s="105">
        <v>0.54374999999999996</v>
      </c>
      <c r="K7228" s="104">
        <v>58.0833333333333</v>
      </c>
      <c r="L7228" s="104">
        <v>11.033333333333299</v>
      </c>
      <c r="M7228" s="104">
        <v>9</v>
      </c>
      <c r="N7228" s="104">
        <v>0.8</v>
      </c>
      <c r="O7228" s="104">
        <v>7.2</v>
      </c>
      <c r="P7228" s="104" t="s">
        <v>67</v>
      </c>
      <c r="R7228" s="104" t="s">
        <v>67</v>
      </c>
    </row>
    <row r="7229" spans="1:18" x14ac:dyDescent="0.25">
      <c r="A7229" s="104">
        <v>1067641</v>
      </c>
      <c r="B7229" s="104" t="s">
        <v>24</v>
      </c>
      <c r="C7229" s="104">
        <v>2017</v>
      </c>
      <c r="D7229" s="104" t="s">
        <v>102</v>
      </c>
      <c r="E7229" s="104" t="s">
        <v>2</v>
      </c>
      <c r="F7229" s="104" t="s">
        <v>88</v>
      </c>
      <c r="G7229" s="105">
        <v>43066</v>
      </c>
      <c r="H7229" s="105">
        <v>0.45833333333333298</v>
      </c>
      <c r="K7229" s="104">
        <v>58.889666666666699</v>
      </c>
      <c r="L7229" s="104">
        <v>11.007</v>
      </c>
      <c r="M7229" s="104">
        <v>0.02</v>
      </c>
      <c r="N7229" s="104">
        <v>5.0000000000000001E-3</v>
      </c>
      <c r="O7229" s="104">
        <v>1E-4</v>
      </c>
      <c r="P7229" s="104" t="s">
        <v>67</v>
      </c>
      <c r="R7229" s="104" t="s">
        <v>67</v>
      </c>
    </row>
    <row r="7230" spans="1:18" x14ac:dyDescent="0.25">
      <c r="A7230" s="104">
        <v>1067642</v>
      </c>
      <c r="B7230" s="104" t="s">
        <v>24</v>
      </c>
      <c r="C7230" s="104">
        <v>2017</v>
      </c>
      <c r="D7230" s="104" t="s">
        <v>101</v>
      </c>
      <c r="E7230" s="104" t="s">
        <v>2</v>
      </c>
      <c r="F7230" s="104" t="s">
        <v>88</v>
      </c>
      <c r="G7230" s="105">
        <v>43091</v>
      </c>
      <c r="H7230" s="105">
        <v>0.52986111111111101</v>
      </c>
      <c r="K7230" s="104">
        <v>58.553166666666698</v>
      </c>
      <c r="L7230" s="104">
        <v>11.267333333333299</v>
      </c>
      <c r="M7230" s="104">
        <v>0.11</v>
      </c>
      <c r="N7230" s="104">
        <v>0.05</v>
      </c>
      <c r="O7230" s="104">
        <v>5.4999999999999997E-3</v>
      </c>
      <c r="P7230" s="104" t="s">
        <v>87</v>
      </c>
      <c r="Q7230" s="104">
        <v>1E-4</v>
      </c>
      <c r="R7230" s="104" t="s">
        <v>67</v>
      </c>
    </row>
    <row r="7231" spans="1:18" x14ac:dyDescent="0.25">
      <c r="A7231" s="104">
        <v>1067643</v>
      </c>
      <c r="B7231" s="104" t="s">
        <v>24</v>
      </c>
      <c r="C7231" s="104">
        <v>2017</v>
      </c>
      <c r="D7231" s="104" t="s">
        <v>100</v>
      </c>
      <c r="E7231" s="104" t="s">
        <v>2</v>
      </c>
      <c r="F7231" s="104" t="s">
        <v>88</v>
      </c>
      <c r="G7231" s="105">
        <v>43099</v>
      </c>
      <c r="H7231" s="105">
        <v>0.59027777777777801</v>
      </c>
      <c r="K7231" s="104">
        <v>58.286333333333303</v>
      </c>
      <c r="L7231" s="104">
        <v>10.781000000000001</v>
      </c>
      <c r="M7231" s="104">
        <v>2</v>
      </c>
      <c r="N7231" s="104">
        <v>0.5</v>
      </c>
      <c r="O7231" s="104">
        <v>1</v>
      </c>
      <c r="P7231" s="104" t="s">
        <v>67</v>
      </c>
      <c r="R7231" s="104" t="s">
        <v>67</v>
      </c>
    </row>
    <row r="7232" spans="1:18" x14ac:dyDescent="0.25">
      <c r="A7232" s="104">
        <v>1067644</v>
      </c>
      <c r="B7232" s="104" t="s">
        <v>24</v>
      </c>
      <c r="C7232" s="104">
        <v>2017</v>
      </c>
      <c r="D7232" s="104" t="s">
        <v>99</v>
      </c>
      <c r="E7232" s="104" t="s">
        <v>2</v>
      </c>
      <c r="F7232" s="104" t="s">
        <v>88</v>
      </c>
      <c r="G7232" s="105">
        <v>43099</v>
      </c>
      <c r="H7232" s="105">
        <v>0.59027777777777801</v>
      </c>
      <c r="K7232" s="104">
        <v>58.382666666666701</v>
      </c>
      <c r="L7232" s="104">
        <v>10.7225</v>
      </c>
      <c r="M7232" s="104">
        <v>1.5</v>
      </c>
      <c r="N7232" s="104">
        <v>1</v>
      </c>
      <c r="O7232" s="104">
        <v>1.5</v>
      </c>
      <c r="P7232" s="104" t="s">
        <v>67</v>
      </c>
      <c r="R7232" s="104" t="s">
        <v>67</v>
      </c>
    </row>
    <row r="7233" spans="1:18" x14ac:dyDescent="0.25">
      <c r="A7233" s="104">
        <v>1067645</v>
      </c>
      <c r="B7233" s="104" t="s">
        <v>3</v>
      </c>
      <c r="C7233" s="104">
        <v>2017</v>
      </c>
      <c r="D7233" s="104" t="s">
        <v>98</v>
      </c>
      <c r="E7233" s="104" t="s">
        <v>2</v>
      </c>
      <c r="F7233" s="104" t="s">
        <v>88</v>
      </c>
      <c r="G7233" s="105">
        <v>42922</v>
      </c>
      <c r="H7233" s="105">
        <v>0.47916666666666702</v>
      </c>
      <c r="I7233" s="104">
        <v>5</v>
      </c>
      <c r="J7233" s="104">
        <v>110</v>
      </c>
      <c r="K7233" s="104">
        <v>52.418683332999997</v>
      </c>
      <c r="L7233" s="104">
        <v>1.8333166700000001</v>
      </c>
      <c r="M7233" s="104">
        <v>0.92600000000000005</v>
      </c>
      <c r="N7233" s="104">
        <v>4.0744000000000002E-2</v>
      </c>
      <c r="O7233" s="104">
        <v>7.5459999999999998E-3</v>
      </c>
      <c r="P7233" s="104" t="s">
        <v>87</v>
      </c>
      <c r="Q7233" s="104">
        <v>2.9999999999999997E-4</v>
      </c>
      <c r="R7233" s="104" t="s">
        <v>91</v>
      </c>
    </row>
    <row r="7234" spans="1:18" x14ac:dyDescent="0.25">
      <c r="A7234" s="104">
        <v>1067646</v>
      </c>
      <c r="B7234" s="104" t="s">
        <v>3</v>
      </c>
      <c r="C7234" s="104">
        <v>2017</v>
      </c>
      <c r="D7234" s="104" t="s">
        <v>97</v>
      </c>
      <c r="E7234" s="104" t="s">
        <v>2</v>
      </c>
      <c r="F7234" s="104" t="s">
        <v>88</v>
      </c>
      <c r="G7234" s="105">
        <v>42927</v>
      </c>
      <c r="H7234" s="105">
        <v>0.5</v>
      </c>
      <c r="I7234" s="104">
        <v>3</v>
      </c>
      <c r="J7234" s="104">
        <v>190</v>
      </c>
      <c r="K7234" s="104">
        <v>53.681383330000003</v>
      </c>
      <c r="L7234" s="104">
        <v>-3.5429666700000002</v>
      </c>
      <c r="M7234" s="104">
        <v>6.7968400000000004</v>
      </c>
      <c r="N7234" s="104">
        <v>0.100008</v>
      </c>
      <c r="O7234" s="104">
        <v>0.47581699999999999</v>
      </c>
      <c r="P7234" s="104" t="s">
        <v>87</v>
      </c>
      <c r="Q7234" s="104">
        <v>0.86229999999999996</v>
      </c>
      <c r="R7234" s="104" t="s">
        <v>95</v>
      </c>
    </row>
    <row r="7235" spans="1:18" x14ac:dyDescent="0.25">
      <c r="A7235" s="104">
        <v>1067647</v>
      </c>
      <c r="B7235" s="104" t="s">
        <v>3</v>
      </c>
      <c r="C7235" s="104">
        <v>2017</v>
      </c>
      <c r="D7235" s="104" t="s">
        <v>96</v>
      </c>
      <c r="E7235" s="104" t="s">
        <v>2</v>
      </c>
      <c r="F7235" s="104" t="s">
        <v>88</v>
      </c>
      <c r="G7235" s="105">
        <v>42927</v>
      </c>
      <c r="H7235" s="105">
        <v>0.52083333333333304</v>
      </c>
      <c r="I7235" s="104">
        <v>3</v>
      </c>
      <c r="J7235" s="104">
        <v>190</v>
      </c>
      <c r="K7235" s="104">
        <v>53.714033333330001</v>
      </c>
      <c r="L7235" s="104">
        <v>-3.5215000000000001</v>
      </c>
      <c r="M7235" s="104">
        <v>1.3818999999999999</v>
      </c>
      <c r="N7235" s="104">
        <v>0.46300000000000002</v>
      </c>
      <c r="O7235" s="104">
        <v>0.32155400000000001</v>
      </c>
      <c r="P7235" s="104" t="s">
        <v>87</v>
      </c>
      <c r="Q7235" s="104">
        <v>0.5827</v>
      </c>
      <c r="R7235" s="104" t="s">
        <v>95</v>
      </c>
    </row>
    <row r="7236" spans="1:18" x14ac:dyDescent="0.25">
      <c r="A7236" s="104">
        <v>1067648</v>
      </c>
      <c r="B7236" s="104" t="s">
        <v>3</v>
      </c>
      <c r="C7236" s="104">
        <v>2017</v>
      </c>
      <c r="D7236" s="104" t="s">
        <v>94</v>
      </c>
      <c r="E7236" s="104" t="s">
        <v>2</v>
      </c>
      <c r="F7236" s="104" t="s">
        <v>88</v>
      </c>
      <c r="G7236" s="105">
        <v>42931</v>
      </c>
      <c r="H7236" s="105">
        <v>0.45833333333333298</v>
      </c>
      <c r="I7236" s="104">
        <v>7</v>
      </c>
      <c r="J7236" s="104">
        <v>255</v>
      </c>
      <c r="K7236" s="104">
        <v>50.264850000000003</v>
      </c>
      <c r="L7236" s="104">
        <v>-1.0166166666666601</v>
      </c>
      <c r="M7236" s="104">
        <v>2.100168</v>
      </c>
      <c r="N7236" s="104">
        <v>0.60004800000000003</v>
      </c>
      <c r="O7236" s="104">
        <v>0.81913100000000005</v>
      </c>
      <c r="P7236" s="104" t="s">
        <v>67</v>
      </c>
      <c r="R7236" s="104" t="s">
        <v>67</v>
      </c>
    </row>
    <row r="7237" spans="1:18" x14ac:dyDescent="0.25">
      <c r="A7237" s="104">
        <v>1067649</v>
      </c>
      <c r="B7237" s="104" t="s">
        <v>3</v>
      </c>
      <c r="C7237" s="104">
        <v>2017</v>
      </c>
      <c r="D7237" s="104" t="s">
        <v>93</v>
      </c>
      <c r="E7237" s="104" t="s">
        <v>2</v>
      </c>
      <c r="F7237" s="104" t="s">
        <v>88</v>
      </c>
      <c r="G7237" s="105">
        <v>43089</v>
      </c>
      <c r="H7237" s="105">
        <v>0.60763888888888895</v>
      </c>
      <c r="I7237" s="104">
        <v>1</v>
      </c>
      <c r="K7237" s="104">
        <v>50.750250000000001</v>
      </c>
      <c r="L7237" s="104">
        <v>-1.11523333333333</v>
      </c>
      <c r="M7237" s="104">
        <v>12.964</v>
      </c>
      <c r="N7237" s="104">
        <v>1.8520000000000001</v>
      </c>
      <c r="O7237" s="104">
        <v>2.4009330000000002</v>
      </c>
      <c r="P7237" s="104" t="s">
        <v>87</v>
      </c>
      <c r="Q7237" s="104">
        <v>39.653799999999997</v>
      </c>
      <c r="R7237" s="104" t="s">
        <v>91</v>
      </c>
    </row>
    <row r="7238" spans="1:18" x14ac:dyDescent="0.25">
      <c r="A7238" s="104">
        <v>1067650</v>
      </c>
      <c r="B7238" s="104" t="s">
        <v>3</v>
      </c>
      <c r="C7238" s="104">
        <v>2017</v>
      </c>
      <c r="D7238" s="104" t="s">
        <v>92</v>
      </c>
      <c r="E7238" s="104" t="s">
        <v>2</v>
      </c>
      <c r="F7238" s="104" t="s">
        <v>88</v>
      </c>
      <c r="G7238" s="105">
        <v>43089</v>
      </c>
      <c r="H7238" s="105">
        <v>0.60763888888888895</v>
      </c>
      <c r="I7238" s="104">
        <v>1</v>
      </c>
      <c r="K7238" s="104">
        <v>50.720300000000002</v>
      </c>
      <c r="L7238" s="104">
        <v>-1.0432999999999999</v>
      </c>
      <c r="M7238" s="104">
        <v>6.8524000000000003</v>
      </c>
      <c r="N7238" s="104">
        <v>1.8520000000000001</v>
      </c>
      <c r="O7238" s="104">
        <v>1.269064</v>
      </c>
      <c r="P7238" s="104" t="s">
        <v>87</v>
      </c>
      <c r="Q7238" s="104">
        <v>2.5686</v>
      </c>
      <c r="R7238" s="104" t="s">
        <v>91</v>
      </c>
    </row>
    <row r="7239" spans="1:18" x14ac:dyDescent="0.25">
      <c r="A7239" s="104">
        <v>1067651</v>
      </c>
      <c r="B7239" s="104" t="s">
        <v>20</v>
      </c>
      <c r="C7239" s="104">
        <v>2017</v>
      </c>
      <c r="D7239" s="104" t="s">
        <v>90</v>
      </c>
      <c r="E7239" s="104" t="s">
        <v>2</v>
      </c>
      <c r="F7239" s="104" t="s">
        <v>88</v>
      </c>
      <c r="G7239" s="105">
        <v>42913</v>
      </c>
      <c r="H7239" s="105">
        <v>0.36111111111111099</v>
      </c>
      <c r="I7239" s="104">
        <v>10</v>
      </c>
      <c r="J7239" s="104">
        <v>250</v>
      </c>
      <c r="K7239" s="104">
        <v>45.866660000000003</v>
      </c>
      <c r="L7239" s="104">
        <v>-7.8</v>
      </c>
      <c r="M7239" s="104">
        <v>18.5</v>
      </c>
      <c r="N7239" s="104">
        <v>0.2</v>
      </c>
      <c r="O7239" s="104">
        <v>3.7</v>
      </c>
      <c r="P7239" s="104" t="s">
        <v>87</v>
      </c>
      <c r="Q7239" s="104">
        <v>5.7</v>
      </c>
      <c r="R7239" s="104" t="s">
        <v>67</v>
      </c>
    </row>
    <row r="7240" spans="1:18" x14ac:dyDescent="0.25">
      <c r="A7240" s="104">
        <v>1067652</v>
      </c>
      <c r="B7240" s="104" t="s">
        <v>20</v>
      </c>
      <c r="C7240" s="104">
        <v>2017</v>
      </c>
      <c r="D7240" s="104" t="s">
        <v>89</v>
      </c>
      <c r="E7240" s="104" t="s">
        <v>2</v>
      </c>
      <c r="F7240" s="104" t="s">
        <v>88</v>
      </c>
      <c r="G7240" s="105">
        <v>42914</v>
      </c>
      <c r="H7240" s="105">
        <v>0.58680555555555602</v>
      </c>
      <c r="I7240" s="104">
        <v>10</v>
      </c>
      <c r="J7240" s="104">
        <v>15</v>
      </c>
      <c r="K7240" s="104">
        <v>48.898800000000001</v>
      </c>
      <c r="L7240" s="104">
        <v>-4.5747999999999998</v>
      </c>
      <c r="M7240" s="104">
        <v>2.4</v>
      </c>
      <c r="N7240" s="104">
        <v>0.1</v>
      </c>
      <c r="O7240" s="104">
        <v>0.24</v>
      </c>
      <c r="P7240" s="104" t="s">
        <v>87</v>
      </c>
      <c r="Q7240" s="104">
        <v>0.1</v>
      </c>
      <c r="R7240" s="104" t="s">
        <v>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03F5-8D5F-44B9-A959-E91B5E7DAEA0}">
  <dimension ref="A1:N57"/>
  <sheetViews>
    <sheetView workbookViewId="0">
      <selection activeCell="R13" sqref="R13"/>
    </sheetView>
  </sheetViews>
  <sheetFormatPr defaultRowHeight="15" x14ac:dyDescent="0.25"/>
  <cols>
    <col min="1" max="1" width="15.42578125" style="104" bestFit="1" customWidth="1"/>
    <col min="2" max="2" width="7.140625" style="104" bestFit="1" customWidth="1"/>
    <col min="3" max="3" width="13.5703125" style="104" bestFit="1" customWidth="1"/>
    <col min="4" max="5" width="10.7109375" style="104" bestFit="1" customWidth="1"/>
    <col min="6" max="6" width="12" style="104" bestFit="1" customWidth="1"/>
    <col min="7" max="7" width="12.140625" style="104" bestFit="1" customWidth="1"/>
    <col min="8" max="8" width="10.7109375" style="104" bestFit="1" customWidth="1"/>
    <col min="9" max="9" width="16" style="104" bestFit="1" customWidth="1"/>
    <col min="10" max="10" width="12.42578125" style="104" bestFit="1" customWidth="1"/>
    <col min="11" max="11" width="16.140625" style="104" bestFit="1" customWidth="1"/>
    <col min="12" max="12" width="10.28515625" style="104" bestFit="1" customWidth="1"/>
    <col min="13" max="13" width="10.5703125" style="104" bestFit="1" customWidth="1"/>
    <col min="14" max="14" width="10.42578125" style="104" bestFit="1" customWidth="1"/>
    <col min="15" max="16384" width="9.140625" style="104"/>
  </cols>
  <sheetData>
    <row r="1" spans="1:14" s="104" customFormat="1" x14ac:dyDescent="0.25">
      <c r="A1" s="104" t="s">
        <v>10</v>
      </c>
      <c r="B1" s="104" t="s">
        <v>39</v>
      </c>
      <c r="C1" s="104" t="s">
        <v>2519</v>
      </c>
      <c r="D1" s="104" t="s">
        <v>2517</v>
      </c>
      <c r="E1" s="104" t="s">
        <v>2516</v>
      </c>
      <c r="F1" s="104" t="s">
        <v>2513</v>
      </c>
      <c r="G1" s="104" t="s">
        <v>2512</v>
      </c>
      <c r="H1" s="104" t="s">
        <v>2527</v>
      </c>
      <c r="I1" s="104" t="s">
        <v>2526</v>
      </c>
      <c r="J1" s="104" t="s">
        <v>2518</v>
      </c>
      <c r="K1" s="104" t="s">
        <v>2508</v>
      </c>
      <c r="L1" s="104" t="s">
        <v>2525</v>
      </c>
      <c r="M1" s="104" t="s">
        <v>2524</v>
      </c>
      <c r="N1" s="104" t="s">
        <v>2506</v>
      </c>
    </row>
    <row r="2" spans="1:14" s="104" customFormat="1" x14ac:dyDescent="0.25">
      <c r="A2" s="104" t="s">
        <v>21</v>
      </c>
      <c r="B2" s="104">
        <v>2017</v>
      </c>
      <c r="C2" s="104" t="s">
        <v>82</v>
      </c>
      <c r="D2" s="105">
        <v>42808</v>
      </c>
      <c r="E2" s="105">
        <v>0.31597222222222199</v>
      </c>
      <c r="F2" s="104">
        <v>53.376666666666701</v>
      </c>
      <c r="G2" s="104">
        <v>3.7666666666666702</v>
      </c>
      <c r="H2" s="104" t="s">
        <v>1</v>
      </c>
      <c r="I2" s="104">
        <v>0.34699999999999998</v>
      </c>
      <c r="J2" s="104" t="s">
        <v>88</v>
      </c>
      <c r="K2" s="104" t="s">
        <v>67</v>
      </c>
    </row>
    <row r="3" spans="1:14" s="104" customFormat="1" x14ac:dyDescent="0.25">
      <c r="A3" s="104" t="s">
        <v>22</v>
      </c>
      <c r="B3" s="104">
        <v>2017</v>
      </c>
      <c r="C3" s="104" t="s">
        <v>82</v>
      </c>
      <c r="D3" s="105">
        <v>42758</v>
      </c>
      <c r="E3" s="105">
        <v>0.483333333333333</v>
      </c>
      <c r="F3" s="104">
        <v>55.588888888888903</v>
      </c>
      <c r="G3" s="104">
        <v>4.7611111111111102</v>
      </c>
      <c r="H3" s="104" t="s">
        <v>0</v>
      </c>
      <c r="I3" s="104">
        <v>5.1999999999999998E-2</v>
      </c>
      <c r="J3" s="104" t="s">
        <v>88</v>
      </c>
      <c r="K3" s="104" t="s">
        <v>87</v>
      </c>
      <c r="L3" s="104">
        <v>7.0000000000000001E-3</v>
      </c>
      <c r="M3" s="104">
        <v>0.113</v>
      </c>
      <c r="N3" s="104" t="s">
        <v>95</v>
      </c>
    </row>
    <row r="4" spans="1:14" s="104" customFormat="1" x14ac:dyDescent="0.25">
      <c r="A4" s="104" t="s">
        <v>22</v>
      </c>
      <c r="B4" s="104">
        <v>2017</v>
      </c>
      <c r="C4" s="104" t="s">
        <v>82</v>
      </c>
      <c r="D4" s="105">
        <v>42758</v>
      </c>
      <c r="E4" s="105">
        <v>0.49513888888888902</v>
      </c>
      <c r="F4" s="104">
        <v>56.088888888888903</v>
      </c>
      <c r="G4" s="104">
        <v>4.2388888888888898</v>
      </c>
      <c r="H4" s="104" t="s">
        <v>0</v>
      </c>
      <c r="I4" s="104">
        <v>1.5E-3</v>
      </c>
      <c r="J4" s="104" t="s">
        <v>88</v>
      </c>
      <c r="K4" s="104" t="s">
        <v>87</v>
      </c>
      <c r="L4" s="104">
        <v>8.0000000000000007E-5</v>
      </c>
      <c r="M4" s="104">
        <v>6.0000000000000001E-3</v>
      </c>
      <c r="N4" s="104" t="s">
        <v>95</v>
      </c>
    </row>
    <row r="5" spans="1:14" s="104" customFormat="1" x14ac:dyDescent="0.25">
      <c r="A5" s="104" t="s">
        <v>22</v>
      </c>
      <c r="B5" s="104">
        <v>2017</v>
      </c>
      <c r="C5" s="104" t="s">
        <v>82</v>
      </c>
      <c r="D5" s="105">
        <v>42758</v>
      </c>
      <c r="E5" s="105">
        <v>0.51180555555555596</v>
      </c>
      <c r="F5" s="104">
        <v>56.55</v>
      </c>
      <c r="G5" s="104">
        <v>3.2222222222222201</v>
      </c>
      <c r="H5" s="104" t="s">
        <v>2522</v>
      </c>
      <c r="I5" s="104">
        <v>2.1000000000000001E-2</v>
      </c>
      <c r="J5" s="104" t="s">
        <v>88</v>
      </c>
      <c r="K5" s="104" t="s">
        <v>87</v>
      </c>
      <c r="L5" s="104">
        <v>2E-3</v>
      </c>
      <c r="M5" s="104">
        <v>3.5999999999999997E-2</v>
      </c>
      <c r="N5" s="104" t="s">
        <v>95</v>
      </c>
    </row>
    <row r="6" spans="1:14" s="104" customFormat="1" x14ac:dyDescent="0.25">
      <c r="A6" s="104" t="s">
        <v>22</v>
      </c>
      <c r="B6" s="104">
        <v>2017</v>
      </c>
      <c r="C6" s="104" t="s">
        <v>82</v>
      </c>
      <c r="D6" s="105">
        <v>42759</v>
      </c>
      <c r="E6" s="105">
        <v>0.49791666666666701</v>
      </c>
      <c r="F6" s="104">
        <v>61.369444444444397</v>
      </c>
      <c r="G6" s="104">
        <v>1.5833333333333299</v>
      </c>
      <c r="H6" s="104" t="s">
        <v>3</v>
      </c>
      <c r="I6" s="104">
        <v>1.0500000000000001E-2</v>
      </c>
      <c r="J6" s="104" t="s">
        <v>88</v>
      </c>
      <c r="K6" s="104" t="s">
        <v>87</v>
      </c>
      <c r="L6" s="104">
        <v>3.0000000000000001E-3</v>
      </c>
      <c r="M6" s="104">
        <v>4.2999999999999997E-2</v>
      </c>
      <c r="N6" s="104" t="s">
        <v>95</v>
      </c>
    </row>
    <row r="7" spans="1:14" s="104" customFormat="1" x14ac:dyDescent="0.25">
      <c r="A7" s="104" t="s">
        <v>22</v>
      </c>
      <c r="B7" s="104">
        <v>2017</v>
      </c>
      <c r="C7" s="104" t="s">
        <v>82</v>
      </c>
      <c r="D7" s="105">
        <v>42759</v>
      </c>
      <c r="E7" s="105">
        <v>0.51597222222222205</v>
      </c>
      <c r="F7" s="104">
        <v>61.3</v>
      </c>
      <c r="G7" s="104">
        <v>1.9083333333333301</v>
      </c>
      <c r="H7" s="104" t="s">
        <v>2522</v>
      </c>
      <c r="I7" s="104">
        <v>0.01</v>
      </c>
      <c r="J7" s="104" t="s">
        <v>88</v>
      </c>
      <c r="K7" s="104" t="s">
        <v>87</v>
      </c>
      <c r="L7" s="104">
        <v>4.0000000000000002E-4</v>
      </c>
      <c r="M7" s="104">
        <v>3.0000000000000001E-3</v>
      </c>
      <c r="N7" s="104" t="s">
        <v>95</v>
      </c>
    </row>
    <row r="8" spans="1:14" s="104" customFormat="1" x14ac:dyDescent="0.25">
      <c r="A8" s="104" t="s">
        <v>22</v>
      </c>
      <c r="B8" s="104">
        <v>2017</v>
      </c>
      <c r="C8" s="104" t="s">
        <v>82</v>
      </c>
      <c r="D8" s="105">
        <v>42759</v>
      </c>
      <c r="E8" s="105">
        <v>0.52013888888888904</v>
      </c>
      <c r="F8" s="104">
        <v>61.213888888888903</v>
      </c>
      <c r="G8" s="104">
        <v>1.8361111111111099</v>
      </c>
      <c r="H8" s="104" t="s">
        <v>2522</v>
      </c>
      <c r="I8" s="104">
        <v>6.0000000000000001E-3</v>
      </c>
      <c r="J8" s="104" t="s">
        <v>88</v>
      </c>
      <c r="K8" s="104" t="s">
        <v>87</v>
      </c>
      <c r="L8" s="104">
        <v>2.4000000000000001E-4</v>
      </c>
      <c r="M8" s="104">
        <v>2E-3</v>
      </c>
      <c r="N8" s="104" t="s">
        <v>95</v>
      </c>
    </row>
    <row r="9" spans="1:14" s="104" customFormat="1" x14ac:dyDescent="0.25">
      <c r="A9" s="104" t="s">
        <v>22</v>
      </c>
      <c r="B9" s="104">
        <v>2017</v>
      </c>
      <c r="C9" s="104" t="s">
        <v>82</v>
      </c>
      <c r="D9" s="105">
        <v>42760</v>
      </c>
      <c r="E9" s="105">
        <v>0.41597222222222202</v>
      </c>
      <c r="F9" s="104">
        <v>60.786111111111097</v>
      </c>
      <c r="G9" s="104">
        <v>3.5083333333333302</v>
      </c>
      <c r="H9" s="104" t="s">
        <v>2522</v>
      </c>
      <c r="I9" s="104">
        <v>4.4999999999999997E-3</v>
      </c>
      <c r="J9" s="104" t="s">
        <v>88</v>
      </c>
      <c r="K9" s="104" t="s">
        <v>87</v>
      </c>
      <c r="L9" s="104">
        <v>1E-3</v>
      </c>
      <c r="M9" s="104">
        <v>0.1</v>
      </c>
      <c r="N9" s="104" t="s">
        <v>95</v>
      </c>
    </row>
    <row r="10" spans="1:14" s="104" customFormat="1" x14ac:dyDescent="0.25">
      <c r="A10" s="104" t="s">
        <v>22</v>
      </c>
      <c r="B10" s="104">
        <v>2017</v>
      </c>
      <c r="C10" s="104" t="s">
        <v>82</v>
      </c>
      <c r="D10" s="105">
        <v>42760</v>
      </c>
      <c r="E10" s="105">
        <v>0.43472222222222201</v>
      </c>
      <c r="F10" s="104">
        <v>60.55</v>
      </c>
      <c r="G10" s="104">
        <v>3.0555555555555598</v>
      </c>
      <c r="H10" s="104" t="s">
        <v>2522</v>
      </c>
      <c r="I10" s="104">
        <v>7.4999999999999997E-3</v>
      </c>
      <c r="J10" s="104" t="s">
        <v>88</v>
      </c>
      <c r="K10" s="104" t="s">
        <v>87</v>
      </c>
      <c r="L10" s="104">
        <v>0.2</v>
      </c>
      <c r="M10" s="104">
        <v>0.20599999999999999</v>
      </c>
      <c r="N10" s="104" t="s">
        <v>95</v>
      </c>
    </row>
    <row r="11" spans="1:14" s="104" customFormat="1" x14ac:dyDescent="0.25">
      <c r="A11" s="104" t="s">
        <v>22</v>
      </c>
      <c r="B11" s="104">
        <v>2017</v>
      </c>
      <c r="C11" s="104" t="s">
        <v>82</v>
      </c>
      <c r="D11" s="105">
        <v>42919</v>
      </c>
      <c r="E11" s="105">
        <v>0.47499999999999998</v>
      </c>
      <c r="F11" s="104">
        <v>55.718333333333298</v>
      </c>
      <c r="G11" s="104">
        <v>4.7983333333333302</v>
      </c>
      <c r="H11" s="104" t="s">
        <v>0</v>
      </c>
      <c r="I11" s="104">
        <v>3.7499999999999999E-2</v>
      </c>
      <c r="J11" s="104" t="s">
        <v>88</v>
      </c>
      <c r="K11" s="104" t="s">
        <v>87</v>
      </c>
      <c r="L11" s="104">
        <v>2.5999999999999999E-2</v>
      </c>
      <c r="M11" s="104">
        <v>0.30299999999999999</v>
      </c>
      <c r="N11" s="104" t="s">
        <v>95</v>
      </c>
    </row>
    <row r="12" spans="1:14" s="104" customFormat="1" x14ac:dyDescent="0.25">
      <c r="A12" s="104" t="s">
        <v>22</v>
      </c>
      <c r="B12" s="104">
        <v>2017</v>
      </c>
      <c r="C12" s="104" t="s">
        <v>82</v>
      </c>
      <c r="D12" s="105">
        <v>42920</v>
      </c>
      <c r="E12" s="105">
        <v>0.4375</v>
      </c>
      <c r="F12" s="104">
        <v>58.0566666666667</v>
      </c>
      <c r="G12" s="104">
        <v>1.0816666666666701</v>
      </c>
      <c r="H12" s="104" t="s">
        <v>3</v>
      </c>
      <c r="I12" s="104">
        <v>2.6775000000000002</v>
      </c>
      <c r="J12" s="104" t="s">
        <v>88</v>
      </c>
      <c r="K12" s="104" t="s">
        <v>87</v>
      </c>
      <c r="L12" s="104">
        <v>1.6439999999999999</v>
      </c>
      <c r="M12" s="104">
        <v>17.885999999999999</v>
      </c>
      <c r="N12" s="104" t="s">
        <v>95</v>
      </c>
    </row>
    <row r="13" spans="1:14" s="104" customFormat="1" x14ac:dyDescent="0.25">
      <c r="A13" s="104" t="s">
        <v>22</v>
      </c>
      <c r="B13" s="104">
        <v>2017</v>
      </c>
      <c r="C13" s="104" t="s">
        <v>82</v>
      </c>
      <c r="D13" s="105">
        <v>42920</v>
      </c>
      <c r="E13" s="105">
        <v>0.44444444444444398</v>
      </c>
      <c r="F13" s="104">
        <v>58.046666666666702</v>
      </c>
      <c r="G13" s="104">
        <v>1.1383333333333301</v>
      </c>
      <c r="H13" s="104" t="s">
        <v>3</v>
      </c>
      <c r="I13" s="104">
        <v>8.5000000000000006E-2</v>
      </c>
      <c r="J13" s="104" t="s">
        <v>88</v>
      </c>
      <c r="K13" s="104" t="s">
        <v>87</v>
      </c>
      <c r="L13" s="104">
        <v>0.01</v>
      </c>
      <c r="M13" s="104">
        <v>0.14499999999999999</v>
      </c>
      <c r="N13" s="104" t="s">
        <v>95</v>
      </c>
    </row>
    <row r="14" spans="1:14" s="104" customFormat="1" x14ac:dyDescent="0.25">
      <c r="A14" s="104" t="s">
        <v>22</v>
      </c>
      <c r="B14" s="104">
        <v>2017</v>
      </c>
      <c r="C14" s="104" t="s">
        <v>82</v>
      </c>
      <c r="D14" s="105">
        <v>42920</v>
      </c>
      <c r="E14" s="105">
        <v>0.45486111111111099</v>
      </c>
      <c r="F14" s="104">
        <v>58.216666666666697</v>
      </c>
      <c r="G14" s="104">
        <v>1.1200000000000001</v>
      </c>
      <c r="H14" s="104" t="s">
        <v>3</v>
      </c>
      <c r="I14" s="104">
        <v>0.154</v>
      </c>
      <c r="J14" s="104" t="s">
        <v>88</v>
      </c>
      <c r="K14" s="104" t="s">
        <v>87</v>
      </c>
      <c r="L14" s="104">
        <v>0.01</v>
      </c>
      <c r="M14" s="104">
        <v>0.11899999999999999</v>
      </c>
      <c r="N14" s="104" t="s">
        <v>95</v>
      </c>
    </row>
    <row r="15" spans="1:14" s="104" customFormat="1" x14ac:dyDescent="0.25">
      <c r="A15" s="104" t="s">
        <v>22</v>
      </c>
      <c r="B15" s="104">
        <v>2017</v>
      </c>
      <c r="C15" s="104" t="s">
        <v>82</v>
      </c>
      <c r="D15" s="105">
        <v>42920</v>
      </c>
      <c r="E15" s="105">
        <v>0.46736111111111101</v>
      </c>
      <c r="F15" s="104">
        <v>58.691666666666698</v>
      </c>
      <c r="G15" s="104">
        <v>1.28</v>
      </c>
      <c r="H15" s="104" t="s">
        <v>3</v>
      </c>
      <c r="I15" s="104">
        <v>0.224</v>
      </c>
      <c r="J15" s="104" t="s">
        <v>88</v>
      </c>
      <c r="K15" s="104" t="s">
        <v>87</v>
      </c>
      <c r="L15" s="104">
        <v>8.9999999999999993E-3</v>
      </c>
      <c r="M15" s="104">
        <v>6.7000000000000002E-3</v>
      </c>
      <c r="N15" s="104" t="s">
        <v>95</v>
      </c>
    </row>
    <row r="16" spans="1:14" s="104" customFormat="1" x14ac:dyDescent="0.25">
      <c r="A16" s="104" t="s">
        <v>22</v>
      </c>
      <c r="B16" s="104">
        <v>2017</v>
      </c>
      <c r="C16" s="104" t="s">
        <v>82</v>
      </c>
      <c r="D16" s="105">
        <v>42920</v>
      </c>
      <c r="E16" s="105">
        <v>0.48958333333333298</v>
      </c>
      <c r="F16" s="104">
        <v>59.19</v>
      </c>
      <c r="G16" s="104">
        <v>2.3849999999999998</v>
      </c>
      <c r="H16" s="104" t="s">
        <v>2522</v>
      </c>
      <c r="I16" s="104">
        <v>0.1288</v>
      </c>
      <c r="J16" s="104" t="s">
        <v>88</v>
      </c>
      <c r="K16" s="104" t="s">
        <v>87</v>
      </c>
      <c r="L16" s="104">
        <v>0.39600000000000002</v>
      </c>
      <c r="M16" s="104">
        <v>2.056</v>
      </c>
      <c r="N16" s="104" t="s">
        <v>95</v>
      </c>
    </row>
    <row r="17" spans="1:14" s="104" customFormat="1" x14ac:dyDescent="0.25">
      <c r="A17" s="104" t="s">
        <v>22</v>
      </c>
      <c r="B17" s="104">
        <v>2017</v>
      </c>
      <c r="C17" s="104" t="s">
        <v>82</v>
      </c>
      <c r="D17" s="105">
        <v>42920</v>
      </c>
      <c r="E17" s="105">
        <v>0.49652777777777801</v>
      </c>
      <c r="F17" s="104">
        <v>59.163333333333298</v>
      </c>
      <c r="G17" s="104">
        <v>2.4866666666666699</v>
      </c>
      <c r="H17" s="104" t="s">
        <v>2522</v>
      </c>
      <c r="I17" s="104">
        <v>0.3</v>
      </c>
      <c r="J17" s="104" t="s">
        <v>88</v>
      </c>
      <c r="K17" s="104" t="s">
        <v>87</v>
      </c>
      <c r="L17" s="104">
        <v>3.5000000000000003E-2</v>
      </c>
      <c r="M17" s="104">
        <v>0.51300000000000001</v>
      </c>
      <c r="N17" s="104" t="s">
        <v>95</v>
      </c>
    </row>
    <row r="18" spans="1:14" s="104" customFormat="1" x14ac:dyDescent="0.25">
      <c r="A18" s="104" t="s">
        <v>22</v>
      </c>
      <c r="B18" s="104">
        <v>2017</v>
      </c>
      <c r="C18" s="104" t="s">
        <v>82</v>
      </c>
      <c r="D18" s="105">
        <v>42920</v>
      </c>
      <c r="E18" s="105">
        <v>0.52083333333333304</v>
      </c>
      <c r="F18" s="104">
        <v>60.5416666666667</v>
      </c>
      <c r="G18" s="104">
        <v>3.04666666666667</v>
      </c>
      <c r="H18" s="104" t="s">
        <v>2522</v>
      </c>
      <c r="I18" s="104">
        <v>0.16200000000000001</v>
      </c>
      <c r="J18" s="104" t="s">
        <v>88</v>
      </c>
      <c r="K18" s="104" t="s">
        <v>87</v>
      </c>
      <c r="L18" s="104">
        <v>6.0000000000000001E-3</v>
      </c>
      <c r="M18" s="104">
        <v>4.9000000000000002E-2</v>
      </c>
      <c r="N18" s="104" t="s">
        <v>95</v>
      </c>
    </row>
    <row r="19" spans="1:14" s="104" customFormat="1" x14ac:dyDescent="0.25">
      <c r="A19" s="104" t="s">
        <v>22</v>
      </c>
      <c r="B19" s="104">
        <v>2017</v>
      </c>
      <c r="C19" s="104" t="s">
        <v>82</v>
      </c>
      <c r="D19" s="105">
        <v>42921</v>
      </c>
      <c r="E19" s="105">
        <v>0.38888888888888901</v>
      </c>
      <c r="F19" s="104">
        <v>60.773333333333298</v>
      </c>
      <c r="G19" s="104">
        <v>3.5033333333333299</v>
      </c>
      <c r="H19" s="104" t="s">
        <v>2522</v>
      </c>
      <c r="I19" s="104">
        <v>0.1512</v>
      </c>
      <c r="J19" s="104" t="s">
        <v>88</v>
      </c>
      <c r="K19" s="104" t="s">
        <v>87</v>
      </c>
      <c r="L19" s="104">
        <v>1.5289999999999999</v>
      </c>
      <c r="M19" s="104">
        <v>17.329999999999998</v>
      </c>
      <c r="N19" s="104" t="s">
        <v>95</v>
      </c>
    </row>
    <row r="20" spans="1:14" s="104" customFormat="1" x14ac:dyDescent="0.25">
      <c r="A20" s="104" t="s">
        <v>22</v>
      </c>
      <c r="B20" s="104">
        <v>2017</v>
      </c>
      <c r="C20" s="104" t="s">
        <v>82</v>
      </c>
      <c r="D20" s="105">
        <v>42921</v>
      </c>
      <c r="E20" s="105">
        <v>0.41319444444444398</v>
      </c>
      <c r="F20" s="104">
        <v>61.448333333333302</v>
      </c>
      <c r="G20" s="104">
        <v>2.1416666666666702</v>
      </c>
      <c r="H20" s="104" t="s">
        <v>2522</v>
      </c>
      <c r="I20" s="104">
        <v>1.8720000000000001</v>
      </c>
      <c r="J20" s="104" t="s">
        <v>88</v>
      </c>
      <c r="K20" s="104" t="s">
        <v>87</v>
      </c>
      <c r="L20" s="104">
        <v>2.1269999999999998</v>
      </c>
      <c r="M20" s="104">
        <v>22.689</v>
      </c>
      <c r="N20" s="104" t="s">
        <v>95</v>
      </c>
    </row>
    <row r="21" spans="1:14" s="104" customFormat="1" x14ac:dyDescent="0.25">
      <c r="A21" s="104" t="s">
        <v>22</v>
      </c>
      <c r="B21" s="104">
        <v>2017</v>
      </c>
      <c r="C21" s="104" t="s">
        <v>82</v>
      </c>
      <c r="D21" s="105">
        <v>42921</v>
      </c>
      <c r="E21" s="105">
        <v>0.42361111111111099</v>
      </c>
      <c r="F21" s="104">
        <v>61.295000000000002</v>
      </c>
      <c r="G21" s="104">
        <v>1.9</v>
      </c>
      <c r="H21" s="104" t="s">
        <v>2522</v>
      </c>
      <c r="I21" s="104">
        <v>2.7</v>
      </c>
      <c r="J21" s="104" t="s">
        <v>88</v>
      </c>
      <c r="K21" s="104" t="s">
        <v>87</v>
      </c>
      <c r="L21" s="104">
        <v>8.5079999999999991</v>
      </c>
      <c r="M21" s="104">
        <v>46.899000000000001</v>
      </c>
      <c r="N21" s="104" t="s">
        <v>95</v>
      </c>
    </row>
    <row r="22" spans="1:14" s="104" customFormat="1" x14ac:dyDescent="0.25">
      <c r="A22" s="104" t="s">
        <v>22</v>
      </c>
      <c r="B22" s="104">
        <v>2017</v>
      </c>
      <c r="C22" s="104" t="s">
        <v>82</v>
      </c>
      <c r="D22" s="105">
        <v>42921</v>
      </c>
      <c r="E22" s="105">
        <v>0.4375</v>
      </c>
      <c r="F22" s="104">
        <v>60.805</v>
      </c>
      <c r="G22" s="104">
        <v>1.45166666666667</v>
      </c>
      <c r="H22" s="104" t="s">
        <v>3</v>
      </c>
      <c r="I22" s="104">
        <v>1.875</v>
      </c>
      <c r="J22" s="104" t="s">
        <v>88</v>
      </c>
      <c r="K22" s="104" t="s">
        <v>87</v>
      </c>
      <c r="L22" s="104">
        <v>7.133</v>
      </c>
      <c r="M22" s="104">
        <v>43.463000000000001</v>
      </c>
      <c r="N22" s="104" t="s">
        <v>95</v>
      </c>
    </row>
    <row r="23" spans="1:14" s="104" customFormat="1" x14ac:dyDescent="0.25">
      <c r="A23" s="104" t="s">
        <v>22</v>
      </c>
      <c r="B23" s="104">
        <v>2017</v>
      </c>
      <c r="C23" s="104" t="s">
        <v>82</v>
      </c>
      <c r="D23" s="105">
        <v>42921</v>
      </c>
      <c r="E23" s="105">
        <v>0.59027777777777801</v>
      </c>
      <c r="F23" s="104">
        <v>58.448333333333302</v>
      </c>
      <c r="G23" s="104">
        <v>0.255</v>
      </c>
      <c r="H23" s="104" t="s">
        <v>3</v>
      </c>
      <c r="I23" s="104">
        <v>0.4</v>
      </c>
      <c r="J23" s="104" t="s">
        <v>88</v>
      </c>
      <c r="K23" s="104" t="s">
        <v>87</v>
      </c>
      <c r="L23" s="104">
        <v>1.532</v>
      </c>
      <c r="M23" s="104">
        <v>9.4600000000000009</v>
      </c>
      <c r="N23" s="104" t="s">
        <v>95</v>
      </c>
    </row>
    <row r="24" spans="1:14" s="104" customFormat="1" x14ac:dyDescent="0.25">
      <c r="A24" s="104" t="s">
        <v>22</v>
      </c>
      <c r="B24" s="104">
        <v>2017</v>
      </c>
      <c r="C24" s="104" t="s">
        <v>82</v>
      </c>
      <c r="D24" s="105">
        <v>42922</v>
      </c>
      <c r="E24" s="105">
        <v>0.38541666666666702</v>
      </c>
      <c r="F24" s="104">
        <v>57.731666666666698</v>
      </c>
      <c r="G24" s="104">
        <v>0.97</v>
      </c>
      <c r="H24" s="104" t="s">
        <v>3</v>
      </c>
      <c r="I24" s="104">
        <v>0.51500000000000001</v>
      </c>
      <c r="J24" s="104" t="s">
        <v>88</v>
      </c>
      <c r="K24" s="104" t="s">
        <v>87</v>
      </c>
      <c r="L24" s="104">
        <v>0.35599999999999998</v>
      </c>
      <c r="M24" s="104">
        <v>4.1660000000000004</v>
      </c>
      <c r="N24" s="104" t="s">
        <v>95</v>
      </c>
    </row>
    <row r="25" spans="1:14" s="104" customFormat="1" x14ac:dyDescent="0.25">
      <c r="A25" s="104" t="s">
        <v>22</v>
      </c>
      <c r="B25" s="104">
        <v>2017</v>
      </c>
      <c r="C25" s="104" t="s">
        <v>82</v>
      </c>
      <c r="D25" s="105">
        <v>42922</v>
      </c>
      <c r="E25" s="105">
        <v>0.38541666666666702</v>
      </c>
      <c r="F25" s="104">
        <v>57.725000000000001</v>
      </c>
      <c r="G25" s="104">
        <v>0.84499999999999997</v>
      </c>
      <c r="H25" s="104" t="s">
        <v>3</v>
      </c>
      <c r="I25" s="104">
        <v>0.10199999999999999</v>
      </c>
      <c r="J25" s="104" t="s">
        <v>88</v>
      </c>
      <c r="K25" s="104" t="s">
        <v>87</v>
      </c>
      <c r="L25" s="104">
        <v>0.02</v>
      </c>
      <c r="M25" s="104">
        <v>0.318</v>
      </c>
      <c r="N25" s="104" t="s">
        <v>95</v>
      </c>
    </row>
    <row r="26" spans="1:14" s="104" customFormat="1" x14ac:dyDescent="0.25">
      <c r="A26" s="104" t="s">
        <v>22</v>
      </c>
      <c r="B26" s="104">
        <v>2017</v>
      </c>
      <c r="C26" s="104" t="s">
        <v>82</v>
      </c>
      <c r="D26" s="105">
        <v>42922</v>
      </c>
      <c r="E26" s="105">
        <v>0.42361111111111099</v>
      </c>
      <c r="F26" s="104">
        <v>56.506666666666703</v>
      </c>
      <c r="G26" s="104">
        <v>2.12</v>
      </c>
      <c r="H26" s="104" t="s">
        <v>3</v>
      </c>
      <c r="I26" s="104">
        <v>0.34499999999999997</v>
      </c>
      <c r="J26" s="104" t="s">
        <v>88</v>
      </c>
      <c r="K26" s="104" t="s">
        <v>87</v>
      </c>
      <c r="L26" s="104">
        <v>0.248</v>
      </c>
      <c r="M26" s="104">
        <v>2.9529999999999998</v>
      </c>
      <c r="N26" s="104" t="s">
        <v>67</v>
      </c>
    </row>
    <row r="27" spans="1:14" s="104" customFormat="1" x14ac:dyDescent="0.25">
      <c r="A27" s="104" t="s">
        <v>24</v>
      </c>
      <c r="B27" s="104">
        <v>2017</v>
      </c>
      <c r="C27" s="104" t="s">
        <v>82</v>
      </c>
      <c r="D27" s="105">
        <v>42786</v>
      </c>
      <c r="E27" s="105">
        <v>0.57291666666666696</v>
      </c>
      <c r="F27" s="104">
        <v>60.533000000000001</v>
      </c>
      <c r="G27" s="104">
        <v>3.04</v>
      </c>
      <c r="H27" s="104" t="s">
        <v>2522</v>
      </c>
      <c r="I27" s="104">
        <v>5.3999999999999999E-2</v>
      </c>
      <c r="J27" s="104" t="s">
        <v>88</v>
      </c>
      <c r="K27" s="104" t="s">
        <v>87</v>
      </c>
      <c r="L27" s="104">
        <v>0.129</v>
      </c>
      <c r="M27" s="104">
        <v>1.3381000000000001</v>
      </c>
      <c r="N27" s="104" t="s">
        <v>95</v>
      </c>
    </row>
    <row r="28" spans="1:14" s="104" customFormat="1" x14ac:dyDescent="0.25">
      <c r="A28" s="104" t="s">
        <v>24</v>
      </c>
      <c r="B28" s="104">
        <v>2017</v>
      </c>
      <c r="C28" s="104" t="s">
        <v>82</v>
      </c>
      <c r="D28" s="105">
        <v>42787</v>
      </c>
      <c r="E28" s="105">
        <v>0.39583333333333298</v>
      </c>
      <c r="F28" s="104">
        <v>60.533000000000001</v>
      </c>
      <c r="G28" s="104">
        <v>3.04</v>
      </c>
      <c r="H28" s="104" t="s">
        <v>2522</v>
      </c>
      <c r="I28" s="104">
        <v>2.1000000000000001E-2</v>
      </c>
      <c r="J28" s="104" t="s">
        <v>88</v>
      </c>
      <c r="K28" s="104" t="s">
        <v>87</v>
      </c>
      <c r="L28" s="104">
        <v>3.5999999999999999E-3</v>
      </c>
      <c r="M28" s="104">
        <v>5.57E-2</v>
      </c>
      <c r="N28" s="104" t="s">
        <v>95</v>
      </c>
    </row>
    <row r="29" spans="1:14" s="104" customFormat="1" x14ac:dyDescent="0.25">
      <c r="A29" s="104" t="s">
        <v>24</v>
      </c>
      <c r="B29" s="104">
        <v>2017</v>
      </c>
      <c r="C29" s="104" t="s">
        <v>82</v>
      </c>
      <c r="D29" s="105">
        <v>42787</v>
      </c>
      <c r="E29" s="105">
        <v>0.41666666666666702</v>
      </c>
      <c r="F29" s="104">
        <v>61.295999999999999</v>
      </c>
      <c r="G29" s="104">
        <v>1.89</v>
      </c>
      <c r="H29" s="104" t="s">
        <v>2522</v>
      </c>
      <c r="I29" s="104">
        <v>4.8000000000000001E-2</v>
      </c>
      <c r="J29" s="104" t="s">
        <v>88</v>
      </c>
      <c r="K29" s="104" t="s">
        <v>87</v>
      </c>
      <c r="L29" s="104">
        <v>3.6722000000000001</v>
      </c>
      <c r="M29" s="104">
        <v>6.4813999999999998</v>
      </c>
      <c r="N29" s="104" t="s">
        <v>95</v>
      </c>
    </row>
    <row r="30" spans="1:14" s="104" customFormat="1" x14ac:dyDescent="0.25">
      <c r="A30" s="104" t="s">
        <v>3</v>
      </c>
      <c r="B30" s="104">
        <v>2017</v>
      </c>
      <c r="C30" s="104" t="s">
        <v>2523</v>
      </c>
      <c r="D30" s="105">
        <v>43033</v>
      </c>
      <c r="E30" s="105">
        <v>0.48958333333333298</v>
      </c>
      <c r="F30" s="104">
        <v>60.515883333333299</v>
      </c>
      <c r="G30" s="104">
        <v>1.5559833333333299</v>
      </c>
      <c r="H30" s="104" t="s">
        <v>3</v>
      </c>
      <c r="I30" s="104">
        <v>0.112415</v>
      </c>
      <c r="J30" s="104" t="s">
        <v>88</v>
      </c>
      <c r="K30" s="104" t="s">
        <v>87</v>
      </c>
      <c r="L30" s="104">
        <v>4.4999999999999997E-3</v>
      </c>
      <c r="M30" s="104">
        <v>3.3700000000000001E-2</v>
      </c>
      <c r="N30" s="104" t="s">
        <v>67</v>
      </c>
    </row>
    <row r="31" spans="1:14" s="104" customFormat="1" x14ac:dyDescent="0.25">
      <c r="A31" s="104" t="s">
        <v>3</v>
      </c>
      <c r="B31" s="104">
        <v>2017</v>
      </c>
      <c r="C31" s="104" t="s">
        <v>2523</v>
      </c>
      <c r="D31" s="105">
        <v>43033</v>
      </c>
      <c r="E31" s="105">
        <v>0.58333333333333304</v>
      </c>
      <c r="F31" s="104">
        <v>60.6751</v>
      </c>
      <c r="G31" s="104">
        <v>2.9060666666666601</v>
      </c>
      <c r="H31" s="104" t="s">
        <v>2522</v>
      </c>
      <c r="I31" s="104">
        <v>0.718136</v>
      </c>
      <c r="J31" s="104" t="s">
        <v>88</v>
      </c>
      <c r="K31" s="104" t="s">
        <v>87</v>
      </c>
      <c r="L31" s="104">
        <v>2.5350000000000001</v>
      </c>
      <c r="M31" s="104">
        <v>14.5243</v>
      </c>
      <c r="N31" s="104" t="s">
        <v>67</v>
      </c>
    </row>
    <row r="32" spans="1:14" s="104" customFormat="1" x14ac:dyDescent="0.25">
      <c r="A32" s="104" t="s">
        <v>18</v>
      </c>
      <c r="B32" s="104">
        <v>2017</v>
      </c>
      <c r="C32" s="104" t="s">
        <v>82</v>
      </c>
      <c r="D32" s="105">
        <v>42948</v>
      </c>
      <c r="E32" s="105">
        <v>0.389583333333333</v>
      </c>
      <c r="F32" s="104">
        <v>55.500300000000003</v>
      </c>
      <c r="G32" s="104">
        <v>6.0986000000000002</v>
      </c>
      <c r="H32" s="104" t="s">
        <v>0</v>
      </c>
      <c r="I32" s="104">
        <v>0.01</v>
      </c>
      <c r="J32" s="104" t="s">
        <v>88</v>
      </c>
      <c r="K32" s="104" t="s">
        <v>87</v>
      </c>
      <c r="L32" s="104">
        <v>0</v>
      </c>
      <c r="M32" s="104">
        <v>0</v>
      </c>
      <c r="N32" s="104" t="s">
        <v>67</v>
      </c>
    </row>
    <row r="33" spans="1:14" s="104" customFormat="1" x14ac:dyDescent="0.25">
      <c r="A33" s="104" t="s">
        <v>18</v>
      </c>
      <c r="B33" s="104">
        <v>2017</v>
      </c>
      <c r="C33" s="104" t="s">
        <v>82</v>
      </c>
      <c r="D33" s="105">
        <v>42948</v>
      </c>
      <c r="E33" s="105">
        <v>0.389583333333333</v>
      </c>
      <c r="F33" s="104">
        <v>55.560600000000001</v>
      </c>
      <c r="G33" s="104">
        <v>6.1318999999999999</v>
      </c>
      <c r="H33" s="104" t="s">
        <v>0</v>
      </c>
      <c r="I33" s="104">
        <v>0.16500000000000001</v>
      </c>
      <c r="J33" s="104" t="s">
        <v>88</v>
      </c>
      <c r="K33" s="104" t="s">
        <v>87</v>
      </c>
      <c r="L33" s="104">
        <v>0.01</v>
      </c>
      <c r="M33" s="104">
        <v>0.05</v>
      </c>
      <c r="N33" s="104" t="s">
        <v>67</v>
      </c>
    </row>
    <row r="34" spans="1:14" s="104" customFormat="1" x14ac:dyDescent="0.25">
      <c r="A34" s="104" t="s">
        <v>18</v>
      </c>
      <c r="B34" s="104">
        <v>2017</v>
      </c>
      <c r="C34" s="104" t="s">
        <v>82</v>
      </c>
      <c r="D34" s="105">
        <v>42948</v>
      </c>
      <c r="E34" s="105">
        <v>0.390277777777778</v>
      </c>
      <c r="F34" s="104">
        <v>55.553899999999999</v>
      </c>
      <c r="G34" s="104">
        <v>6.0986000000000002</v>
      </c>
      <c r="H34" s="104" t="s">
        <v>0</v>
      </c>
      <c r="I34" s="104">
        <v>0.34</v>
      </c>
      <c r="J34" s="104" t="s">
        <v>88</v>
      </c>
      <c r="K34" s="104" t="s">
        <v>87</v>
      </c>
      <c r="L34" s="104">
        <v>0.01</v>
      </c>
      <c r="M34" s="104">
        <v>0.1</v>
      </c>
      <c r="N34" s="104" t="s">
        <v>67</v>
      </c>
    </row>
    <row r="35" spans="1:14" s="104" customFormat="1" x14ac:dyDescent="0.25">
      <c r="A35" s="104" t="s">
        <v>18</v>
      </c>
      <c r="B35" s="104">
        <v>2017</v>
      </c>
      <c r="C35" s="104" t="s">
        <v>82</v>
      </c>
      <c r="D35" s="105">
        <v>42948</v>
      </c>
      <c r="E35" s="105">
        <v>0.40763888888888899</v>
      </c>
      <c r="F35" s="104">
        <v>55.572966666666701</v>
      </c>
      <c r="G35" s="104">
        <v>4.7587000000000002</v>
      </c>
      <c r="H35" s="104" t="s">
        <v>0</v>
      </c>
      <c r="I35" s="104">
        <v>0.19</v>
      </c>
      <c r="J35" s="104" t="s">
        <v>88</v>
      </c>
      <c r="K35" s="104" t="s">
        <v>87</v>
      </c>
      <c r="L35" s="104">
        <v>7.6E-3</v>
      </c>
      <c r="M35" s="104">
        <v>5.7000000000000002E-2</v>
      </c>
      <c r="N35" s="104" t="s">
        <v>95</v>
      </c>
    </row>
    <row r="36" spans="1:14" s="104" customFormat="1" x14ac:dyDescent="0.25">
      <c r="A36" s="104" t="s">
        <v>18</v>
      </c>
      <c r="B36" s="104">
        <v>2017</v>
      </c>
      <c r="C36" s="104" t="s">
        <v>82</v>
      </c>
      <c r="D36" s="105">
        <v>42948</v>
      </c>
      <c r="E36" s="105">
        <v>0.40902777777777799</v>
      </c>
      <c r="F36" s="104">
        <v>55.718866666666699</v>
      </c>
      <c r="G36" s="104">
        <v>4.7906333333333304</v>
      </c>
      <c r="H36" s="104" t="s">
        <v>0</v>
      </c>
      <c r="I36" s="104">
        <v>0.09</v>
      </c>
      <c r="J36" s="104" t="s">
        <v>88</v>
      </c>
      <c r="K36" s="104" t="s">
        <v>87</v>
      </c>
      <c r="L36" s="104">
        <v>3.5999999999999999E-3</v>
      </c>
      <c r="M36" s="104">
        <v>2.7E-2</v>
      </c>
      <c r="N36" s="104" t="s">
        <v>95</v>
      </c>
    </row>
    <row r="37" spans="1:14" s="104" customFormat="1" x14ac:dyDescent="0.25">
      <c r="A37" s="104" t="s">
        <v>18</v>
      </c>
      <c r="B37" s="104">
        <v>2017</v>
      </c>
      <c r="C37" s="104" t="s">
        <v>82</v>
      </c>
      <c r="D37" s="105">
        <v>42948</v>
      </c>
      <c r="E37" s="105">
        <v>0.40902777777777799</v>
      </c>
      <c r="F37" s="104">
        <v>55.708500000000001</v>
      </c>
      <c r="G37" s="104">
        <v>4.7405333333333299</v>
      </c>
      <c r="H37" s="104" t="s">
        <v>0</v>
      </c>
      <c r="I37" s="104">
        <v>0.05</v>
      </c>
      <c r="J37" s="104" t="s">
        <v>88</v>
      </c>
      <c r="K37" s="104" t="s">
        <v>87</v>
      </c>
      <c r="L37" s="104">
        <v>2E-3</v>
      </c>
      <c r="M37" s="104">
        <v>1.4999999999999999E-2</v>
      </c>
      <c r="N37" s="104" t="s">
        <v>95</v>
      </c>
    </row>
    <row r="38" spans="1:14" s="104" customFormat="1" x14ac:dyDescent="0.25">
      <c r="A38" s="104" t="s">
        <v>18</v>
      </c>
      <c r="B38" s="104">
        <v>2017</v>
      </c>
      <c r="C38" s="104" t="s">
        <v>82</v>
      </c>
      <c r="D38" s="105">
        <v>42948</v>
      </c>
      <c r="E38" s="105">
        <v>0.44583333333333303</v>
      </c>
      <c r="F38" s="104">
        <v>56.371466666666699</v>
      </c>
      <c r="G38" s="104">
        <v>3.2585000000000002</v>
      </c>
      <c r="H38" s="104" t="s">
        <v>2522</v>
      </c>
      <c r="I38" s="104">
        <v>2.5000000000000001E-2</v>
      </c>
      <c r="J38" s="104" t="s">
        <v>88</v>
      </c>
      <c r="K38" s="104" t="s">
        <v>87</v>
      </c>
      <c r="L38" s="104">
        <v>1E-3</v>
      </c>
      <c r="M38" s="104">
        <v>7.4999999999999997E-3</v>
      </c>
      <c r="N38" s="104" t="s">
        <v>95</v>
      </c>
    </row>
    <row r="39" spans="1:14" s="104" customFormat="1" x14ac:dyDescent="0.25">
      <c r="A39" s="104" t="s">
        <v>18</v>
      </c>
      <c r="B39" s="104">
        <v>2017</v>
      </c>
      <c r="C39" s="104" t="s">
        <v>82</v>
      </c>
      <c r="D39" s="105">
        <v>42948</v>
      </c>
      <c r="E39" s="105">
        <v>0.63888888888888895</v>
      </c>
      <c r="F39" s="104">
        <v>58.688333333333297</v>
      </c>
      <c r="G39" s="104">
        <v>1.2736666666666701</v>
      </c>
      <c r="H39" s="104" t="s">
        <v>3</v>
      </c>
      <c r="I39" s="104">
        <v>0.32</v>
      </c>
      <c r="J39" s="104" t="s">
        <v>88</v>
      </c>
      <c r="K39" s="104" t="s">
        <v>87</v>
      </c>
      <c r="L39" s="104">
        <v>0.18815999999999999</v>
      </c>
      <c r="M39" s="104">
        <v>1.9872000000000001</v>
      </c>
      <c r="N39" s="104" t="s">
        <v>95</v>
      </c>
    </row>
    <row r="40" spans="1:14" s="104" customFormat="1" x14ac:dyDescent="0.25">
      <c r="A40" s="104" t="s">
        <v>18</v>
      </c>
      <c r="B40" s="104">
        <v>2017</v>
      </c>
      <c r="C40" s="104" t="s">
        <v>82</v>
      </c>
      <c r="D40" s="105">
        <v>42948</v>
      </c>
      <c r="E40" s="105">
        <v>0.65416666666666701</v>
      </c>
      <c r="F40" s="104">
        <v>59.188333333333297</v>
      </c>
      <c r="G40" s="104">
        <v>2.38533333333333</v>
      </c>
      <c r="H40" s="104" t="s">
        <v>2522</v>
      </c>
      <c r="I40" s="104">
        <v>0.25</v>
      </c>
      <c r="J40" s="104" t="s">
        <v>88</v>
      </c>
      <c r="K40" s="104" t="s">
        <v>87</v>
      </c>
      <c r="L40" s="104">
        <v>0.53200000000000003</v>
      </c>
      <c r="M40" s="104">
        <v>5.5149999999999997</v>
      </c>
      <c r="N40" s="104" t="s">
        <v>95</v>
      </c>
    </row>
    <row r="41" spans="1:14" s="104" customFormat="1" x14ac:dyDescent="0.25">
      <c r="A41" s="104" t="s">
        <v>18</v>
      </c>
      <c r="B41" s="104">
        <v>2017</v>
      </c>
      <c r="C41" s="104" t="s">
        <v>82</v>
      </c>
      <c r="D41" s="105">
        <v>42948</v>
      </c>
      <c r="E41" s="105">
        <v>0.68125000000000002</v>
      </c>
      <c r="F41" s="104">
        <v>59.606000000000002</v>
      </c>
      <c r="G41" s="104">
        <v>1.5069999999999999</v>
      </c>
      <c r="H41" s="104" t="s">
        <v>3</v>
      </c>
      <c r="I41" s="104">
        <v>0.06</v>
      </c>
      <c r="J41" s="104" t="s">
        <v>88</v>
      </c>
      <c r="K41" s="104" t="s">
        <v>87</v>
      </c>
      <c r="L41" s="104">
        <v>5.5199999999999997E-3</v>
      </c>
      <c r="M41" s="104">
        <v>7.4399999999999994E-2</v>
      </c>
      <c r="N41" s="104" t="s">
        <v>95</v>
      </c>
    </row>
    <row r="42" spans="1:14" s="104" customFormat="1" x14ac:dyDescent="0.25">
      <c r="A42" s="104" t="s">
        <v>18</v>
      </c>
      <c r="B42" s="104">
        <v>2017</v>
      </c>
      <c r="C42" s="104" t="s">
        <v>82</v>
      </c>
      <c r="D42" s="105">
        <v>42949</v>
      </c>
      <c r="E42" s="105">
        <v>0.40625</v>
      </c>
      <c r="F42" s="104">
        <v>60.770966666666702</v>
      </c>
      <c r="G42" s="104">
        <v>3.49203333333333</v>
      </c>
      <c r="H42" s="104" t="s">
        <v>2522</v>
      </c>
      <c r="I42" s="104">
        <v>0.625</v>
      </c>
      <c r="J42" s="104" t="s">
        <v>88</v>
      </c>
      <c r="K42" s="104" t="s">
        <v>87</v>
      </c>
      <c r="L42" s="104">
        <v>6.5625000000000003E-2</v>
      </c>
      <c r="M42" s="104">
        <v>0.921875</v>
      </c>
      <c r="N42" s="104" t="s">
        <v>95</v>
      </c>
    </row>
    <row r="43" spans="1:14" s="104" customFormat="1" x14ac:dyDescent="0.25">
      <c r="A43" s="104" t="s">
        <v>18</v>
      </c>
      <c r="B43" s="104">
        <v>2017</v>
      </c>
      <c r="C43" s="104" t="s">
        <v>82</v>
      </c>
      <c r="D43" s="105">
        <v>42949</v>
      </c>
      <c r="E43" s="105">
        <v>0.41805555555555601</v>
      </c>
      <c r="F43" s="104">
        <v>60.539333333333303</v>
      </c>
      <c r="G43" s="104">
        <v>3.0403333333333298</v>
      </c>
      <c r="H43" s="104" t="s">
        <v>2522</v>
      </c>
      <c r="I43" s="104">
        <v>0.75</v>
      </c>
      <c r="J43" s="104" t="s">
        <v>88</v>
      </c>
      <c r="K43" s="104" t="s">
        <v>87</v>
      </c>
      <c r="L43" s="104">
        <v>0.03</v>
      </c>
      <c r="M43" s="104">
        <v>0.22500000000000001</v>
      </c>
      <c r="N43" s="104" t="s">
        <v>95</v>
      </c>
    </row>
    <row r="44" spans="1:14" s="104" customFormat="1" x14ac:dyDescent="0.25">
      <c r="A44" s="104" t="s">
        <v>18</v>
      </c>
      <c r="B44" s="104">
        <v>2017</v>
      </c>
      <c r="C44" s="104" t="s">
        <v>82</v>
      </c>
      <c r="D44" s="105">
        <v>42949</v>
      </c>
      <c r="E44" s="105">
        <v>0.42916666666666697</v>
      </c>
      <c r="F44" s="104">
        <v>60.604399999999998</v>
      </c>
      <c r="G44" s="104">
        <v>2.7704666666666702</v>
      </c>
      <c r="H44" s="104" t="s">
        <v>2522</v>
      </c>
      <c r="I44" s="104">
        <v>0.06</v>
      </c>
      <c r="J44" s="104" t="s">
        <v>88</v>
      </c>
      <c r="K44" s="104" t="s">
        <v>87</v>
      </c>
      <c r="L44" s="104">
        <v>2.3999999999999998E-3</v>
      </c>
      <c r="M44" s="104">
        <v>1.7999999999999999E-2</v>
      </c>
      <c r="N44" s="104" t="s">
        <v>95</v>
      </c>
    </row>
    <row r="45" spans="1:14" s="104" customFormat="1" x14ac:dyDescent="0.25">
      <c r="A45" s="104" t="s">
        <v>18</v>
      </c>
      <c r="B45" s="104">
        <v>2017</v>
      </c>
      <c r="C45" s="104" t="s">
        <v>82</v>
      </c>
      <c r="D45" s="105">
        <v>42949</v>
      </c>
      <c r="E45" s="105">
        <v>0.44791666666666702</v>
      </c>
      <c r="F45" s="104">
        <v>61.201300000000003</v>
      </c>
      <c r="G45" s="104">
        <v>1.8258666666666701</v>
      </c>
      <c r="H45" s="104" t="s">
        <v>2522</v>
      </c>
      <c r="I45" s="104">
        <v>0.2</v>
      </c>
      <c r="J45" s="104" t="s">
        <v>88</v>
      </c>
      <c r="K45" s="104" t="s">
        <v>87</v>
      </c>
      <c r="L45" s="104">
        <v>8.0000000000000002E-3</v>
      </c>
      <c r="M45" s="104">
        <v>0.06</v>
      </c>
      <c r="N45" s="104" t="s">
        <v>95</v>
      </c>
    </row>
    <row r="46" spans="1:14" s="104" customFormat="1" x14ac:dyDescent="0.25">
      <c r="A46" s="104" t="s">
        <v>18</v>
      </c>
      <c r="B46" s="104">
        <v>2017</v>
      </c>
      <c r="C46" s="104" t="s">
        <v>82</v>
      </c>
      <c r="D46" s="105">
        <v>42949</v>
      </c>
      <c r="E46" s="105">
        <v>0.44791666666666702</v>
      </c>
      <c r="F46" s="104">
        <v>61.242833333333301</v>
      </c>
      <c r="G46" s="104">
        <v>1.8258666666666701</v>
      </c>
      <c r="H46" s="104" t="s">
        <v>2522</v>
      </c>
      <c r="I46" s="104">
        <v>7.1999999999999995E-2</v>
      </c>
      <c r="J46" s="104" t="s">
        <v>88</v>
      </c>
      <c r="K46" s="104" t="s">
        <v>87</v>
      </c>
      <c r="L46" s="104">
        <v>2.8800000000000002E-3</v>
      </c>
      <c r="M46" s="104">
        <v>2.1600000000000001E-2</v>
      </c>
      <c r="N46" s="104" t="s">
        <v>95</v>
      </c>
    </row>
    <row r="47" spans="1:14" s="104" customFormat="1" x14ac:dyDescent="0.25">
      <c r="A47" s="104" t="s">
        <v>18</v>
      </c>
      <c r="B47" s="104">
        <v>2017</v>
      </c>
      <c r="C47" s="104" t="s">
        <v>82</v>
      </c>
      <c r="D47" s="105">
        <v>42949</v>
      </c>
      <c r="E47" s="105">
        <v>0.44791666666666702</v>
      </c>
      <c r="F47" s="104">
        <v>61.2909333333333</v>
      </c>
      <c r="G47" s="104">
        <v>1.88933333333333</v>
      </c>
      <c r="H47" s="104" t="s">
        <v>2522</v>
      </c>
      <c r="I47" s="104">
        <v>0.184</v>
      </c>
      <c r="J47" s="104" t="s">
        <v>88</v>
      </c>
      <c r="K47" s="104" t="s">
        <v>87</v>
      </c>
      <c r="L47" s="104">
        <v>1.2144E-2</v>
      </c>
      <c r="M47" s="104">
        <v>0.14168</v>
      </c>
      <c r="N47" s="104" t="s">
        <v>95</v>
      </c>
    </row>
    <row r="48" spans="1:14" s="104" customFormat="1" x14ac:dyDescent="0.25">
      <c r="A48" s="104" t="s">
        <v>18</v>
      </c>
      <c r="B48" s="104">
        <v>2017</v>
      </c>
      <c r="C48" s="104" t="s">
        <v>82</v>
      </c>
      <c r="D48" s="105">
        <v>42949</v>
      </c>
      <c r="E48" s="105">
        <v>0.45555555555555599</v>
      </c>
      <c r="F48" s="104">
        <v>61.268266666666698</v>
      </c>
      <c r="G48" s="104">
        <v>1.9907333333333299</v>
      </c>
      <c r="H48" s="104" t="s">
        <v>2522</v>
      </c>
      <c r="I48" s="104">
        <v>0.05</v>
      </c>
      <c r="J48" s="104" t="s">
        <v>88</v>
      </c>
      <c r="K48" s="104" t="s">
        <v>66</v>
      </c>
      <c r="L48" s="104">
        <v>0</v>
      </c>
      <c r="M48" s="104">
        <v>0</v>
      </c>
      <c r="N48" s="104" t="s">
        <v>67</v>
      </c>
    </row>
    <row r="49" spans="1:14" s="104" customFormat="1" x14ac:dyDescent="0.25">
      <c r="A49" s="104" t="s">
        <v>18</v>
      </c>
      <c r="B49" s="104">
        <v>2017</v>
      </c>
      <c r="C49" s="104" t="s">
        <v>82</v>
      </c>
      <c r="D49" s="105">
        <v>42949</v>
      </c>
      <c r="E49" s="105">
        <v>0.45972222222222198</v>
      </c>
      <c r="F49" s="104">
        <v>61.450200000000002</v>
      </c>
      <c r="G49" s="104">
        <v>2.13533333333333</v>
      </c>
      <c r="H49" s="104" t="s">
        <v>2522</v>
      </c>
      <c r="I49" s="104">
        <v>0.28799999999999998</v>
      </c>
      <c r="J49" s="104" t="s">
        <v>88</v>
      </c>
      <c r="K49" s="104" t="s">
        <v>87</v>
      </c>
      <c r="L49" s="104">
        <v>1.1520000000000001E-2</v>
      </c>
      <c r="M49" s="104">
        <v>8.6400000000000005E-2</v>
      </c>
      <c r="N49" s="104" t="s">
        <v>95</v>
      </c>
    </row>
    <row r="50" spans="1:14" s="104" customFormat="1" x14ac:dyDescent="0.25">
      <c r="A50" s="104" t="s">
        <v>18</v>
      </c>
      <c r="B50" s="104">
        <v>2017</v>
      </c>
      <c r="C50" s="104" t="s">
        <v>82</v>
      </c>
      <c r="D50" s="105">
        <v>42949</v>
      </c>
      <c r="E50" s="105">
        <v>0.47222222222222199</v>
      </c>
      <c r="F50" s="104">
        <v>60.6178666666667</v>
      </c>
      <c r="G50" s="104">
        <v>1.3005</v>
      </c>
      <c r="H50" s="104" t="s">
        <v>3</v>
      </c>
      <c r="I50" s="104">
        <v>2.1</v>
      </c>
      <c r="J50" s="104" t="s">
        <v>88</v>
      </c>
      <c r="K50" s="104" t="s">
        <v>87</v>
      </c>
      <c r="L50" s="104">
        <v>0.2205</v>
      </c>
      <c r="M50" s="104">
        <v>3.0975000000000001</v>
      </c>
      <c r="N50" s="104" t="s">
        <v>95</v>
      </c>
    </row>
    <row r="51" spans="1:14" s="104" customFormat="1" x14ac:dyDescent="0.25">
      <c r="A51" s="104" t="s">
        <v>18</v>
      </c>
      <c r="B51" s="104">
        <v>2017</v>
      </c>
      <c r="C51" s="104" t="s">
        <v>82</v>
      </c>
      <c r="D51" s="105">
        <v>42949</v>
      </c>
      <c r="E51" s="105">
        <v>0.484722222222222</v>
      </c>
      <c r="F51" s="104">
        <v>61.353299999999997</v>
      </c>
      <c r="G51" s="104">
        <v>1.1567000000000001</v>
      </c>
      <c r="H51" s="104" t="s">
        <v>3</v>
      </c>
      <c r="I51" s="104">
        <v>1.1519999999999999</v>
      </c>
      <c r="J51" s="104" t="s">
        <v>88</v>
      </c>
      <c r="K51" s="104" t="s">
        <v>87</v>
      </c>
      <c r="L51" s="104">
        <v>0.67737599999999998</v>
      </c>
      <c r="M51" s="104">
        <v>7.1539200000000003</v>
      </c>
      <c r="N51" s="104" t="s">
        <v>95</v>
      </c>
    </row>
    <row r="52" spans="1:14" s="104" customFormat="1" x14ac:dyDescent="0.25">
      <c r="A52" s="104" t="s">
        <v>18</v>
      </c>
      <c r="B52" s="104">
        <v>2017</v>
      </c>
      <c r="C52" s="104" t="s">
        <v>82</v>
      </c>
      <c r="D52" s="105">
        <v>42949</v>
      </c>
      <c r="E52" s="105">
        <v>0.49236111111111103</v>
      </c>
      <c r="F52" s="104">
        <v>61.356999999999999</v>
      </c>
      <c r="G52" s="104">
        <v>1.59253333333333</v>
      </c>
      <c r="H52" s="104" t="s">
        <v>3</v>
      </c>
      <c r="I52" s="104">
        <v>0.17</v>
      </c>
      <c r="J52" s="104" t="s">
        <v>88</v>
      </c>
      <c r="K52" s="104" t="s">
        <v>87</v>
      </c>
      <c r="L52" s="104">
        <v>0.86411000000000004</v>
      </c>
      <c r="M52" s="104">
        <v>6.1726999999999999</v>
      </c>
      <c r="N52" s="104" t="s">
        <v>95</v>
      </c>
    </row>
    <row r="53" spans="1:14" s="104" customFormat="1" x14ac:dyDescent="0.25">
      <c r="A53" s="104" t="s">
        <v>18</v>
      </c>
      <c r="B53" s="104">
        <v>2017</v>
      </c>
      <c r="C53" s="104" t="s">
        <v>82</v>
      </c>
      <c r="D53" s="105">
        <v>42950</v>
      </c>
      <c r="E53" s="105">
        <v>0.44027777777777799</v>
      </c>
      <c r="F53" s="104">
        <v>58.434333333333299</v>
      </c>
      <c r="G53" s="104">
        <v>0.23933333333333301</v>
      </c>
      <c r="H53" s="104" t="s">
        <v>3</v>
      </c>
      <c r="I53" s="104">
        <v>4.1399999999999997</v>
      </c>
      <c r="J53" s="104" t="s">
        <v>88</v>
      </c>
      <c r="K53" s="104" t="s">
        <v>87</v>
      </c>
      <c r="L53" s="104">
        <v>4.3801199999999998</v>
      </c>
      <c r="M53" s="104">
        <v>44.339399999999998</v>
      </c>
      <c r="N53" s="104" t="s">
        <v>95</v>
      </c>
    </row>
    <row r="54" spans="1:14" s="104" customFormat="1" x14ac:dyDescent="0.25">
      <c r="A54" s="104" t="s">
        <v>18</v>
      </c>
      <c r="B54" s="104">
        <v>2017</v>
      </c>
      <c r="C54" s="104" t="s">
        <v>82</v>
      </c>
      <c r="D54" s="105">
        <v>42950</v>
      </c>
      <c r="E54" s="105">
        <v>0.46319444444444402</v>
      </c>
      <c r="F54" s="104">
        <v>58.039333333333303</v>
      </c>
      <c r="G54" s="104">
        <v>1.401</v>
      </c>
      <c r="H54" s="104" t="s">
        <v>3</v>
      </c>
      <c r="I54" s="104">
        <v>0.27</v>
      </c>
      <c r="J54" s="104" t="s">
        <v>88</v>
      </c>
      <c r="K54" s="104" t="s">
        <v>87</v>
      </c>
      <c r="L54" s="104">
        <v>1.0800000000000001E-2</v>
      </c>
      <c r="M54" s="104">
        <v>8.1000000000000003E-2</v>
      </c>
      <c r="N54" s="104" t="s">
        <v>95</v>
      </c>
    </row>
    <row r="55" spans="1:14" s="104" customFormat="1" x14ac:dyDescent="0.25">
      <c r="A55" s="104" t="s">
        <v>18</v>
      </c>
      <c r="B55" s="104">
        <v>2017</v>
      </c>
      <c r="C55" s="104" t="s">
        <v>82</v>
      </c>
      <c r="D55" s="105">
        <v>42950</v>
      </c>
      <c r="E55" s="105">
        <v>0.50486111111111098</v>
      </c>
      <c r="F55" s="104">
        <v>56.488333333333301</v>
      </c>
      <c r="G55" s="104">
        <v>2.1520000000000001</v>
      </c>
      <c r="H55" s="104" t="s">
        <v>3</v>
      </c>
      <c r="I55" s="104">
        <v>0.16</v>
      </c>
      <c r="J55" s="104" t="s">
        <v>88</v>
      </c>
      <c r="K55" s="104" t="s">
        <v>87</v>
      </c>
      <c r="L55" s="104">
        <v>6.4000000000000003E-3</v>
      </c>
      <c r="M55" s="104">
        <v>4.8000000000000001E-2</v>
      </c>
      <c r="N55" s="104" t="s">
        <v>95</v>
      </c>
    </row>
    <row r="56" spans="1:14" s="104" customFormat="1" x14ac:dyDescent="0.25">
      <c r="A56" s="104" t="s">
        <v>18</v>
      </c>
      <c r="B56" s="104">
        <v>2017</v>
      </c>
      <c r="C56" s="104" t="s">
        <v>82</v>
      </c>
      <c r="D56" s="105">
        <v>42950</v>
      </c>
      <c r="E56" s="105">
        <v>0.50763888888888897</v>
      </c>
      <c r="F56" s="104">
        <v>56.45</v>
      </c>
      <c r="G56" s="104">
        <v>2.28433333333333</v>
      </c>
      <c r="H56" s="104" t="s">
        <v>3</v>
      </c>
      <c r="I56" s="104">
        <v>8.7999999999999995E-2</v>
      </c>
      <c r="J56" s="104" t="s">
        <v>88</v>
      </c>
      <c r="K56" s="104" t="s">
        <v>87</v>
      </c>
      <c r="L56" s="104">
        <v>3.5200000000000001E-3</v>
      </c>
      <c r="M56" s="104">
        <v>2.64E-2</v>
      </c>
      <c r="N56" s="104" t="s">
        <v>95</v>
      </c>
    </row>
    <row r="57" spans="1:14" s="104" customFormat="1" x14ac:dyDescent="0.25">
      <c r="A57" s="104" t="s">
        <v>18</v>
      </c>
      <c r="B57" s="104">
        <v>2017</v>
      </c>
      <c r="C57" s="104" t="s">
        <v>82</v>
      </c>
      <c r="D57" s="105">
        <v>42950</v>
      </c>
      <c r="E57" s="105">
        <v>0.51249999999999996</v>
      </c>
      <c r="F57" s="104">
        <v>56.4</v>
      </c>
      <c r="G57" s="104">
        <v>2.0579999999999998</v>
      </c>
      <c r="H57" s="104" t="s">
        <v>3</v>
      </c>
      <c r="I57" s="104">
        <v>0.16</v>
      </c>
      <c r="J57" s="104" t="s">
        <v>88</v>
      </c>
      <c r="K57" s="104" t="s">
        <v>87</v>
      </c>
      <c r="L57" s="104">
        <v>6.4000000000000003E-3</v>
      </c>
      <c r="M57" s="104">
        <v>4.8000000000000001E-2</v>
      </c>
      <c r="N57" s="10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Table No. of flight hours</vt:lpstr>
      <vt:lpstr>Table No.  of slicks</vt:lpstr>
      <vt:lpstr>Table Total flghrs &amp; obs slicks</vt:lpstr>
      <vt:lpstr>Table ratio slicks &amp; flight hrs</vt:lpstr>
      <vt:lpstr>CHECKS</vt:lpstr>
      <vt:lpstr>Summary All Flights</vt:lpstr>
      <vt:lpstr>SatelliteDetections</vt:lpstr>
      <vt:lpstr>ObservedSpills</vt:lpstr>
      <vt:lpstr>TdHSpills</vt:lpstr>
      <vt:lpstr>T5_Observed_Spills</vt:lpstr>
      <vt:lpstr>T6_Observed_TdH_Spills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 </cp:lastModifiedBy>
  <cp:lastPrinted>2012-05-17T15:35:22Z</cp:lastPrinted>
  <dcterms:created xsi:type="dcterms:W3CDTF">2001-04-06T11:38:29Z</dcterms:created>
  <dcterms:modified xsi:type="dcterms:W3CDTF">2023-06-21T14:09:39Z</dcterms:modified>
</cp:coreProperties>
</file>